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1230" windowWidth="12735" windowHeight="6165" activeTab="0"/>
  </bookViews>
  <sheets>
    <sheet name="TOTAL" sheetId="1" r:id="rId1"/>
    <sheet name="Ene" sheetId="2" r:id="rId2"/>
    <sheet name="Feb" sheetId="3" r:id="rId3"/>
    <sheet name="Mar" sheetId="4" r:id="rId4"/>
    <sheet name="Abr" sheetId="5" r:id="rId5"/>
    <sheet name="May" sheetId="6" r:id="rId6"/>
    <sheet name="Jun" sheetId="7" r:id="rId7"/>
    <sheet name="Jul" sheetId="8" r:id="rId8"/>
    <sheet name="Ago" sheetId="9" r:id="rId9"/>
    <sheet name="Sep" sheetId="10" r:id="rId10"/>
    <sheet name="Oct" sheetId="11" r:id="rId11"/>
    <sheet name="Nov" sheetId="12" r:id="rId12"/>
    <sheet name="Dic" sheetId="13" r:id="rId13"/>
  </sheets>
  <definedNames/>
  <calcPr fullCalcOnLoad="1"/>
</workbook>
</file>

<file path=xl/sharedStrings.xml><?xml version="1.0" encoding="utf-8"?>
<sst xmlns="http://schemas.openxmlformats.org/spreadsheetml/2006/main" count="564" uniqueCount="56">
  <si>
    <t xml:space="preserve">E.2.05. Electricidad facturada en la Ciudad de Madrid por actividad principal (kWh) </t>
  </si>
  <si>
    <t>Actividad Principal</t>
  </si>
  <si>
    <t>TOTAL</t>
  </si>
  <si>
    <t xml:space="preserve">      Iberdrola</t>
  </si>
  <si>
    <t>Unión Fenosa</t>
  </si>
  <si>
    <t xml:space="preserve">TOTAL ACUMULADO ANUAL </t>
  </si>
  <si>
    <t>Agricultura, ganadería, silvicultura, caza, pesca</t>
  </si>
  <si>
    <t>Extracción y aglomeración carbones</t>
  </si>
  <si>
    <t xml:space="preserve">Extracción petroleo y gas </t>
  </si>
  <si>
    <t>Combus.nuclear y otras energías</t>
  </si>
  <si>
    <t xml:space="preserve">Coquerías </t>
  </si>
  <si>
    <t>Refinerías de petróleo</t>
  </si>
  <si>
    <t>Producción y distribución energía eléctrica</t>
  </si>
  <si>
    <t>Fábricas gas-distribución gas</t>
  </si>
  <si>
    <t>Minas y canteras (no energéticas)</t>
  </si>
  <si>
    <t>Siderurgia y fundición</t>
  </si>
  <si>
    <t xml:space="preserve">Metalurgia no férrea </t>
  </si>
  <si>
    <t xml:space="preserve">Industria del vidrio </t>
  </si>
  <si>
    <t xml:space="preserve">Cementos, cales y yesos </t>
  </si>
  <si>
    <t>Otros materiales construcción</t>
  </si>
  <si>
    <t xml:space="preserve">Química y petroquímica </t>
  </si>
  <si>
    <t>Máquinas y transformados metálicos</t>
  </si>
  <si>
    <t>Construcción y reparación naval</t>
  </si>
  <si>
    <t>Construcción automóvilesy bicicletas</t>
  </si>
  <si>
    <t>Construcción otros medios transporte</t>
  </si>
  <si>
    <t>Alimentación, bebidas y tabaco</t>
  </si>
  <si>
    <t>Industria textil, confección, cuero y calzado</t>
  </si>
  <si>
    <t>Industría de madera y corcho</t>
  </si>
  <si>
    <t>Pastas papeleras, papel, cartón manipulados</t>
  </si>
  <si>
    <t xml:space="preserve">Artes gráficas y edición </t>
  </si>
  <si>
    <t>Ind.caucho, plásticas y otras no especificadas</t>
  </si>
  <si>
    <t>Construcción y obras públicas</t>
  </si>
  <si>
    <t>Transporte por ferrocarriles</t>
  </si>
  <si>
    <t xml:space="preserve">Otras empresas transporte </t>
  </si>
  <si>
    <t>Hostelería</t>
  </si>
  <si>
    <t>Comercio y servicios</t>
  </si>
  <si>
    <t>Administración y otros servicios públicos</t>
  </si>
  <si>
    <t xml:space="preserve">Alumbrado público </t>
  </si>
  <si>
    <t xml:space="preserve">Usos domésticos </t>
  </si>
  <si>
    <t xml:space="preserve">No especificados </t>
  </si>
  <si>
    <t>Distribuidores (reventas)</t>
  </si>
  <si>
    <t>FUENTE: Iberdrola. Unión Fenosa</t>
  </si>
  <si>
    <t>Iberdrola</t>
  </si>
  <si>
    <t>ENERO</t>
  </si>
  <si>
    <t>-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</si>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</sst>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/>
    </xf>
    <xf numFmtId="3" fontId="4" fillId="2" borderId="1" xfId="0" applyNumberFormat="1" applyFont="1" applyFill="1" applyBorder="1" applyAlignment="1">
      <alignment horizontal="right"/>
    </xf>
    <xf numFmtId="3" fontId="4" fillId="2" borderId="2" xfId="0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3" fontId="4" fillId="0" borderId="4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3" borderId="0" xfId="0" applyFont="1" applyFill="1" applyAlignment="1" applyProtection="1">
      <alignment horizontal="left" vertical="center"/>
      <protection locked="0"/>
    </xf>
    <xf numFmtId="3" fontId="3" fillId="0" borderId="4" xfId="0" applyNumberFormat="1" applyFont="1" applyBorder="1" applyAlignment="1">
      <alignment/>
    </xf>
    <xf numFmtId="0" fontId="3" fillId="0" borderId="5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3" fontId="4" fillId="2" borderId="8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3" fontId="3" fillId="0" borderId="6" xfId="0" applyNumberFormat="1" applyFont="1" applyBorder="1" applyAlignment="1">
      <alignment horizontal="left"/>
    </xf>
    <xf numFmtId="3" fontId="3" fillId="0" borderId="7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0" borderId="0" xfId="0" applyNumberFormat="1" applyFont="1" applyAlignment="1">
      <alignment/>
    </xf>
    <xf numFmtId="0" fontId="3" fillId="0" borderId="4" xfId="0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/>
    </xf>
    <xf numFmtId="0" fontId="3" fillId="0" borderId="0" xfId="0" applyFont="1" applyAlignment="1" quotePrefix="1">
      <alignment horizontal="right"/>
    </xf>
    <xf numFmtId="3" fontId="3" fillId="0" borderId="4" xfId="0" applyNumberFormat="1" applyFont="1" applyBorder="1" applyAlignment="1" quotePrefix="1">
      <alignment horizontal="right"/>
    </xf>
    <xf numFmtId="3" fontId="3" fillId="0" borderId="2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4" fillId="2" borderId="9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3" fontId="4" fillId="0" borderId="0" xfId="0" applyNumberFormat="1" applyFont="1" applyAlignment="1">
      <alignment horizontal="right"/>
    </xf>
    <xf numFmtId="3" fontId="3" fillId="3" borderId="0" xfId="0" applyNumberFormat="1" applyFont="1" applyFill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0" xfId="0" applyNumberFormat="1" applyFont="1" applyAlignment="1" quotePrefix="1">
      <alignment horizontal="right"/>
    </xf>
    <xf numFmtId="3" fontId="4" fillId="0" borderId="4" xfId="0" applyNumberFormat="1" applyFont="1" applyBorder="1" applyAlignment="1" quotePrefix="1">
      <alignment horizontal="right"/>
    </xf>
    <xf numFmtId="3" fontId="3" fillId="0" borderId="1" xfId="0" applyNumberFormat="1" applyFont="1" applyBorder="1" applyAlignment="1">
      <alignment horizontal="right"/>
    </xf>
    <xf numFmtId="4" fontId="4" fillId="0" borderId="0" xfId="0" applyNumberFormat="1" applyFont="1" applyAlignment="1">
      <alignment/>
    </xf>
    <xf numFmtId="4" fontId="4" fillId="0" borderId="4" xfId="0" applyNumberFormat="1" applyFont="1" applyBorder="1" applyAlignment="1">
      <alignment horizontal="right"/>
    </xf>
    <xf numFmtId="3" fontId="3" fillId="0" borderId="0" xfId="0" applyNumberFormat="1" applyFont="1" applyAlignment="1" quotePrefix="1">
      <alignment horizontal="right"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showGridLines="0" tabSelected="1" workbookViewId="0" topLeftCell="A1">
      <selection activeCell="B1" sqref="B1"/>
    </sheetView>
  </sheetViews>
  <sheetFormatPr defaultColWidth="11.421875" defaultRowHeight="12.75"/>
  <cols>
    <col min="1" max="1" width="3.28125" style="1" customWidth="1"/>
    <col min="2" max="2" width="36.140625" style="1" customWidth="1"/>
    <col min="3" max="3" width="15.421875" style="2" customWidth="1"/>
    <col min="4" max="5" width="15.421875" style="1" customWidth="1"/>
    <col min="6" max="16384" width="11.421875" style="1" customWidth="1"/>
  </cols>
  <sheetData>
    <row r="1" spans="2:3" s="3" customFormat="1" ht="11.25">
      <c r="B1" s="4"/>
      <c r="C1" s="4"/>
    </row>
    <row r="2" spans="1:5" ht="11.25">
      <c r="A2" s="21" t="s">
        <v>0</v>
      </c>
      <c r="B2" s="21"/>
      <c r="C2" s="21"/>
      <c r="D2" s="21"/>
      <c r="E2" s="21"/>
    </row>
    <row r="3" spans="1:5" ht="11.25">
      <c r="A3" s="22"/>
      <c r="B3" s="23"/>
      <c r="C3" s="24">
        <v>2005</v>
      </c>
      <c r="D3" s="24"/>
      <c r="E3" s="24"/>
    </row>
    <row r="4" spans="1:5" ht="11.25">
      <c r="A4" s="25" t="s">
        <v>1</v>
      </c>
      <c r="B4" s="26"/>
      <c r="C4" s="7" t="s">
        <v>2</v>
      </c>
      <c r="D4" s="7" t="s">
        <v>3</v>
      </c>
      <c r="E4" s="8" t="s">
        <v>4</v>
      </c>
    </row>
    <row r="5" spans="1:5" ht="11.25">
      <c r="A5" s="9"/>
      <c r="B5" s="5"/>
      <c r="E5" s="10"/>
    </row>
    <row r="6" spans="1:5" ht="11.25">
      <c r="A6" s="27" t="s">
        <v>5</v>
      </c>
      <c r="B6" s="28"/>
      <c r="C6" s="4">
        <f>SUM(Ene:Dic!C5)</f>
        <v>13661337771.92</v>
      </c>
      <c r="D6" s="4">
        <f>SUM(Ene:Dic!D5)</f>
        <v>6701832209.919999</v>
      </c>
      <c r="E6" s="13">
        <f>SUM(Ene:Dic!E5)</f>
        <v>6959505562</v>
      </c>
    </row>
    <row r="7" spans="1:5" ht="11.25">
      <c r="A7" s="12"/>
      <c r="B7" s="11"/>
      <c r="C7" s="4"/>
      <c r="D7" s="4"/>
      <c r="E7" s="13"/>
    </row>
    <row r="8" spans="1:5" s="2" customFormat="1" ht="11.25">
      <c r="A8" s="14">
        <v>1</v>
      </c>
      <c r="B8" s="15" t="s">
        <v>6</v>
      </c>
      <c r="C8" s="4">
        <f aca="true" t="shared" si="0" ref="C8:C42">SUM(D8:E8)</f>
        <v>4514882.16</v>
      </c>
      <c r="D8" s="3">
        <f>SUM(Ene:Dic!D7)</f>
        <v>2149819.1599999997</v>
      </c>
      <c r="E8" s="16">
        <f>SUM(Ene:Dic!E7)</f>
        <v>2365063</v>
      </c>
    </row>
    <row r="9" spans="1:5" ht="11.25">
      <c r="A9" s="14">
        <v>2</v>
      </c>
      <c r="B9" s="15" t="s">
        <v>7</v>
      </c>
      <c r="C9" s="4">
        <f t="shared" si="0"/>
        <v>233839</v>
      </c>
      <c r="D9" s="3">
        <f>SUM(Ene:Dic!D8)</f>
        <v>130452</v>
      </c>
      <c r="E9" s="16">
        <f>SUM(Ene:Dic!E8)</f>
        <v>103387</v>
      </c>
    </row>
    <row r="10" spans="1:5" ht="11.25">
      <c r="A10" s="14">
        <v>3</v>
      </c>
      <c r="B10" s="15" t="s">
        <v>8</v>
      </c>
      <c r="C10" s="4">
        <f t="shared" si="0"/>
        <v>10833512</v>
      </c>
      <c r="D10" s="3">
        <f>SUM(Ene:Dic!D9)</f>
        <v>10107757</v>
      </c>
      <c r="E10" s="16">
        <f>SUM(Ene:Dic!E9)</f>
        <v>725755</v>
      </c>
    </row>
    <row r="11" spans="1:5" ht="11.25">
      <c r="A11" s="14">
        <v>4</v>
      </c>
      <c r="B11" s="15" t="s">
        <v>9</v>
      </c>
      <c r="C11" s="4">
        <f t="shared" si="0"/>
        <v>1355443.99</v>
      </c>
      <c r="D11" s="3">
        <f>SUM(Ene:Dic!D10)</f>
        <v>949166.99</v>
      </c>
      <c r="E11" s="16">
        <f>SUM(Ene:Dic!E10)</f>
        <v>406277</v>
      </c>
    </row>
    <row r="12" spans="1:5" ht="11.25">
      <c r="A12" s="14">
        <v>5</v>
      </c>
      <c r="B12" s="15" t="s">
        <v>10</v>
      </c>
      <c r="C12" s="4">
        <f t="shared" si="0"/>
        <v>14416</v>
      </c>
      <c r="D12" s="3">
        <f>SUM(Ene:Dic!D11)</f>
        <v>1956</v>
      </c>
      <c r="E12" s="16">
        <f>SUM(Ene:Dic!E11)</f>
        <v>12460</v>
      </c>
    </row>
    <row r="13" spans="1:5" ht="11.25">
      <c r="A13" s="14">
        <v>6</v>
      </c>
      <c r="B13" s="15" t="s">
        <v>11</v>
      </c>
      <c r="C13" s="4">
        <f t="shared" si="0"/>
        <v>13587923.01</v>
      </c>
      <c r="D13" s="3">
        <f>SUM(Ene:Dic!D12)</f>
        <v>635988.01</v>
      </c>
      <c r="E13" s="16">
        <f>SUM(Ene:Dic!E12)</f>
        <v>12951935</v>
      </c>
    </row>
    <row r="14" spans="1:5" ht="11.25">
      <c r="A14" s="14">
        <v>7</v>
      </c>
      <c r="B14" s="15" t="s">
        <v>12</v>
      </c>
      <c r="C14" s="4">
        <f t="shared" si="0"/>
        <v>28747105.6</v>
      </c>
      <c r="D14" s="3">
        <f>SUM(Ene:Dic!D13)</f>
        <v>6463415.600000001</v>
      </c>
      <c r="E14" s="16">
        <f>SUM(Ene:Dic!E13)</f>
        <v>22283690</v>
      </c>
    </row>
    <row r="15" spans="1:5" ht="11.25">
      <c r="A15" s="14">
        <v>8</v>
      </c>
      <c r="B15" s="15" t="s">
        <v>13</v>
      </c>
      <c r="C15" s="4">
        <f t="shared" si="0"/>
        <v>9433464.59</v>
      </c>
      <c r="D15" s="3">
        <f>SUM(Ene:Dic!D14)</f>
        <v>5726983.59</v>
      </c>
      <c r="E15" s="16">
        <f>SUM(Ene:Dic!E14)</f>
        <v>3706481</v>
      </c>
    </row>
    <row r="16" spans="1:5" ht="11.25">
      <c r="A16" s="14">
        <v>9</v>
      </c>
      <c r="B16" s="15" t="s">
        <v>14</v>
      </c>
      <c r="C16" s="4">
        <f t="shared" si="0"/>
        <v>566527</v>
      </c>
      <c r="D16" s="3">
        <f>SUM(Ene:Dic!D15)</f>
        <v>239776</v>
      </c>
      <c r="E16" s="16">
        <f>SUM(Ene:Dic!E15)</f>
        <v>326751</v>
      </c>
    </row>
    <row r="17" spans="1:5" ht="11.25">
      <c r="A17" s="14">
        <v>10</v>
      </c>
      <c r="B17" s="15" t="s">
        <v>15</v>
      </c>
      <c r="C17" s="4">
        <f t="shared" si="0"/>
        <v>292230918.02</v>
      </c>
      <c r="D17" s="3">
        <f>SUM(Ene:Dic!D16)</f>
        <v>290204575.02</v>
      </c>
      <c r="E17" s="16">
        <f>SUM(Ene:Dic!E16)</f>
        <v>2026343</v>
      </c>
    </row>
    <row r="18" spans="1:5" ht="11.25">
      <c r="A18" s="14">
        <v>11</v>
      </c>
      <c r="B18" s="15" t="s">
        <v>16</v>
      </c>
      <c r="C18" s="4">
        <f t="shared" si="0"/>
        <v>4683962.01</v>
      </c>
      <c r="D18" s="3">
        <f>SUM(Ene:Dic!D17)</f>
        <v>272541.01</v>
      </c>
      <c r="E18" s="16">
        <f>SUM(Ene:Dic!E17)</f>
        <v>4411421</v>
      </c>
    </row>
    <row r="19" spans="1:5" ht="11.25">
      <c r="A19" s="14">
        <v>12</v>
      </c>
      <c r="B19" s="15" t="s">
        <v>17</v>
      </c>
      <c r="C19" s="4">
        <f t="shared" si="0"/>
        <v>3986690.01</v>
      </c>
      <c r="D19" s="3">
        <f>SUM(Ene:Dic!D18)</f>
        <v>3506847.01</v>
      </c>
      <c r="E19" s="16">
        <f>SUM(Ene:Dic!E18)</f>
        <v>479843</v>
      </c>
    </row>
    <row r="20" spans="1:5" ht="11.25">
      <c r="A20" s="14">
        <v>13</v>
      </c>
      <c r="B20" s="15" t="s">
        <v>18</v>
      </c>
      <c r="C20" s="4">
        <f t="shared" si="0"/>
        <v>730524</v>
      </c>
      <c r="D20" s="3">
        <f>SUM(Ene:Dic!D19)</f>
        <v>383830</v>
      </c>
      <c r="E20" s="16">
        <f>SUM(Ene:Dic!E19)</f>
        <v>346694</v>
      </c>
    </row>
    <row r="21" spans="1:5" ht="11.25">
      <c r="A21" s="14">
        <v>14</v>
      </c>
      <c r="B21" s="15" t="s">
        <v>19</v>
      </c>
      <c r="C21" s="4">
        <f t="shared" si="0"/>
        <v>24822285.72</v>
      </c>
      <c r="D21" s="3">
        <f>SUM(Ene:Dic!D20)</f>
        <v>4301974.720000001</v>
      </c>
      <c r="E21" s="16">
        <f>SUM(Ene:Dic!E20)</f>
        <v>20520311</v>
      </c>
    </row>
    <row r="22" spans="1:5" ht="11.25">
      <c r="A22" s="14">
        <v>15</v>
      </c>
      <c r="B22" s="15" t="s">
        <v>20</v>
      </c>
      <c r="C22" s="4">
        <f t="shared" si="0"/>
        <v>79884258.80000001</v>
      </c>
      <c r="D22" s="3">
        <f>SUM(Ene:Dic!D21)</f>
        <v>56007038.800000004</v>
      </c>
      <c r="E22" s="16">
        <f>SUM(Ene:Dic!E21)</f>
        <v>23877220</v>
      </c>
    </row>
    <row r="23" spans="1:5" ht="11.25">
      <c r="A23" s="14">
        <v>16</v>
      </c>
      <c r="B23" s="15" t="s">
        <v>21</v>
      </c>
      <c r="C23" s="4">
        <f t="shared" si="0"/>
        <v>174875650.13</v>
      </c>
      <c r="D23" s="3">
        <f>SUM(Ene:Dic!D22)</f>
        <v>30300225.129999995</v>
      </c>
      <c r="E23" s="16">
        <f>SUM(Ene:Dic!E22)</f>
        <v>144575425</v>
      </c>
    </row>
    <row r="24" spans="1:5" ht="11.25">
      <c r="A24" s="14">
        <v>17</v>
      </c>
      <c r="B24" s="15" t="s">
        <v>22</v>
      </c>
      <c r="C24" s="4">
        <f t="shared" si="0"/>
        <v>724909.01</v>
      </c>
      <c r="D24" s="3">
        <f>SUM(Ene:Dic!D23)</f>
        <v>535917.01</v>
      </c>
      <c r="E24" s="16">
        <f>SUM(Ene:Dic!E23)</f>
        <v>188992</v>
      </c>
    </row>
    <row r="25" spans="1:5" ht="11.25">
      <c r="A25" s="14">
        <v>18</v>
      </c>
      <c r="B25" s="15" t="s">
        <v>23</v>
      </c>
      <c r="C25" s="4">
        <f t="shared" si="0"/>
        <v>136102615.01</v>
      </c>
      <c r="D25" s="3">
        <f>SUM(Ene:Dic!D24)</f>
        <v>89270859.00999999</v>
      </c>
      <c r="E25" s="16">
        <f>SUM(Ene:Dic!E24)</f>
        <v>46831756</v>
      </c>
    </row>
    <row r="26" spans="1:5" ht="11.25">
      <c r="A26" s="14">
        <v>19</v>
      </c>
      <c r="B26" s="15" t="s">
        <v>24</v>
      </c>
      <c r="C26" s="4">
        <f t="shared" si="0"/>
        <v>17995737</v>
      </c>
      <c r="D26" s="3">
        <f>SUM(Ene:Dic!D25)</f>
        <v>2735650</v>
      </c>
      <c r="E26" s="16">
        <f>SUM(Ene:Dic!E25)</f>
        <v>15260087</v>
      </c>
    </row>
    <row r="27" spans="1:5" ht="11.25">
      <c r="A27" s="14">
        <v>20</v>
      </c>
      <c r="B27" s="15" t="s">
        <v>25</v>
      </c>
      <c r="C27" s="4">
        <f t="shared" si="0"/>
        <v>106710259.28999999</v>
      </c>
      <c r="D27" s="3">
        <f>SUM(Ene:Dic!D26)</f>
        <v>50955884.29</v>
      </c>
      <c r="E27" s="16">
        <f>SUM(Ene:Dic!E26)</f>
        <v>55754375</v>
      </c>
    </row>
    <row r="28" spans="1:5" ht="11.25">
      <c r="A28" s="14">
        <v>21</v>
      </c>
      <c r="B28" s="15" t="s">
        <v>26</v>
      </c>
      <c r="C28" s="4">
        <f t="shared" si="0"/>
        <v>60362876.120000005</v>
      </c>
      <c r="D28" s="3">
        <f>SUM(Ene:Dic!D27)</f>
        <v>30839939.120000005</v>
      </c>
      <c r="E28" s="16">
        <f>SUM(Ene:Dic!E27)</f>
        <v>29522937</v>
      </c>
    </row>
    <row r="29" spans="1:5" ht="11.25">
      <c r="A29" s="14">
        <v>22</v>
      </c>
      <c r="B29" s="15" t="s">
        <v>27</v>
      </c>
      <c r="C29" s="4">
        <f t="shared" si="0"/>
        <v>3144752.09</v>
      </c>
      <c r="D29" s="3">
        <f>SUM(Ene:Dic!D28)</f>
        <v>1181736.0899999999</v>
      </c>
      <c r="E29" s="16">
        <f>SUM(Ene:Dic!E28)</f>
        <v>1963016</v>
      </c>
    </row>
    <row r="30" spans="1:5" ht="11.25">
      <c r="A30" s="14">
        <v>23</v>
      </c>
      <c r="B30" s="15" t="s">
        <v>28</v>
      </c>
      <c r="C30" s="4">
        <f t="shared" si="0"/>
        <v>11391399.01</v>
      </c>
      <c r="D30" s="3">
        <f>SUM(Ene:Dic!D29)</f>
        <v>2423277.01</v>
      </c>
      <c r="E30" s="16">
        <f>SUM(Ene:Dic!E29)</f>
        <v>8968122</v>
      </c>
    </row>
    <row r="31" spans="1:5" ht="11.25">
      <c r="A31" s="14">
        <v>24</v>
      </c>
      <c r="B31" s="15" t="s">
        <v>29</v>
      </c>
      <c r="C31" s="4">
        <f t="shared" si="0"/>
        <v>95268265.6</v>
      </c>
      <c r="D31" s="3">
        <f>SUM(Ene:Dic!D30)</f>
        <v>23490401.6</v>
      </c>
      <c r="E31" s="16">
        <f>SUM(Ene:Dic!E30)</f>
        <v>71777864</v>
      </c>
    </row>
    <row r="32" spans="1:5" ht="11.25">
      <c r="A32" s="14">
        <v>25</v>
      </c>
      <c r="B32" s="15" t="s">
        <v>30</v>
      </c>
      <c r="C32" s="4">
        <f t="shared" si="0"/>
        <v>99465839.39999999</v>
      </c>
      <c r="D32" s="3">
        <f>SUM(Ene:Dic!D31)</f>
        <v>22789264.399999995</v>
      </c>
      <c r="E32" s="16">
        <f>SUM(Ene:Dic!E31)</f>
        <v>76676575</v>
      </c>
    </row>
    <row r="33" spans="1:5" ht="11.25">
      <c r="A33" s="14">
        <v>26</v>
      </c>
      <c r="B33" s="15" t="s">
        <v>31</v>
      </c>
      <c r="C33" s="4">
        <f t="shared" si="0"/>
        <v>163368042.32999998</v>
      </c>
      <c r="D33" s="3">
        <f>SUM(Ene:Dic!D32)</f>
        <v>77875791.33</v>
      </c>
      <c r="E33" s="16">
        <f>SUM(Ene:Dic!E32)</f>
        <v>85492251</v>
      </c>
    </row>
    <row r="34" spans="1:5" ht="11.25">
      <c r="A34" s="14">
        <v>27</v>
      </c>
      <c r="B34" s="15" t="s">
        <v>32</v>
      </c>
      <c r="C34" s="4">
        <f t="shared" si="0"/>
        <v>309618803.89</v>
      </c>
      <c r="D34" s="3">
        <f>SUM(Ene:Dic!D33)</f>
        <v>230898114.89</v>
      </c>
      <c r="E34" s="16">
        <f>SUM(Ene:Dic!E33)</f>
        <v>78720689</v>
      </c>
    </row>
    <row r="35" spans="1:5" ht="11.25">
      <c r="A35" s="14">
        <v>28</v>
      </c>
      <c r="B35" s="15" t="s">
        <v>33</v>
      </c>
      <c r="C35" s="4">
        <f t="shared" si="0"/>
        <v>628194528.3499999</v>
      </c>
      <c r="D35" s="3">
        <f>SUM(Ene:Dic!D34)</f>
        <v>269927803.34999996</v>
      </c>
      <c r="E35" s="16">
        <f>SUM(Ene:Dic!E34)</f>
        <v>358266725</v>
      </c>
    </row>
    <row r="36" spans="1:5" ht="11.25">
      <c r="A36" s="14">
        <v>29</v>
      </c>
      <c r="B36" s="15" t="s">
        <v>34</v>
      </c>
      <c r="C36" s="4">
        <f t="shared" si="0"/>
        <v>800442248.72</v>
      </c>
      <c r="D36" s="3">
        <f>SUM(Ene:Dic!D35)</f>
        <v>405814819.72</v>
      </c>
      <c r="E36" s="16">
        <f>SUM(Ene:Dic!E35)</f>
        <v>394627429</v>
      </c>
    </row>
    <row r="37" spans="1:5" ht="11.25">
      <c r="A37" s="14">
        <v>30</v>
      </c>
      <c r="B37" s="15" t="s">
        <v>35</v>
      </c>
      <c r="C37" s="4">
        <f t="shared" si="0"/>
        <v>3238713811.05</v>
      </c>
      <c r="D37" s="3">
        <f>SUM(Ene:Dic!D36)</f>
        <v>1253522775.05</v>
      </c>
      <c r="E37" s="16">
        <f>SUM(Ene:Dic!E36)</f>
        <v>1985191036</v>
      </c>
    </row>
    <row r="38" spans="1:5" ht="11.25">
      <c r="A38" s="14">
        <v>31</v>
      </c>
      <c r="B38" s="15" t="s">
        <v>36</v>
      </c>
      <c r="C38" s="4">
        <f t="shared" si="0"/>
        <v>2101923921.64</v>
      </c>
      <c r="D38" s="3">
        <f>SUM(Ene:Dic!D37)</f>
        <v>1226795277.64</v>
      </c>
      <c r="E38" s="16">
        <f>SUM(Ene:Dic!E37)</f>
        <v>875128644</v>
      </c>
    </row>
    <row r="39" spans="1:5" ht="11.25">
      <c r="A39" s="14">
        <v>32</v>
      </c>
      <c r="B39" s="15" t="s">
        <v>37</v>
      </c>
      <c r="C39" s="4">
        <f t="shared" si="0"/>
        <v>215609931.88</v>
      </c>
      <c r="D39" s="3">
        <f>SUM(Ene:Dic!D38)</f>
        <v>56651341.88</v>
      </c>
      <c r="E39" s="16">
        <f>SUM(Ene:Dic!E38)</f>
        <v>158958590</v>
      </c>
    </row>
    <row r="40" spans="1:5" ht="11.25">
      <c r="A40" s="14">
        <v>33</v>
      </c>
      <c r="B40" s="15" t="s">
        <v>38</v>
      </c>
      <c r="C40" s="4">
        <f t="shared" si="0"/>
        <v>4669033767.15</v>
      </c>
      <c r="D40" s="3">
        <f>SUM(Ene:Dic!D39)</f>
        <v>2215444072.15</v>
      </c>
      <c r="E40" s="16">
        <f>SUM(Ene:Dic!E39)</f>
        <v>2453589695</v>
      </c>
    </row>
    <row r="41" spans="1:5" ht="11.25">
      <c r="A41" s="14">
        <v>34</v>
      </c>
      <c r="B41" s="15" t="s">
        <v>39</v>
      </c>
      <c r="C41" s="4">
        <f t="shared" si="0"/>
        <v>345585382.34</v>
      </c>
      <c r="D41" s="3">
        <f>SUM(Ene:Dic!D40)</f>
        <v>329203349.34</v>
      </c>
      <c r="E41" s="16">
        <f>SUM(Ene:Dic!E40)</f>
        <v>16382033</v>
      </c>
    </row>
    <row r="42" spans="1:5" ht="11.25">
      <c r="A42" s="14">
        <v>35</v>
      </c>
      <c r="B42" s="15" t="s">
        <v>40</v>
      </c>
      <c r="C42" s="4">
        <f t="shared" si="0"/>
        <v>7179280</v>
      </c>
      <c r="D42" s="3">
        <f>SUM(Ene:Dic!D41)</f>
        <v>93590</v>
      </c>
      <c r="E42" s="16">
        <f>SUM(Ene:Dic!E41)</f>
        <v>7085690</v>
      </c>
    </row>
    <row r="43" spans="1:5" ht="11.25">
      <c r="A43" s="17"/>
      <c r="B43" s="6"/>
      <c r="C43" s="18"/>
      <c r="D43" s="19"/>
      <c r="E43" s="20"/>
    </row>
    <row r="44" spans="1:5" s="3" customFormat="1" ht="11.25">
      <c r="A44" s="29" t="s">
        <v>41</v>
      </c>
      <c r="B44" s="30"/>
      <c r="C44" s="30"/>
      <c r="D44" s="30"/>
      <c r="E44" s="30"/>
    </row>
  </sheetData>
  <mergeCells count="6">
    <mergeCell ref="A6:B6"/>
    <mergeCell ref="A44:E44"/>
    <mergeCell ref="A2:E2"/>
    <mergeCell ref="A3:B3"/>
    <mergeCell ref="C3:E3"/>
    <mergeCell ref="A4:B4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7"/>
  <sheetViews>
    <sheetView showGridLines="0" workbookViewId="0" topLeftCell="A5">
      <selection activeCell="D13" sqref="D13"/>
    </sheetView>
  </sheetViews>
  <sheetFormatPr defaultColWidth="11.421875" defaultRowHeight="12.75"/>
  <cols>
    <col min="1" max="1" width="3.140625" style="1" customWidth="1"/>
    <col min="2" max="2" width="34.140625" style="1" customWidth="1"/>
    <col min="3" max="3" width="21.421875" style="4" customWidth="1"/>
    <col min="4" max="4" width="21.421875" style="1" customWidth="1"/>
    <col min="5" max="5" width="21.421875" style="31" customWidth="1"/>
    <col min="6" max="16384" width="11.421875" style="1" customWidth="1"/>
  </cols>
  <sheetData>
    <row r="1" spans="2:5" s="3" customFormat="1" ht="11.25">
      <c r="B1" s="4"/>
      <c r="C1" s="4"/>
      <c r="E1" s="32"/>
    </row>
    <row r="2" spans="1:5" ht="11.25">
      <c r="A2" s="21" t="s">
        <v>0</v>
      </c>
      <c r="B2" s="21"/>
      <c r="C2" s="21"/>
      <c r="D2" s="21"/>
      <c r="E2" s="21"/>
    </row>
    <row r="3" spans="1:5" ht="11.25">
      <c r="A3" s="44" t="s">
        <v>1</v>
      </c>
      <c r="B3" s="45"/>
      <c r="C3" s="7" t="s">
        <v>2</v>
      </c>
      <c r="D3" s="7" t="s">
        <v>42</v>
      </c>
      <c r="E3" s="33" t="s">
        <v>4</v>
      </c>
    </row>
    <row r="4" spans="1:5" ht="11.25">
      <c r="A4" s="9"/>
      <c r="B4" s="5"/>
      <c r="C4" s="34"/>
      <c r="E4" s="35"/>
    </row>
    <row r="5" spans="1:5" s="2" customFormat="1" ht="11.25">
      <c r="A5" s="27" t="s">
        <v>52</v>
      </c>
      <c r="B5" s="28"/>
      <c r="C5" s="52">
        <f>IF(SUM(D5:E5,C7:C41),(SUM(D5:E5)),FALSE)</f>
        <v>1141251868.02</v>
      </c>
      <c r="D5" s="52">
        <f>SUM(D7:D41)</f>
        <v>579146499.02</v>
      </c>
      <c r="E5" s="53">
        <f>SUM(E7:E41)</f>
        <v>562105369</v>
      </c>
    </row>
    <row r="6" spans="1:5" ht="11.25">
      <c r="A6" s="12"/>
      <c r="B6" s="11"/>
      <c r="D6" s="3"/>
      <c r="E6" s="37"/>
    </row>
    <row r="7" spans="1:5" ht="11.25">
      <c r="A7" s="14">
        <v>1</v>
      </c>
      <c r="B7" s="15" t="s">
        <v>6</v>
      </c>
      <c r="C7" s="4">
        <f>SUM(D7:E7)</f>
        <v>465794.66000000003</v>
      </c>
      <c r="D7" s="3">
        <v>237442.66</v>
      </c>
      <c r="E7" s="37">
        <v>228352</v>
      </c>
    </row>
    <row r="8" spans="1:5" ht="11.25">
      <c r="A8" s="14">
        <v>2</v>
      </c>
      <c r="B8" s="15" t="s">
        <v>7</v>
      </c>
      <c r="C8" s="4">
        <f>SUM(D8:E8)</f>
        <v>30719</v>
      </c>
      <c r="D8" s="3">
        <v>13668</v>
      </c>
      <c r="E8" s="37">
        <v>17051</v>
      </c>
    </row>
    <row r="9" spans="1:5" ht="11.25">
      <c r="A9" s="14">
        <v>3</v>
      </c>
      <c r="B9" s="15" t="s">
        <v>8</v>
      </c>
      <c r="C9" s="4">
        <f>SUM(D9:E9)</f>
        <v>973758</v>
      </c>
      <c r="D9" s="3">
        <v>898725</v>
      </c>
      <c r="E9" s="37">
        <v>75033</v>
      </c>
    </row>
    <row r="10" spans="1:5" ht="11.25">
      <c r="A10" s="14">
        <v>4</v>
      </c>
      <c r="B10" s="15" t="s">
        <v>9</v>
      </c>
      <c r="C10" s="4">
        <f>SUM(D10:E10)</f>
        <v>130446</v>
      </c>
      <c r="D10" s="3">
        <v>80600</v>
      </c>
      <c r="E10" s="37">
        <v>49846</v>
      </c>
    </row>
    <row r="11" spans="1:5" ht="11.25">
      <c r="A11" s="14">
        <v>5</v>
      </c>
      <c r="B11" s="15" t="s">
        <v>10</v>
      </c>
      <c r="C11" s="49" t="s">
        <v>44</v>
      </c>
      <c r="D11" s="54" t="s">
        <v>44</v>
      </c>
      <c r="E11" s="40" t="s">
        <v>44</v>
      </c>
    </row>
    <row r="12" spans="1:5" ht="11.25">
      <c r="A12" s="14">
        <v>6</v>
      </c>
      <c r="B12" s="15" t="s">
        <v>11</v>
      </c>
      <c r="C12" s="4">
        <f aca="true" t="shared" si="0" ref="C12:C41">SUM(D12:E12)</f>
        <v>1352019</v>
      </c>
      <c r="D12" s="32">
        <v>246031</v>
      </c>
      <c r="E12" s="37">
        <v>1105988</v>
      </c>
    </row>
    <row r="13" spans="1:5" ht="11.25">
      <c r="A13" s="14">
        <v>7</v>
      </c>
      <c r="B13" s="15" t="s">
        <v>12</v>
      </c>
      <c r="C13" s="4">
        <f t="shared" si="0"/>
        <v>2607336.2</v>
      </c>
      <c r="D13" s="3">
        <v>444407.2</v>
      </c>
      <c r="E13" s="37">
        <v>2162929</v>
      </c>
    </row>
    <row r="14" spans="1:5" ht="11.25">
      <c r="A14" s="14">
        <v>8</v>
      </c>
      <c r="B14" s="15" t="s">
        <v>13</v>
      </c>
      <c r="C14" s="4">
        <f t="shared" si="0"/>
        <v>884003.7</v>
      </c>
      <c r="D14" s="3">
        <v>538792.7</v>
      </c>
      <c r="E14" s="37">
        <v>345211</v>
      </c>
    </row>
    <row r="15" spans="1:5" ht="11.25">
      <c r="A15" s="14">
        <v>9</v>
      </c>
      <c r="B15" s="15" t="s">
        <v>14</v>
      </c>
      <c r="C15" s="4">
        <f t="shared" si="0"/>
        <v>22773</v>
      </c>
      <c r="D15" s="3">
        <v>15271</v>
      </c>
      <c r="E15" s="37">
        <v>7502</v>
      </c>
    </row>
    <row r="16" spans="1:5" ht="11.25">
      <c r="A16" s="14">
        <v>10</v>
      </c>
      <c r="B16" s="15" t="s">
        <v>15</v>
      </c>
      <c r="C16" s="4">
        <f t="shared" si="0"/>
        <v>25586860</v>
      </c>
      <c r="D16" s="3">
        <v>25439042</v>
      </c>
      <c r="E16" s="37">
        <v>147818</v>
      </c>
    </row>
    <row r="17" spans="1:5" ht="11.25">
      <c r="A17" s="14">
        <v>11</v>
      </c>
      <c r="B17" s="15" t="s">
        <v>16</v>
      </c>
      <c r="C17" s="4">
        <f t="shared" si="0"/>
        <v>392648</v>
      </c>
      <c r="D17" s="3">
        <v>22025</v>
      </c>
      <c r="E17" s="37">
        <v>370623</v>
      </c>
    </row>
    <row r="18" spans="1:5" ht="11.25">
      <c r="A18" s="14">
        <v>12</v>
      </c>
      <c r="B18" s="15" t="s">
        <v>17</v>
      </c>
      <c r="C18" s="4">
        <f t="shared" si="0"/>
        <v>220439</v>
      </c>
      <c r="D18" s="3">
        <v>191895</v>
      </c>
      <c r="E18" s="37">
        <v>28544</v>
      </c>
    </row>
    <row r="19" spans="1:5" ht="11.25">
      <c r="A19" s="14">
        <v>13</v>
      </c>
      <c r="B19" s="15" t="s">
        <v>18</v>
      </c>
      <c r="C19" s="4">
        <f t="shared" si="0"/>
        <v>72009</v>
      </c>
      <c r="D19" s="3">
        <v>39182</v>
      </c>
      <c r="E19" s="37">
        <v>32827</v>
      </c>
    </row>
    <row r="20" spans="1:5" ht="11.25">
      <c r="A20" s="14">
        <v>14</v>
      </c>
      <c r="B20" s="15" t="s">
        <v>19</v>
      </c>
      <c r="C20" s="4">
        <f t="shared" si="0"/>
        <v>2232572</v>
      </c>
      <c r="D20" s="3">
        <v>284184</v>
      </c>
      <c r="E20" s="37">
        <v>1948388</v>
      </c>
    </row>
    <row r="21" spans="1:5" ht="11.25">
      <c r="A21" s="14">
        <v>15</v>
      </c>
      <c r="B21" s="15" t="s">
        <v>20</v>
      </c>
      <c r="C21" s="4">
        <f t="shared" si="0"/>
        <v>7527038.6</v>
      </c>
      <c r="D21" s="3">
        <v>5504381.6</v>
      </c>
      <c r="E21" s="37">
        <v>2022657</v>
      </c>
    </row>
    <row r="22" spans="1:5" ht="11.25">
      <c r="A22" s="14">
        <v>16</v>
      </c>
      <c r="B22" s="15" t="s">
        <v>21</v>
      </c>
      <c r="C22" s="4">
        <f t="shared" si="0"/>
        <v>17258869.5</v>
      </c>
      <c r="D22" s="3">
        <v>2421160.5</v>
      </c>
      <c r="E22" s="37">
        <v>14837709</v>
      </c>
    </row>
    <row r="23" spans="1:5" ht="11.25">
      <c r="A23" s="14">
        <v>17</v>
      </c>
      <c r="B23" s="15" t="s">
        <v>22</v>
      </c>
      <c r="C23" s="4">
        <f t="shared" si="0"/>
        <v>65375</v>
      </c>
      <c r="D23" s="3">
        <v>42110</v>
      </c>
      <c r="E23" s="37">
        <v>23265</v>
      </c>
    </row>
    <row r="24" spans="1:5" ht="11.25">
      <c r="A24" s="14">
        <v>18</v>
      </c>
      <c r="B24" s="15" t="s">
        <v>23</v>
      </c>
      <c r="C24" s="4">
        <f t="shared" si="0"/>
        <v>6880281</v>
      </c>
      <c r="D24" s="3">
        <v>4901802</v>
      </c>
      <c r="E24" s="37">
        <v>1978479</v>
      </c>
    </row>
    <row r="25" spans="1:5" ht="11.25">
      <c r="A25" s="14">
        <v>19</v>
      </c>
      <c r="B25" s="15" t="s">
        <v>24</v>
      </c>
      <c r="C25" s="4">
        <f t="shared" si="0"/>
        <v>1529095</v>
      </c>
      <c r="D25" s="3">
        <v>417831</v>
      </c>
      <c r="E25" s="37">
        <v>1111264</v>
      </c>
    </row>
    <row r="26" spans="1:5" ht="11.25">
      <c r="A26" s="14">
        <v>20</v>
      </c>
      <c r="B26" s="15" t="s">
        <v>25</v>
      </c>
      <c r="C26" s="4">
        <f t="shared" si="0"/>
        <v>9723534.8</v>
      </c>
      <c r="D26" s="3">
        <v>4522067.8</v>
      </c>
      <c r="E26" s="37">
        <v>5201467</v>
      </c>
    </row>
    <row r="27" spans="1:5" ht="11.25">
      <c r="A27" s="14">
        <v>21</v>
      </c>
      <c r="B27" s="15" t="s">
        <v>26</v>
      </c>
      <c r="C27" s="4">
        <f t="shared" si="0"/>
        <v>4652530.1</v>
      </c>
      <c r="D27" s="3">
        <v>2218590.1</v>
      </c>
      <c r="E27" s="37">
        <v>2433940</v>
      </c>
    </row>
    <row r="28" spans="1:5" ht="11.25">
      <c r="A28" s="14">
        <v>22</v>
      </c>
      <c r="B28" s="15" t="s">
        <v>27</v>
      </c>
      <c r="C28" s="4">
        <f t="shared" si="0"/>
        <v>217738.9</v>
      </c>
      <c r="D28" s="3">
        <v>56740.9</v>
      </c>
      <c r="E28" s="37">
        <v>160998</v>
      </c>
    </row>
    <row r="29" spans="1:5" ht="11.25">
      <c r="A29" s="14">
        <v>23</v>
      </c>
      <c r="B29" s="15" t="s">
        <v>28</v>
      </c>
      <c r="C29" s="4">
        <f t="shared" si="0"/>
        <v>937498</v>
      </c>
      <c r="D29" s="3">
        <v>208814</v>
      </c>
      <c r="E29" s="37">
        <v>728684</v>
      </c>
    </row>
    <row r="30" spans="1:5" ht="11.25">
      <c r="A30" s="14">
        <v>24</v>
      </c>
      <c r="B30" s="15" t="s">
        <v>29</v>
      </c>
      <c r="C30" s="4">
        <f t="shared" si="0"/>
        <v>10341351.3</v>
      </c>
      <c r="D30" s="3">
        <v>2128775.3</v>
      </c>
      <c r="E30" s="37">
        <v>8212576</v>
      </c>
    </row>
    <row r="31" spans="1:5" ht="11.25">
      <c r="A31" s="14">
        <v>25</v>
      </c>
      <c r="B31" s="15" t="s">
        <v>30</v>
      </c>
      <c r="C31" s="4">
        <f t="shared" si="0"/>
        <v>7597656.5</v>
      </c>
      <c r="D31" s="3">
        <v>1694823.5</v>
      </c>
      <c r="E31" s="37">
        <v>5902833</v>
      </c>
    </row>
    <row r="32" spans="1:5" ht="11.25">
      <c r="A32" s="14">
        <v>26</v>
      </c>
      <c r="B32" s="15" t="s">
        <v>31</v>
      </c>
      <c r="C32" s="4">
        <f t="shared" si="0"/>
        <v>13068289.48</v>
      </c>
      <c r="D32" s="3">
        <v>6925192.48</v>
      </c>
      <c r="E32" s="37">
        <v>6143097</v>
      </c>
    </row>
    <row r="33" spans="1:5" ht="11.25">
      <c r="A33" s="14">
        <v>27</v>
      </c>
      <c r="B33" s="15" t="s">
        <v>32</v>
      </c>
      <c r="C33" s="4">
        <f t="shared" si="0"/>
        <v>26700554.3</v>
      </c>
      <c r="D33" s="3">
        <v>19823184.3</v>
      </c>
      <c r="E33" s="37">
        <v>6877370</v>
      </c>
    </row>
    <row r="34" spans="1:5" ht="11.25">
      <c r="A34" s="14">
        <v>28</v>
      </c>
      <c r="B34" s="15" t="s">
        <v>33</v>
      </c>
      <c r="C34" s="4">
        <f t="shared" si="0"/>
        <v>55884612.86</v>
      </c>
      <c r="D34" s="3">
        <v>27642258.86</v>
      </c>
      <c r="E34" s="37">
        <v>28242354</v>
      </c>
    </row>
    <row r="35" spans="1:5" ht="11.25">
      <c r="A35" s="14">
        <v>29</v>
      </c>
      <c r="B35" s="15" t="s">
        <v>34</v>
      </c>
      <c r="C35" s="4">
        <f t="shared" si="0"/>
        <v>70832489.36</v>
      </c>
      <c r="D35" s="3">
        <v>39032311.36</v>
      </c>
      <c r="E35" s="37">
        <v>31800178</v>
      </c>
    </row>
    <row r="36" spans="1:5" ht="11.25">
      <c r="A36" s="14">
        <v>30</v>
      </c>
      <c r="B36" s="15" t="s">
        <v>35</v>
      </c>
      <c r="C36" s="4">
        <f t="shared" si="0"/>
        <v>291968352.15999997</v>
      </c>
      <c r="D36" s="3">
        <v>117245810.16</v>
      </c>
      <c r="E36" s="37">
        <v>174722542</v>
      </c>
    </row>
    <row r="37" spans="1:5" ht="11.25">
      <c r="A37" s="14">
        <v>31</v>
      </c>
      <c r="B37" s="15" t="s">
        <v>36</v>
      </c>
      <c r="C37" s="4">
        <f t="shared" si="0"/>
        <v>204995110.5</v>
      </c>
      <c r="D37" s="3">
        <v>128992166.5</v>
      </c>
      <c r="E37" s="37">
        <v>76002944</v>
      </c>
    </row>
    <row r="38" spans="1:5" ht="11.25">
      <c r="A38" s="14">
        <v>32</v>
      </c>
      <c r="B38" s="15" t="s">
        <v>37</v>
      </c>
      <c r="C38" s="4">
        <f t="shared" si="0"/>
        <v>20202909.17</v>
      </c>
      <c r="D38" s="3">
        <v>4540875.17</v>
      </c>
      <c r="E38" s="37">
        <v>15662034</v>
      </c>
    </row>
    <row r="39" spans="1:5" ht="11.25">
      <c r="A39" s="14">
        <v>33</v>
      </c>
      <c r="B39" s="15" t="s">
        <v>38</v>
      </c>
      <c r="C39" s="4">
        <f t="shared" si="0"/>
        <v>324186433.7</v>
      </c>
      <c r="D39" s="3">
        <v>152643106.7</v>
      </c>
      <c r="E39" s="37">
        <v>171543327</v>
      </c>
    </row>
    <row r="40" spans="1:5" ht="11.25">
      <c r="A40" s="14">
        <v>34</v>
      </c>
      <c r="B40" s="15" t="s">
        <v>39</v>
      </c>
      <c r="C40" s="4">
        <f t="shared" si="0"/>
        <v>30934224.23</v>
      </c>
      <c r="D40" s="3">
        <v>29729657.23</v>
      </c>
      <c r="E40" s="37">
        <v>1204567</v>
      </c>
    </row>
    <row r="41" spans="1:5" ht="11.25">
      <c r="A41" s="14">
        <v>35</v>
      </c>
      <c r="B41" s="15" t="s">
        <v>40</v>
      </c>
      <c r="C41" s="4">
        <f t="shared" si="0"/>
        <v>776546</v>
      </c>
      <c r="D41" s="3">
        <v>3574</v>
      </c>
      <c r="E41" s="37">
        <v>772972</v>
      </c>
    </row>
    <row r="42" spans="1:5" ht="11.25">
      <c r="A42" s="17"/>
      <c r="B42" s="6"/>
      <c r="C42" s="18"/>
      <c r="D42" s="19"/>
      <c r="E42" s="41"/>
    </row>
    <row r="43" spans="1:5" ht="11.25">
      <c r="A43" s="29" t="s">
        <v>41</v>
      </c>
      <c r="B43" s="30"/>
      <c r="C43" s="30"/>
      <c r="D43" s="30"/>
      <c r="E43" s="30"/>
    </row>
    <row r="44" ht="11.25">
      <c r="E44" s="32"/>
    </row>
    <row r="47" ht="12.75">
      <c r="D47" s="43"/>
    </row>
  </sheetData>
  <mergeCells count="4">
    <mergeCell ref="A2:E2"/>
    <mergeCell ref="A3:B3"/>
    <mergeCell ref="A5:B5"/>
    <mergeCell ref="A43:E43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7"/>
  <sheetViews>
    <sheetView showGridLines="0" workbookViewId="0" topLeftCell="A1">
      <selection activeCell="D22" sqref="D22"/>
    </sheetView>
  </sheetViews>
  <sheetFormatPr defaultColWidth="11.421875" defaultRowHeight="12.75"/>
  <cols>
    <col min="1" max="1" width="3.140625" style="1" customWidth="1"/>
    <col min="2" max="2" width="34.140625" style="1" customWidth="1"/>
    <col min="3" max="3" width="21.421875" style="4" customWidth="1"/>
    <col min="4" max="4" width="21.421875" style="1" customWidth="1"/>
    <col min="5" max="5" width="21.421875" style="31" customWidth="1"/>
    <col min="6" max="16384" width="11.421875" style="1" customWidth="1"/>
  </cols>
  <sheetData>
    <row r="1" spans="2:5" s="3" customFormat="1" ht="11.25">
      <c r="B1" s="4"/>
      <c r="C1" s="4"/>
      <c r="E1" s="32"/>
    </row>
    <row r="2" spans="1:5" ht="11.25">
      <c r="A2" s="21" t="s">
        <v>0</v>
      </c>
      <c r="B2" s="21"/>
      <c r="C2" s="21"/>
      <c r="D2" s="21"/>
      <c r="E2" s="21"/>
    </row>
    <row r="3" spans="1:5" ht="11.25">
      <c r="A3" s="44" t="s">
        <v>1</v>
      </c>
      <c r="B3" s="45"/>
      <c r="C3" s="7" t="s">
        <v>2</v>
      </c>
      <c r="D3" s="7" t="s">
        <v>42</v>
      </c>
      <c r="E3" s="33" t="s">
        <v>4</v>
      </c>
    </row>
    <row r="4" spans="1:5" ht="11.25">
      <c r="A4" s="9"/>
      <c r="B4" s="5"/>
      <c r="C4" s="34"/>
      <c r="E4" s="35"/>
    </row>
    <row r="5" spans="1:5" s="2" customFormat="1" ht="11.25">
      <c r="A5" s="27" t="s">
        <v>53</v>
      </c>
      <c r="B5" s="28"/>
      <c r="C5" s="52">
        <f>IF(SUM(D5:E5,C7:C41),(SUM(D5:E5)),FALSE)</f>
        <v>1038845397.19</v>
      </c>
      <c r="D5" s="52">
        <f>SUM(D7:D41)</f>
        <v>521829312.19000006</v>
      </c>
      <c r="E5" s="53">
        <f>SUM(E7:E41)</f>
        <v>517016085</v>
      </c>
    </row>
    <row r="6" spans="1:5" ht="11.25">
      <c r="A6" s="12"/>
      <c r="B6" s="11"/>
      <c r="D6" s="3"/>
      <c r="E6" s="37"/>
    </row>
    <row r="7" spans="1:5" ht="11.25">
      <c r="A7" s="14">
        <v>1</v>
      </c>
      <c r="B7" s="15" t="s">
        <v>6</v>
      </c>
      <c r="C7" s="4">
        <f aca="true" t="shared" si="0" ref="C7:C41">SUM(D7:E7)</f>
        <v>313480</v>
      </c>
      <c r="D7" s="3">
        <v>172563</v>
      </c>
      <c r="E7" s="37">
        <v>140917</v>
      </c>
    </row>
    <row r="8" spans="1:5" ht="11.25">
      <c r="A8" s="14">
        <v>2</v>
      </c>
      <c r="B8" s="15" t="s">
        <v>7</v>
      </c>
      <c r="C8" s="4">
        <f t="shared" si="0"/>
        <v>21712</v>
      </c>
      <c r="D8" s="3">
        <v>9912</v>
      </c>
      <c r="E8" s="37">
        <v>11800</v>
      </c>
    </row>
    <row r="9" spans="1:5" ht="11.25">
      <c r="A9" s="14">
        <v>3</v>
      </c>
      <c r="B9" s="15" t="s">
        <v>8</v>
      </c>
      <c r="C9" s="4">
        <f t="shared" si="0"/>
        <v>944596</v>
      </c>
      <c r="D9" s="3">
        <v>879300</v>
      </c>
      <c r="E9" s="37">
        <v>65296</v>
      </c>
    </row>
    <row r="10" spans="1:5" ht="11.25">
      <c r="A10" s="14">
        <v>4</v>
      </c>
      <c r="B10" s="15" t="s">
        <v>9</v>
      </c>
      <c r="C10" s="4">
        <f t="shared" si="0"/>
        <v>116160</v>
      </c>
      <c r="D10" s="3">
        <v>74160</v>
      </c>
      <c r="E10" s="37">
        <v>42000</v>
      </c>
    </row>
    <row r="11" spans="1:5" ht="11.25">
      <c r="A11" s="14">
        <v>5</v>
      </c>
      <c r="B11" s="15" t="s">
        <v>10</v>
      </c>
      <c r="C11" s="4">
        <f t="shared" si="0"/>
        <v>2146</v>
      </c>
      <c r="D11" s="54" t="s">
        <v>44</v>
      </c>
      <c r="E11" s="37">
        <v>2146</v>
      </c>
    </row>
    <row r="12" spans="1:5" ht="11.25">
      <c r="A12" s="14">
        <v>6</v>
      </c>
      <c r="B12" s="15" t="s">
        <v>11</v>
      </c>
      <c r="C12" s="4">
        <f t="shared" si="0"/>
        <v>1053016</v>
      </c>
      <c r="D12" s="3">
        <v>58153</v>
      </c>
      <c r="E12" s="37">
        <v>994863</v>
      </c>
    </row>
    <row r="13" spans="1:5" ht="11.25">
      <c r="A13" s="14">
        <v>7</v>
      </c>
      <c r="B13" s="15" t="s">
        <v>12</v>
      </c>
      <c r="C13" s="4">
        <f t="shared" si="0"/>
        <v>2261554.4</v>
      </c>
      <c r="D13" s="3">
        <v>456889.4</v>
      </c>
      <c r="E13" s="37">
        <v>1804665</v>
      </c>
    </row>
    <row r="14" spans="1:5" ht="11.25">
      <c r="A14" s="14">
        <v>8</v>
      </c>
      <c r="B14" s="15" t="s">
        <v>13</v>
      </c>
      <c r="C14" s="4">
        <f t="shared" si="0"/>
        <v>810316</v>
      </c>
      <c r="D14" s="3">
        <v>475188</v>
      </c>
      <c r="E14" s="37">
        <v>335128</v>
      </c>
    </row>
    <row r="15" spans="1:5" ht="11.25">
      <c r="A15" s="14">
        <v>9</v>
      </c>
      <c r="B15" s="15" t="s">
        <v>14</v>
      </c>
      <c r="C15" s="4">
        <f t="shared" si="0"/>
        <v>67287</v>
      </c>
      <c r="D15" s="3">
        <v>33756</v>
      </c>
      <c r="E15" s="37">
        <v>33531</v>
      </c>
    </row>
    <row r="16" spans="1:5" ht="11.25">
      <c r="A16" s="14">
        <v>10</v>
      </c>
      <c r="B16" s="15" t="s">
        <v>15</v>
      </c>
      <c r="C16" s="4">
        <f t="shared" si="0"/>
        <v>28459000</v>
      </c>
      <c r="D16" s="3">
        <v>28296961</v>
      </c>
      <c r="E16" s="37">
        <v>162039</v>
      </c>
    </row>
    <row r="17" spans="1:5" ht="11.25">
      <c r="A17" s="14">
        <v>11</v>
      </c>
      <c r="B17" s="15" t="s">
        <v>16</v>
      </c>
      <c r="C17" s="4">
        <f t="shared" si="0"/>
        <v>358561</v>
      </c>
      <c r="D17" s="3">
        <v>12521</v>
      </c>
      <c r="E17" s="37">
        <v>346040</v>
      </c>
    </row>
    <row r="18" spans="1:5" ht="11.25">
      <c r="A18" s="14">
        <v>12</v>
      </c>
      <c r="B18" s="15" t="s">
        <v>17</v>
      </c>
      <c r="C18" s="4">
        <f t="shared" si="0"/>
        <v>320664</v>
      </c>
      <c r="D18" s="3">
        <v>271841</v>
      </c>
      <c r="E18" s="37">
        <v>48823</v>
      </c>
    </row>
    <row r="19" spans="1:5" ht="11.25">
      <c r="A19" s="14">
        <v>13</v>
      </c>
      <c r="B19" s="15" t="s">
        <v>18</v>
      </c>
      <c r="C19" s="4">
        <f t="shared" si="0"/>
        <v>50671</v>
      </c>
      <c r="D19" s="3">
        <v>19286</v>
      </c>
      <c r="E19" s="37">
        <v>31385</v>
      </c>
    </row>
    <row r="20" spans="1:5" ht="11.25">
      <c r="A20" s="14">
        <v>14</v>
      </c>
      <c r="B20" s="15" t="s">
        <v>19</v>
      </c>
      <c r="C20" s="4">
        <f t="shared" si="0"/>
        <v>2615908.7</v>
      </c>
      <c r="D20" s="3">
        <v>405560.7</v>
      </c>
      <c r="E20" s="37">
        <v>2210348</v>
      </c>
    </row>
    <row r="21" spans="1:5" ht="11.25">
      <c r="A21" s="14">
        <v>15</v>
      </c>
      <c r="B21" s="15" t="s">
        <v>20</v>
      </c>
      <c r="C21" s="4">
        <f t="shared" si="0"/>
        <v>4731730.8100000005</v>
      </c>
      <c r="D21" s="3">
        <v>2959329.81</v>
      </c>
      <c r="E21" s="37">
        <v>1772401</v>
      </c>
    </row>
    <row r="22" spans="1:5" ht="11.25">
      <c r="A22" s="14">
        <v>16</v>
      </c>
      <c r="B22" s="15" t="s">
        <v>21</v>
      </c>
      <c r="C22" s="4">
        <f t="shared" si="0"/>
        <v>15476220.4</v>
      </c>
      <c r="D22" s="3">
        <v>2452256.4</v>
      </c>
      <c r="E22" s="37">
        <v>13023964</v>
      </c>
    </row>
    <row r="23" spans="1:5" ht="11.25">
      <c r="A23" s="14">
        <v>17</v>
      </c>
      <c r="B23" s="15" t="s">
        <v>22</v>
      </c>
      <c r="C23" s="4">
        <f t="shared" si="0"/>
        <v>38363</v>
      </c>
      <c r="D23" s="3">
        <v>33255</v>
      </c>
      <c r="E23" s="37">
        <v>5108</v>
      </c>
    </row>
    <row r="24" spans="1:5" ht="11.25">
      <c r="A24" s="14">
        <v>18</v>
      </c>
      <c r="B24" s="15" t="s">
        <v>23</v>
      </c>
      <c r="C24" s="4">
        <f t="shared" si="0"/>
        <v>11750571</v>
      </c>
      <c r="D24" s="3">
        <v>7748105</v>
      </c>
      <c r="E24" s="37">
        <v>4002466</v>
      </c>
    </row>
    <row r="25" spans="1:5" ht="11.25">
      <c r="A25" s="14">
        <v>19</v>
      </c>
      <c r="B25" s="15" t="s">
        <v>24</v>
      </c>
      <c r="C25" s="4">
        <f t="shared" si="0"/>
        <v>1422027</v>
      </c>
      <c r="D25" s="3">
        <v>227917</v>
      </c>
      <c r="E25" s="37">
        <v>1194110</v>
      </c>
    </row>
    <row r="26" spans="1:5" ht="11.25">
      <c r="A26" s="14">
        <v>20</v>
      </c>
      <c r="B26" s="15" t="s">
        <v>25</v>
      </c>
      <c r="C26" s="4">
        <f t="shared" si="0"/>
        <v>9202307.1</v>
      </c>
      <c r="D26" s="3">
        <v>4092144.1</v>
      </c>
      <c r="E26" s="37">
        <v>5110163</v>
      </c>
    </row>
    <row r="27" spans="1:5" ht="11.25">
      <c r="A27" s="14">
        <v>21</v>
      </c>
      <c r="B27" s="15" t="s">
        <v>26</v>
      </c>
      <c r="C27" s="4">
        <f t="shared" si="0"/>
        <v>6069247.3</v>
      </c>
      <c r="D27" s="3">
        <v>3711630.3</v>
      </c>
      <c r="E27" s="37">
        <v>2357617</v>
      </c>
    </row>
    <row r="28" spans="1:5" ht="11.25">
      <c r="A28" s="14">
        <v>22</v>
      </c>
      <c r="B28" s="15" t="s">
        <v>27</v>
      </c>
      <c r="C28" s="4">
        <f t="shared" si="0"/>
        <v>199252.36</v>
      </c>
      <c r="D28" s="3">
        <v>89323.36</v>
      </c>
      <c r="E28" s="37">
        <v>109929</v>
      </c>
    </row>
    <row r="29" spans="1:5" ht="11.25">
      <c r="A29" s="14">
        <v>23</v>
      </c>
      <c r="B29" s="15" t="s">
        <v>28</v>
      </c>
      <c r="C29" s="4">
        <f t="shared" si="0"/>
        <v>876127</v>
      </c>
      <c r="D29" s="3">
        <v>168763</v>
      </c>
      <c r="E29" s="37">
        <v>707364</v>
      </c>
    </row>
    <row r="30" spans="1:5" ht="11.25">
      <c r="A30" s="14">
        <v>24</v>
      </c>
      <c r="B30" s="15" t="s">
        <v>29</v>
      </c>
      <c r="C30" s="4">
        <f t="shared" si="0"/>
        <v>7153733.41</v>
      </c>
      <c r="D30" s="3">
        <v>1627622.41</v>
      </c>
      <c r="E30" s="37">
        <v>5526111</v>
      </c>
    </row>
    <row r="31" spans="1:5" ht="11.25">
      <c r="A31" s="14">
        <v>25</v>
      </c>
      <c r="B31" s="15" t="s">
        <v>30</v>
      </c>
      <c r="C31" s="4">
        <f t="shared" si="0"/>
        <v>7682025.3100000005</v>
      </c>
      <c r="D31" s="3">
        <v>1708773.31</v>
      </c>
      <c r="E31" s="37">
        <v>5973252</v>
      </c>
    </row>
    <row r="32" spans="1:5" ht="11.25">
      <c r="A32" s="14">
        <v>26</v>
      </c>
      <c r="B32" s="15" t="s">
        <v>31</v>
      </c>
      <c r="C32" s="4">
        <f t="shared" si="0"/>
        <v>11982665.98</v>
      </c>
      <c r="D32" s="3">
        <v>6480377.98</v>
      </c>
      <c r="E32" s="37">
        <v>5502288</v>
      </c>
    </row>
    <row r="33" spans="1:5" ht="11.25">
      <c r="A33" s="14">
        <v>27</v>
      </c>
      <c r="B33" s="15" t="s">
        <v>32</v>
      </c>
      <c r="C33" s="4">
        <f t="shared" si="0"/>
        <v>28750816</v>
      </c>
      <c r="D33" s="3">
        <v>22726321</v>
      </c>
      <c r="E33" s="37">
        <v>6024495</v>
      </c>
    </row>
    <row r="34" spans="1:5" ht="11.25">
      <c r="A34" s="14">
        <v>28</v>
      </c>
      <c r="B34" s="15" t="s">
        <v>33</v>
      </c>
      <c r="C34" s="4">
        <f t="shared" si="0"/>
        <v>62211070.39</v>
      </c>
      <c r="D34" s="3">
        <v>26985889.39</v>
      </c>
      <c r="E34" s="37">
        <v>35225181</v>
      </c>
    </row>
    <row r="35" spans="1:5" ht="11.25">
      <c r="A35" s="14">
        <v>29</v>
      </c>
      <c r="B35" s="15" t="s">
        <v>34</v>
      </c>
      <c r="C35" s="4">
        <f t="shared" si="0"/>
        <v>66011407.43</v>
      </c>
      <c r="D35" s="3">
        <v>32639015.43</v>
      </c>
      <c r="E35" s="37">
        <v>33372392</v>
      </c>
    </row>
    <row r="36" spans="1:5" ht="11.25">
      <c r="A36" s="14">
        <v>30</v>
      </c>
      <c r="B36" s="15" t="s">
        <v>35</v>
      </c>
      <c r="C36" s="4">
        <f t="shared" si="0"/>
        <v>253215277.76999998</v>
      </c>
      <c r="D36" s="3">
        <v>98087651.77</v>
      </c>
      <c r="E36" s="37">
        <v>155127626</v>
      </c>
    </row>
    <row r="37" spans="1:5" ht="11.25">
      <c r="A37" s="14">
        <v>31</v>
      </c>
      <c r="B37" s="15" t="s">
        <v>36</v>
      </c>
      <c r="C37" s="4">
        <f t="shared" si="0"/>
        <v>174880117.12</v>
      </c>
      <c r="D37" s="3">
        <v>106041039.12</v>
      </c>
      <c r="E37" s="37">
        <v>68839078</v>
      </c>
    </row>
    <row r="38" spans="1:5" ht="11.25">
      <c r="A38" s="14">
        <v>32</v>
      </c>
      <c r="B38" s="15" t="s">
        <v>37</v>
      </c>
      <c r="C38" s="4">
        <f t="shared" si="0"/>
        <v>17612023.86</v>
      </c>
      <c r="D38" s="3">
        <v>4843214.86</v>
      </c>
      <c r="E38" s="37">
        <v>12768809</v>
      </c>
    </row>
    <row r="39" spans="1:5" ht="11.25">
      <c r="A39" s="14">
        <v>33</v>
      </c>
      <c r="B39" s="15" t="s">
        <v>38</v>
      </c>
      <c r="C39" s="4">
        <f t="shared" si="0"/>
        <v>297971953.98</v>
      </c>
      <c r="D39" s="3">
        <v>145375859.98</v>
      </c>
      <c r="E39" s="37">
        <v>152596094</v>
      </c>
    </row>
    <row r="40" spans="1:5" ht="11.25">
      <c r="A40" s="14">
        <v>34</v>
      </c>
      <c r="B40" s="15" t="s">
        <v>39</v>
      </c>
      <c r="C40" s="4">
        <f t="shared" si="0"/>
        <v>23613643.87</v>
      </c>
      <c r="D40" s="3">
        <v>22649141.87</v>
      </c>
      <c r="E40" s="37">
        <v>964502</v>
      </c>
    </row>
    <row r="41" spans="1:5" ht="11.25">
      <c r="A41" s="14">
        <v>35</v>
      </c>
      <c r="B41" s="15" t="s">
        <v>40</v>
      </c>
      <c r="C41" s="4">
        <f t="shared" si="0"/>
        <v>599744</v>
      </c>
      <c r="D41" s="3">
        <v>15590</v>
      </c>
      <c r="E41" s="37">
        <v>584154</v>
      </c>
    </row>
    <row r="42" spans="1:5" ht="11.25">
      <c r="A42" s="17"/>
      <c r="B42" s="6"/>
      <c r="C42" s="18"/>
      <c r="D42" s="19"/>
      <c r="E42" s="41"/>
    </row>
    <row r="43" spans="1:5" ht="11.25">
      <c r="A43" s="29" t="s">
        <v>41</v>
      </c>
      <c r="B43" s="30"/>
      <c r="C43" s="30"/>
      <c r="D43" s="30"/>
      <c r="E43" s="30"/>
    </row>
    <row r="44" ht="11.25">
      <c r="E44" s="32"/>
    </row>
    <row r="47" ht="12.75">
      <c r="D47" s="43"/>
    </row>
  </sheetData>
  <mergeCells count="4">
    <mergeCell ref="A2:E2"/>
    <mergeCell ref="A3:B3"/>
    <mergeCell ref="A5:B5"/>
    <mergeCell ref="A43:E43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7"/>
  <sheetViews>
    <sheetView showGridLines="0" workbookViewId="0" topLeftCell="A4">
      <selection activeCell="F42" sqref="F42"/>
    </sheetView>
  </sheetViews>
  <sheetFormatPr defaultColWidth="11.421875" defaultRowHeight="12.75"/>
  <cols>
    <col min="1" max="1" width="3.140625" style="1" customWidth="1"/>
    <col min="2" max="2" width="34.140625" style="1" customWidth="1"/>
    <col min="3" max="3" width="21.421875" style="4" customWidth="1"/>
    <col min="4" max="4" width="21.421875" style="1" customWidth="1"/>
    <col min="5" max="5" width="21.421875" style="31" customWidth="1"/>
    <col min="6" max="16384" width="11.421875" style="1" customWidth="1"/>
  </cols>
  <sheetData>
    <row r="1" spans="2:5" s="3" customFormat="1" ht="11.25">
      <c r="B1" s="4"/>
      <c r="C1" s="4"/>
      <c r="E1" s="32"/>
    </row>
    <row r="2" spans="1:5" ht="11.25">
      <c r="A2" s="21" t="s">
        <v>0</v>
      </c>
      <c r="B2" s="21"/>
      <c r="C2" s="21"/>
      <c r="D2" s="21"/>
      <c r="E2" s="21"/>
    </row>
    <row r="3" spans="1:5" ht="11.25">
      <c r="A3" s="44" t="s">
        <v>1</v>
      </c>
      <c r="B3" s="45"/>
      <c r="C3" s="7" t="s">
        <v>2</v>
      </c>
      <c r="D3" s="7" t="s">
        <v>42</v>
      </c>
      <c r="E3" s="33" t="s">
        <v>4</v>
      </c>
    </row>
    <row r="4" spans="1:5" ht="11.25">
      <c r="A4" s="9"/>
      <c r="B4" s="5"/>
      <c r="C4" s="34"/>
      <c r="E4" s="35"/>
    </row>
    <row r="5" spans="1:5" s="2" customFormat="1" ht="11.25">
      <c r="A5" s="27" t="s">
        <v>54</v>
      </c>
      <c r="B5" s="28"/>
      <c r="C5" s="52">
        <f>IF(SUM(D5:E5,C7:C41),(SUM(D5:E5)),FALSE)</f>
        <v>1032591770.9100001</v>
      </c>
      <c r="D5" s="52">
        <f>SUM(D7:D41)</f>
        <v>483465231.91</v>
      </c>
      <c r="E5" s="53">
        <f>SUM(E7:E41)</f>
        <v>549126539</v>
      </c>
    </row>
    <row r="6" spans="1:5" ht="11.25">
      <c r="A6" s="12"/>
      <c r="B6" s="11"/>
      <c r="D6" s="3"/>
      <c r="E6" s="37"/>
    </row>
    <row r="7" spans="1:5" ht="11.25">
      <c r="A7" s="14">
        <v>1</v>
      </c>
      <c r="B7" s="15" t="s">
        <v>6</v>
      </c>
      <c r="C7" s="4">
        <f>SUM(D7:E7)</f>
        <v>315610</v>
      </c>
      <c r="D7" s="3">
        <v>109707</v>
      </c>
      <c r="E7" s="37">
        <v>205903</v>
      </c>
    </row>
    <row r="8" spans="1:5" ht="11.25">
      <c r="A8" s="14">
        <v>2</v>
      </c>
      <c r="B8" s="15" t="s">
        <v>7</v>
      </c>
      <c r="C8" s="4">
        <f>SUM(D8:E8)</f>
        <v>23831</v>
      </c>
      <c r="D8" s="3">
        <v>7248</v>
      </c>
      <c r="E8" s="37">
        <v>16583</v>
      </c>
    </row>
    <row r="9" spans="1:5" ht="11.25">
      <c r="A9" s="14">
        <v>3</v>
      </c>
      <c r="B9" s="15" t="s">
        <v>8</v>
      </c>
      <c r="C9" s="4">
        <f>SUM(D9:E9)</f>
        <v>895762</v>
      </c>
      <c r="D9" s="3">
        <v>811407</v>
      </c>
      <c r="E9" s="37">
        <v>84355</v>
      </c>
    </row>
    <row r="10" spans="1:5" ht="11.25">
      <c r="A10" s="14">
        <v>4</v>
      </c>
      <c r="B10" s="15" t="s">
        <v>9</v>
      </c>
      <c r="C10" s="4">
        <f>SUM(D10:E10)</f>
        <v>107319</v>
      </c>
      <c r="D10" s="3">
        <v>68000</v>
      </c>
      <c r="E10" s="37">
        <v>39319</v>
      </c>
    </row>
    <row r="11" spans="1:5" ht="11.25">
      <c r="A11" s="14">
        <v>5</v>
      </c>
      <c r="B11" s="15" t="s">
        <v>10</v>
      </c>
      <c r="C11" s="49" t="s">
        <v>44</v>
      </c>
      <c r="D11" s="54" t="s">
        <v>44</v>
      </c>
      <c r="E11" s="37" t="s">
        <v>44</v>
      </c>
    </row>
    <row r="12" spans="1:5" ht="11.25">
      <c r="A12" s="14">
        <v>6</v>
      </c>
      <c r="B12" s="15" t="s">
        <v>11</v>
      </c>
      <c r="C12" s="4">
        <f aca="true" t="shared" si="0" ref="C12:C41">SUM(D12:E12)</f>
        <v>965921</v>
      </c>
      <c r="D12" s="3">
        <v>46201</v>
      </c>
      <c r="E12" s="37">
        <v>919720</v>
      </c>
    </row>
    <row r="13" spans="1:5" ht="11.25">
      <c r="A13" s="14">
        <v>7</v>
      </c>
      <c r="B13" s="15" t="s">
        <v>12</v>
      </c>
      <c r="C13" s="4">
        <f t="shared" si="0"/>
        <v>2538027.4</v>
      </c>
      <c r="D13" s="3">
        <v>476535.4</v>
      </c>
      <c r="E13" s="37">
        <v>2061492</v>
      </c>
    </row>
    <row r="14" spans="1:5" ht="11.25">
      <c r="A14" s="14">
        <v>8</v>
      </c>
      <c r="B14" s="15" t="s">
        <v>13</v>
      </c>
      <c r="C14" s="4">
        <f t="shared" si="0"/>
        <v>721176.6</v>
      </c>
      <c r="D14" s="3">
        <v>413009.6</v>
      </c>
      <c r="E14" s="37">
        <v>308167</v>
      </c>
    </row>
    <row r="15" spans="1:5" ht="11.25">
      <c r="A15" s="14">
        <v>9</v>
      </c>
      <c r="B15" s="15" t="s">
        <v>14</v>
      </c>
      <c r="C15" s="4">
        <f t="shared" si="0"/>
        <v>11417</v>
      </c>
      <c r="D15" s="3">
        <v>3523</v>
      </c>
      <c r="E15" s="37">
        <v>7894</v>
      </c>
    </row>
    <row r="16" spans="1:5" ht="11.25">
      <c r="A16" s="14">
        <v>10</v>
      </c>
      <c r="B16" s="15" t="s">
        <v>15</v>
      </c>
      <c r="C16" s="4">
        <f t="shared" si="0"/>
        <v>33260264</v>
      </c>
      <c r="D16" s="3">
        <v>33089137</v>
      </c>
      <c r="E16" s="37">
        <v>171127</v>
      </c>
    </row>
    <row r="17" spans="1:5" ht="11.25">
      <c r="A17" s="14">
        <v>11</v>
      </c>
      <c r="B17" s="15" t="s">
        <v>16</v>
      </c>
      <c r="C17" s="4">
        <f t="shared" si="0"/>
        <v>375419</v>
      </c>
      <c r="D17" s="3">
        <v>12860</v>
      </c>
      <c r="E17" s="37">
        <v>362559</v>
      </c>
    </row>
    <row r="18" spans="1:5" ht="11.25">
      <c r="A18" s="14">
        <v>12</v>
      </c>
      <c r="B18" s="15" t="s">
        <v>17</v>
      </c>
      <c r="C18" s="4">
        <f t="shared" si="0"/>
        <v>328698</v>
      </c>
      <c r="D18" s="3">
        <v>292977</v>
      </c>
      <c r="E18" s="37">
        <v>35721</v>
      </c>
    </row>
    <row r="19" spans="1:5" ht="11.25">
      <c r="A19" s="14">
        <v>13</v>
      </c>
      <c r="B19" s="15" t="s">
        <v>18</v>
      </c>
      <c r="C19" s="4">
        <f t="shared" si="0"/>
        <v>59412</v>
      </c>
      <c r="D19" s="3">
        <v>28499</v>
      </c>
      <c r="E19" s="37">
        <v>30913</v>
      </c>
    </row>
    <row r="20" spans="1:5" ht="11.25">
      <c r="A20" s="14">
        <v>14</v>
      </c>
      <c r="B20" s="15" t="s">
        <v>19</v>
      </c>
      <c r="C20" s="4">
        <f t="shared" si="0"/>
        <v>4304731.3</v>
      </c>
      <c r="D20" s="3">
        <v>246628.3</v>
      </c>
      <c r="E20" s="37">
        <v>4058103</v>
      </c>
    </row>
    <row r="21" spans="1:5" ht="11.25">
      <c r="A21" s="14">
        <v>15</v>
      </c>
      <c r="B21" s="15" t="s">
        <v>20</v>
      </c>
      <c r="C21" s="4">
        <f t="shared" si="0"/>
        <v>2860583.4</v>
      </c>
      <c r="D21" s="3">
        <v>1089066.4</v>
      </c>
      <c r="E21" s="37">
        <v>1771517</v>
      </c>
    </row>
    <row r="22" spans="1:5" ht="11.25">
      <c r="A22" s="14">
        <v>16</v>
      </c>
      <c r="B22" s="15" t="s">
        <v>21</v>
      </c>
      <c r="C22" s="4">
        <f t="shared" si="0"/>
        <v>15450787.129999999</v>
      </c>
      <c r="D22" s="3">
        <v>2029096.13</v>
      </c>
      <c r="E22" s="37">
        <v>13421691</v>
      </c>
    </row>
    <row r="23" spans="1:5" ht="11.25">
      <c r="A23" s="14">
        <v>17</v>
      </c>
      <c r="B23" s="15" t="s">
        <v>22</v>
      </c>
      <c r="C23" s="4">
        <f t="shared" si="0"/>
        <v>54117</v>
      </c>
      <c r="D23" s="3">
        <v>36404</v>
      </c>
      <c r="E23" s="37">
        <v>17713</v>
      </c>
    </row>
    <row r="24" spans="1:5" ht="11.25">
      <c r="A24" s="14">
        <v>18</v>
      </c>
      <c r="B24" s="15" t="s">
        <v>23</v>
      </c>
      <c r="C24" s="4">
        <f t="shared" si="0"/>
        <v>6101190</v>
      </c>
      <c r="D24" s="3">
        <v>2477635</v>
      </c>
      <c r="E24" s="37">
        <v>3623555</v>
      </c>
    </row>
    <row r="25" spans="1:5" ht="11.25">
      <c r="A25" s="14">
        <v>19</v>
      </c>
      <c r="B25" s="15" t="s">
        <v>24</v>
      </c>
      <c r="C25" s="4">
        <f t="shared" si="0"/>
        <v>1353904</v>
      </c>
      <c r="D25" s="3">
        <v>206988</v>
      </c>
      <c r="E25" s="37">
        <v>1146916</v>
      </c>
    </row>
    <row r="26" spans="1:5" ht="11.25">
      <c r="A26" s="14">
        <v>20</v>
      </c>
      <c r="B26" s="15" t="s">
        <v>25</v>
      </c>
      <c r="C26" s="4">
        <f t="shared" si="0"/>
        <v>8562860.35</v>
      </c>
      <c r="D26" s="3">
        <v>3890145.35</v>
      </c>
      <c r="E26" s="37">
        <v>4672715</v>
      </c>
    </row>
    <row r="27" spans="1:5" ht="11.25">
      <c r="A27" s="14">
        <v>21</v>
      </c>
      <c r="B27" s="15" t="s">
        <v>26</v>
      </c>
      <c r="C27" s="4">
        <f t="shared" si="0"/>
        <v>4040666.12</v>
      </c>
      <c r="D27" s="3">
        <v>2007695.12</v>
      </c>
      <c r="E27" s="37">
        <v>2032971</v>
      </c>
    </row>
    <row r="28" spans="1:5" ht="11.25">
      <c r="A28" s="14">
        <v>22</v>
      </c>
      <c r="B28" s="15" t="s">
        <v>27</v>
      </c>
      <c r="C28" s="4">
        <f t="shared" si="0"/>
        <v>203976.5</v>
      </c>
      <c r="D28" s="3">
        <v>69033.5</v>
      </c>
      <c r="E28" s="37">
        <v>134943</v>
      </c>
    </row>
    <row r="29" spans="1:5" ht="11.25">
      <c r="A29" s="14">
        <v>23</v>
      </c>
      <c r="B29" s="15" t="s">
        <v>28</v>
      </c>
      <c r="C29" s="4">
        <f t="shared" si="0"/>
        <v>1124337</v>
      </c>
      <c r="D29" s="3">
        <v>191424</v>
      </c>
      <c r="E29" s="37">
        <v>932913</v>
      </c>
    </row>
    <row r="30" spans="1:5" ht="11.25">
      <c r="A30" s="14">
        <v>24</v>
      </c>
      <c r="B30" s="15" t="s">
        <v>29</v>
      </c>
      <c r="C30" s="4">
        <f t="shared" si="0"/>
        <v>7182702.51</v>
      </c>
      <c r="D30" s="3">
        <v>1553621.51</v>
      </c>
      <c r="E30" s="37">
        <v>5629081</v>
      </c>
    </row>
    <row r="31" spans="1:5" ht="11.25">
      <c r="A31" s="14">
        <v>25</v>
      </c>
      <c r="B31" s="15" t="s">
        <v>30</v>
      </c>
      <c r="C31" s="4">
        <f t="shared" si="0"/>
        <v>7648294.74</v>
      </c>
      <c r="D31" s="3">
        <v>1791618.74</v>
      </c>
      <c r="E31" s="37">
        <v>5856676</v>
      </c>
    </row>
    <row r="32" spans="1:5" ht="11.25">
      <c r="A32" s="14">
        <v>26</v>
      </c>
      <c r="B32" s="15" t="s">
        <v>31</v>
      </c>
      <c r="C32" s="4">
        <f t="shared" si="0"/>
        <v>13340118.809999999</v>
      </c>
      <c r="D32" s="3">
        <v>7455837.81</v>
      </c>
      <c r="E32" s="37">
        <v>5884281</v>
      </c>
    </row>
    <row r="33" spans="1:5" ht="11.25">
      <c r="A33" s="14">
        <v>27</v>
      </c>
      <c r="B33" s="15" t="s">
        <v>32</v>
      </c>
      <c r="C33" s="4">
        <f t="shared" si="0"/>
        <v>23772002.8</v>
      </c>
      <c r="D33" s="3">
        <v>18344014.8</v>
      </c>
      <c r="E33" s="37">
        <v>5427988</v>
      </c>
    </row>
    <row r="34" spans="1:5" ht="11.25">
      <c r="A34" s="14">
        <v>28</v>
      </c>
      <c r="B34" s="15" t="s">
        <v>33</v>
      </c>
      <c r="C34" s="4">
        <f t="shared" si="0"/>
        <v>52232582.769999996</v>
      </c>
      <c r="D34" s="3">
        <v>21262282.77</v>
      </c>
      <c r="E34" s="37">
        <v>30970300</v>
      </c>
    </row>
    <row r="35" spans="1:5" ht="11.25">
      <c r="A35" s="14">
        <v>29</v>
      </c>
      <c r="B35" s="15" t="s">
        <v>34</v>
      </c>
      <c r="C35" s="4">
        <f t="shared" si="0"/>
        <v>61716931.17</v>
      </c>
      <c r="D35" s="3">
        <v>30395480.17</v>
      </c>
      <c r="E35" s="37">
        <v>31321451</v>
      </c>
    </row>
    <row r="36" spans="1:5" ht="11.25">
      <c r="A36" s="14">
        <v>30</v>
      </c>
      <c r="B36" s="15" t="s">
        <v>35</v>
      </c>
      <c r="C36" s="4">
        <f t="shared" si="0"/>
        <v>247485580.45999998</v>
      </c>
      <c r="D36" s="3">
        <v>91430378.46</v>
      </c>
      <c r="E36" s="37">
        <v>156055202</v>
      </c>
    </row>
    <row r="37" spans="1:5" ht="11.25">
      <c r="A37" s="14">
        <v>31</v>
      </c>
      <c r="B37" s="15" t="s">
        <v>36</v>
      </c>
      <c r="C37" s="4">
        <f t="shared" si="0"/>
        <v>163265516.54000002</v>
      </c>
      <c r="D37" s="3">
        <v>92732896.54</v>
      </c>
      <c r="E37" s="37">
        <v>70532620</v>
      </c>
    </row>
    <row r="38" spans="1:5" ht="11.25">
      <c r="A38" s="14">
        <v>32</v>
      </c>
      <c r="B38" s="15" t="s">
        <v>37</v>
      </c>
      <c r="C38" s="4">
        <f t="shared" si="0"/>
        <v>15341165.559999999</v>
      </c>
      <c r="D38" s="3">
        <v>5226880.56</v>
      </c>
      <c r="E38" s="37">
        <v>10114285</v>
      </c>
    </row>
    <row r="39" spans="1:5" ht="11.25">
      <c r="A39" s="14">
        <v>33</v>
      </c>
      <c r="B39" s="15" t="s">
        <v>38</v>
      </c>
      <c r="C39" s="4">
        <f t="shared" si="0"/>
        <v>330889880.81</v>
      </c>
      <c r="D39" s="3">
        <v>141507923.81</v>
      </c>
      <c r="E39" s="37">
        <v>189381957</v>
      </c>
    </row>
    <row r="40" spans="1:5" ht="11.25">
      <c r="A40" s="14">
        <v>34</v>
      </c>
      <c r="B40" s="15" t="s">
        <v>39</v>
      </c>
      <c r="C40" s="4">
        <f t="shared" si="0"/>
        <v>25389000.94</v>
      </c>
      <c r="D40" s="3">
        <v>24156770.94</v>
      </c>
      <c r="E40" s="37">
        <v>1232230</v>
      </c>
    </row>
    <row r="41" spans="1:5" ht="11.25">
      <c r="A41" s="14">
        <v>35</v>
      </c>
      <c r="B41" s="15" t="s">
        <v>40</v>
      </c>
      <c r="C41" s="4">
        <f t="shared" si="0"/>
        <v>667984</v>
      </c>
      <c r="D41" s="3">
        <v>4306</v>
      </c>
      <c r="E41" s="37">
        <v>663678</v>
      </c>
    </row>
    <row r="42" spans="1:6" ht="11.25">
      <c r="A42" s="17"/>
      <c r="B42" s="6"/>
      <c r="C42" s="18"/>
      <c r="D42" s="19"/>
      <c r="E42" s="41"/>
      <c r="F42" s="3"/>
    </row>
    <row r="43" spans="1:5" ht="11.25">
      <c r="A43" s="29" t="s">
        <v>41</v>
      </c>
      <c r="B43" s="30"/>
      <c r="C43" s="30"/>
      <c r="D43" s="30"/>
      <c r="E43" s="30"/>
    </row>
    <row r="47" ht="12.75">
      <c r="D47" s="43"/>
    </row>
  </sheetData>
  <mergeCells count="4">
    <mergeCell ref="A2:E2"/>
    <mergeCell ref="A3:B3"/>
    <mergeCell ref="A5:B5"/>
    <mergeCell ref="A43:E43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7"/>
  <sheetViews>
    <sheetView showGridLines="0" workbookViewId="0" topLeftCell="A1">
      <selection activeCell="E14" sqref="E14"/>
    </sheetView>
  </sheetViews>
  <sheetFormatPr defaultColWidth="11.421875" defaultRowHeight="12.75"/>
  <cols>
    <col min="1" max="1" width="3.140625" style="1" customWidth="1"/>
    <col min="2" max="2" width="34.140625" style="1" customWidth="1"/>
    <col min="3" max="3" width="21.421875" style="4" customWidth="1"/>
    <col min="4" max="4" width="21.421875" style="1" customWidth="1"/>
    <col min="5" max="5" width="21.421875" style="31" customWidth="1"/>
    <col min="6" max="16384" width="11.421875" style="1" customWidth="1"/>
  </cols>
  <sheetData>
    <row r="1" spans="2:5" s="3" customFormat="1" ht="11.25">
      <c r="B1" s="4"/>
      <c r="C1" s="4"/>
      <c r="E1" s="32"/>
    </row>
    <row r="2" spans="1:5" ht="11.25">
      <c r="A2" s="21" t="s">
        <v>0</v>
      </c>
      <c r="B2" s="21"/>
      <c r="C2" s="21"/>
      <c r="D2" s="21"/>
      <c r="E2" s="21"/>
    </row>
    <row r="3" spans="1:5" ht="11.25">
      <c r="A3" s="44" t="s">
        <v>1</v>
      </c>
      <c r="B3" s="45"/>
      <c r="C3" s="7" t="s">
        <v>2</v>
      </c>
      <c r="D3" s="7" t="s">
        <v>42</v>
      </c>
      <c r="E3" s="33" t="s">
        <v>4</v>
      </c>
    </row>
    <row r="4" spans="1:5" ht="11.25">
      <c r="A4" s="9"/>
      <c r="B4" s="5"/>
      <c r="C4" s="34"/>
      <c r="E4" s="35"/>
    </row>
    <row r="5" spans="1:5" s="2" customFormat="1" ht="11.25">
      <c r="A5" s="27" t="s">
        <v>55</v>
      </c>
      <c r="B5" s="28"/>
      <c r="C5" s="52">
        <f>IF(SUM(D5:E5,C7:C41),(SUM(D5:E5)),FALSE)</f>
        <v>1210746054.45</v>
      </c>
      <c r="D5" s="52">
        <f>SUM(D7:D41)</f>
        <v>620396401.45</v>
      </c>
      <c r="E5" s="53">
        <f>SUM(E7:E41)</f>
        <v>590349653</v>
      </c>
    </row>
    <row r="6" spans="1:5" ht="11.25">
      <c r="A6" s="12"/>
      <c r="B6" s="11"/>
      <c r="D6" s="3"/>
      <c r="E6" s="37"/>
    </row>
    <row r="7" spans="1:5" ht="11.25">
      <c r="A7" s="14">
        <v>1</v>
      </c>
      <c r="B7" s="15" t="s">
        <v>6</v>
      </c>
      <c r="C7" s="4">
        <f aca="true" t="shared" si="0" ref="C7:C41">SUM(D7:E7)</f>
        <v>327640.9</v>
      </c>
      <c r="D7" s="3">
        <v>165550.9</v>
      </c>
      <c r="E7" s="37">
        <v>162090</v>
      </c>
    </row>
    <row r="8" spans="1:5" ht="11.25">
      <c r="A8" s="14">
        <v>2</v>
      </c>
      <c r="B8" s="15" t="s">
        <v>7</v>
      </c>
      <c r="C8" s="4">
        <f t="shared" si="0"/>
        <v>25115</v>
      </c>
      <c r="D8" s="3">
        <v>10098</v>
      </c>
      <c r="E8" s="37">
        <v>15017</v>
      </c>
    </row>
    <row r="9" spans="1:5" ht="11.25">
      <c r="A9" s="14">
        <v>3</v>
      </c>
      <c r="B9" s="15" t="s">
        <v>8</v>
      </c>
      <c r="C9" s="4">
        <f t="shared" si="0"/>
        <v>820355</v>
      </c>
      <c r="D9" s="3">
        <v>741125</v>
      </c>
      <c r="E9" s="37">
        <v>79230</v>
      </c>
    </row>
    <row r="10" spans="1:5" ht="11.25">
      <c r="A10" s="14">
        <v>4</v>
      </c>
      <c r="B10" s="15" t="s">
        <v>9</v>
      </c>
      <c r="C10" s="4">
        <f t="shared" si="0"/>
        <v>120278</v>
      </c>
      <c r="D10" s="3">
        <v>73478</v>
      </c>
      <c r="E10" s="37">
        <v>46800</v>
      </c>
    </row>
    <row r="11" spans="1:5" ht="11.25">
      <c r="A11" s="14">
        <v>5</v>
      </c>
      <c r="B11" s="15" t="s">
        <v>10</v>
      </c>
      <c r="C11" s="4">
        <f t="shared" si="0"/>
        <v>1916</v>
      </c>
      <c r="D11" s="54" t="s">
        <v>44</v>
      </c>
      <c r="E11" s="37">
        <v>1916</v>
      </c>
    </row>
    <row r="12" spans="1:5" ht="11.25">
      <c r="A12" s="14">
        <v>6</v>
      </c>
      <c r="B12" s="15" t="s">
        <v>11</v>
      </c>
      <c r="C12" s="4">
        <f t="shared" si="0"/>
        <v>928564</v>
      </c>
      <c r="D12" s="3">
        <v>17876</v>
      </c>
      <c r="E12" s="37">
        <v>910688</v>
      </c>
    </row>
    <row r="13" spans="1:5" ht="11.25">
      <c r="A13" s="14">
        <v>7</v>
      </c>
      <c r="B13" s="15" t="s">
        <v>12</v>
      </c>
      <c r="C13" s="4">
        <f t="shared" si="0"/>
        <v>2017364.6</v>
      </c>
      <c r="D13" s="3">
        <v>480746.6</v>
      </c>
      <c r="E13" s="37">
        <v>1536618</v>
      </c>
    </row>
    <row r="14" spans="1:5" ht="11.25">
      <c r="A14" s="14">
        <v>8</v>
      </c>
      <c r="B14" s="15" t="s">
        <v>13</v>
      </c>
      <c r="C14" s="4">
        <f t="shared" si="0"/>
        <v>746366.4</v>
      </c>
      <c r="D14" s="3">
        <v>432093.4</v>
      </c>
      <c r="E14" s="37">
        <v>314273</v>
      </c>
    </row>
    <row r="15" spans="1:5" ht="11.25">
      <c r="A15" s="14">
        <v>9</v>
      </c>
      <c r="B15" s="15" t="s">
        <v>14</v>
      </c>
      <c r="C15" s="4">
        <f t="shared" si="0"/>
        <v>43974</v>
      </c>
      <c r="D15" s="3">
        <v>25460</v>
      </c>
      <c r="E15" s="37">
        <v>18514</v>
      </c>
    </row>
    <row r="16" spans="1:5" ht="11.25">
      <c r="A16" s="14">
        <v>10</v>
      </c>
      <c r="B16" s="15" t="s">
        <v>15</v>
      </c>
      <c r="C16" s="4">
        <f t="shared" si="0"/>
        <v>30396380</v>
      </c>
      <c r="D16" s="3">
        <v>30192684</v>
      </c>
      <c r="E16" s="37">
        <v>203696</v>
      </c>
    </row>
    <row r="17" spans="1:5" ht="11.25">
      <c r="A17" s="14">
        <v>11</v>
      </c>
      <c r="B17" s="15" t="s">
        <v>16</v>
      </c>
      <c r="C17" s="4">
        <f t="shared" si="0"/>
        <v>374383</v>
      </c>
      <c r="D17" s="3">
        <v>33068</v>
      </c>
      <c r="E17" s="37">
        <v>341315</v>
      </c>
    </row>
    <row r="18" spans="1:5" ht="11.25">
      <c r="A18" s="14">
        <v>12</v>
      </c>
      <c r="B18" s="15" t="s">
        <v>17</v>
      </c>
      <c r="C18" s="4">
        <f t="shared" si="0"/>
        <v>299399</v>
      </c>
      <c r="D18" s="3">
        <v>256597</v>
      </c>
      <c r="E18" s="37">
        <v>42802</v>
      </c>
    </row>
    <row r="19" spans="1:5" ht="11.25">
      <c r="A19" s="14">
        <v>13</v>
      </c>
      <c r="B19" s="15" t="s">
        <v>18</v>
      </c>
      <c r="C19" s="4">
        <f t="shared" si="0"/>
        <v>65780</v>
      </c>
      <c r="D19" s="3">
        <v>34643</v>
      </c>
      <c r="E19" s="37">
        <v>31137</v>
      </c>
    </row>
    <row r="20" spans="1:5" ht="11.25">
      <c r="A20" s="14">
        <v>14</v>
      </c>
      <c r="B20" s="15" t="s">
        <v>19</v>
      </c>
      <c r="C20" s="4">
        <f t="shared" si="0"/>
        <v>2220205</v>
      </c>
      <c r="D20" s="3">
        <v>393783</v>
      </c>
      <c r="E20" s="37">
        <v>1826422</v>
      </c>
    </row>
    <row r="21" spans="1:5" ht="11.25">
      <c r="A21" s="14">
        <v>15</v>
      </c>
      <c r="B21" s="15" t="s">
        <v>20</v>
      </c>
      <c r="C21" s="4">
        <f t="shared" si="0"/>
        <v>3069631.92</v>
      </c>
      <c r="D21" s="3">
        <v>1253970.92</v>
      </c>
      <c r="E21" s="37">
        <v>1815661</v>
      </c>
    </row>
    <row r="22" spans="1:5" ht="11.25">
      <c r="A22" s="14">
        <v>16</v>
      </c>
      <c r="B22" s="15" t="s">
        <v>21</v>
      </c>
      <c r="C22" s="4">
        <f t="shared" si="0"/>
        <v>16478824.24</v>
      </c>
      <c r="D22" s="3">
        <v>2597104.24</v>
      </c>
      <c r="E22" s="37">
        <v>13881720</v>
      </c>
    </row>
    <row r="23" spans="1:5" ht="11.25">
      <c r="A23" s="14">
        <v>17</v>
      </c>
      <c r="B23" s="15" t="s">
        <v>22</v>
      </c>
      <c r="C23" s="4">
        <f t="shared" si="0"/>
        <v>51747</v>
      </c>
      <c r="D23" s="3">
        <v>37557</v>
      </c>
      <c r="E23" s="37">
        <v>14190</v>
      </c>
    </row>
    <row r="24" spans="1:5" ht="11.25">
      <c r="A24" s="14">
        <v>18</v>
      </c>
      <c r="B24" s="15" t="s">
        <v>23</v>
      </c>
      <c r="C24" s="4">
        <f t="shared" si="0"/>
        <v>15883064</v>
      </c>
      <c r="D24" s="3">
        <v>11622914</v>
      </c>
      <c r="E24" s="37">
        <v>4260150</v>
      </c>
    </row>
    <row r="25" spans="1:5" ht="11.25">
      <c r="A25" s="14">
        <v>19</v>
      </c>
      <c r="B25" s="15" t="s">
        <v>24</v>
      </c>
      <c r="C25" s="4">
        <f t="shared" si="0"/>
        <v>1439530</v>
      </c>
      <c r="D25" s="3">
        <v>295093</v>
      </c>
      <c r="E25" s="37">
        <v>1144437</v>
      </c>
    </row>
    <row r="26" spans="1:5" ht="11.25">
      <c r="A26" s="14">
        <v>20</v>
      </c>
      <c r="B26" s="15" t="s">
        <v>25</v>
      </c>
      <c r="C26" s="4">
        <f t="shared" si="0"/>
        <v>8795292.120000001</v>
      </c>
      <c r="D26" s="3">
        <v>4564413.12</v>
      </c>
      <c r="E26" s="37">
        <v>4230879</v>
      </c>
    </row>
    <row r="27" spans="1:5" ht="11.25">
      <c r="A27" s="14">
        <v>21</v>
      </c>
      <c r="B27" s="15" t="s">
        <v>26</v>
      </c>
      <c r="C27" s="4">
        <f t="shared" si="0"/>
        <v>4449125.51</v>
      </c>
      <c r="D27" s="3">
        <v>1932630.51</v>
      </c>
      <c r="E27" s="37">
        <v>2516495</v>
      </c>
    </row>
    <row r="28" spans="1:5" ht="11.25">
      <c r="A28" s="14">
        <v>22</v>
      </c>
      <c r="B28" s="15" t="s">
        <v>27</v>
      </c>
      <c r="C28" s="4">
        <f t="shared" si="0"/>
        <v>287149</v>
      </c>
      <c r="D28" s="3">
        <v>117822</v>
      </c>
      <c r="E28" s="37">
        <v>169327</v>
      </c>
    </row>
    <row r="29" spans="1:5" ht="11.25">
      <c r="A29" s="14">
        <v>23</v>
      </c>
      <c r="B29" s="15" t="s">
        <v>28</v>
      </c>
      <c r="C29" s="4">
        <f t="shared" si="0"/>
        <v>977118</v>
      </c>
      <c r="D29" s="3">
        <v>240519</v>
      </c>
      <c r="E29" s="37">
        <v>736599</v>
      </c>
    </row>
    <row r="30" spans="1:5" ht="11.25">
      <c r="A30" s="14">
        <v>24</v>
      </c>
      <c r="B30" s="15" t="s">
        <v>29</v>
      </c>
      <c r="C30" s="4">
        <f t="shared" si="0"/>
        <v>7707690.01</v>
      </c>
      <c r="D30" s="3">
        <v>2272624.01</v>
      </c>
      <c r="E30" s="37">
        <v>5435066</v>
      </c>
    </row>
    <row r="31" spans="1:5" ht="11.25">
      <c r="A31" s="14">
        <v>25</v>
      </c>
      <c r="B31" s="15" t="s">
        <v>30</v>
      </c>
      <c r="C31" s="4">
        <f t="shared" si="0"/>
        <v>8089021.8100000005</v>
      </c>
      <c r="D31" s="3">
        <v>2069987.81</v>
      </c>
      <c r="E31" s="37">
        <v>6019034</v>
      </c>
    </row>
    <row r="32" spans="1:5" ht="11.25">
      <c r="A32" s="14">
        <v>26</v>
      </c>
      <c r="B32" s="15" t="s">
        <v>31</v>
      </c>
      <c r="C32" s="4">
        <f t="shared" si="0"/>
        <v>16481915.16</v>
      </c>
      <c r="D32" s="3">
        <v>8385639.16</v>
      </c>
      <c r="E32" s="37">
        <v>8096276</v>
      </c>
    </row>
    <row r="33" spans="1:5" ht="11.25">
      <c r="A33" s="14">
        <v>27</v>
      </c>
      <c r="B33" s="15" t="s">
        <v>32</v>
      </c>
      <c r="C33" s="4">
        <f t="shared" si="0"/>
        <v>25611676.2</v>
      </c>
      <c r="D33" s="3">
        <v>19641094.2</v>
      </c>
      <c r="E33" s="37">
        <v>5970582</v>
      </c>
    </row>
    <row r="34" spans="1:5" ht="11.25">
      <c r="A34" s="14">
        <v>28</v>
      </c>
      <c r="B34" s="15" t="s">
        <v>33</v>
      </c>
      <c r="C34" s="4">
        <f t="shared" si="0"/>
        <v>55422780.989999995</v>
      </c>
      <c r="D34" s="3">
        <v>27098595.99</v>
      </c>
      <c r="E34" s="37">
        <v>28324185</v>
      </c>
    </row>
    <row r="35" spans="1:5" ht="11.25">
      <c r="A35" s="14">
        <v>29</v>
      </c>
      <c r="B35" s="15" t="s">
        <v>34</v>
      </c>
      <c r="C35" s="4">
        <f t="shared" si="0"/>
        <v>67239654.11</v>
      </c>
      <c r="D35" s="3">
        <v>35008264.11</v>
      </c>
      <c r="E35" s="37">
        <v>32231390</v>
      </c>
    </row>
    <row r="36" spans="1:5" ht="11.25">
      <c r="A36" s="14">
        <v>30</v>
      </c>
      <c r="B36" s="15" t="s">
        <v>35</v>
      </c>
      <c r="C36" s="4">
        <f t="shared" si="0"/>
        <v>263227893.07999998</v>
      </c>
      <c r="D36" s="3">
        <v>109174448.08</v>
      </c>
      <c r="E36" s="37">
        <v>154053445</v>
      </c>
    </row>
    <row r="37" spans="1:5" ht="11.25">
      <c r="A37" s="14">
        <v>31</v>
      </c>
      <c r="B37" s="15" t="s">
        <v>36</v>
      </c>
      <c r="C37" s="4">
        <f t="shared" si="0"/>
        <v>173047568.55</v>
      </c>
      <c r="D37" s="3">
        <v>102706329.55</v>
      </c>
      <c r="E37" s="37">
        <v>70341239</v>
      </c>
    </row>
    <row r="38" spans="1:5" ht="11.25">
      <c r="A38" s="14">
        <v>32</v>
      </c>
      <c r="B38" s="15" t="s">
        <v>37</v>
      </c>
      <c r="C38" s="4">
        <f t="shared" si="0"/>
        <v>23317324.9</v>
      </c>
      <c r="D38" s="3">
        <v>5321993.9</v>
      </c>
      <c r="E38" s="37">
        <v>17995331</v>
      </c>
    </row>
    <row r="39" spans="1:5" ht="11.25">
      <c r="A39" s="14">
        <v>33</v>
      </c>
      <c r="B39" s="15" t="s">
        <v>38</v>
      </c>
      <c r="C39" s="4">
        <f t="shared" si="0"/>
        <v>450558221.76</v>
      </c>
      <c r="D39" s="3">
        <v>224911002.76</v>
      </c>
      <c r="E39" s="37">
        <v>225647219</v>
      </c>
    </row>
    <row r="40" spans="1:5" ht="11.25">
      <c r="A40" s="14">
        <v>34</v>
      </c>
      <c r="B40" s="15" t="s">
        <v>39</v>
      </c>
      <c r="C40" s="4">
        <f t="shared" si="0"/>
        <v>29453195.19</v>
      </c>
      <c r="D40" s="3">
        <v>28277404.19</v>
      </c>
      <c r="E40" s="37">
        <v>1175791</v>
      </c>
    </row>
    <row r="41" spans="1:5" ht="11.25">
      <c r="A41" s="14">
        <v>35</v>
      </c>
      <c r="B41" s="15" t="s">
        <v>40</v>
      </c>
      <c r="C41" s="4">
        <f t="shared" si="0"/>
        <v>769910</v>
      </c>
      <c r="D41" s="3">
        <v>9791</v>
      </c>
      <c r="E41" s="37">
        <v>760119</v>
      </c>
    </row>
    <row r="42" spans="1:6" ht="11.25">
      <c r="A42" s="17"/>
      <c r="B42" s="6"/>
      <c r="C42" s="18"/>
      <c r="D42" s="19"/>
      <c r="E42" s="41"/>
      <c r="F42" s="3"/>
    </row>
    <row r="43" spans="1:5" ht="11.25">
      <c r="A43" s="29" t="s">
        <v>41</v>
      </c>
      <c r="B43" s="30"/>
      <c r="C43" s="30"/>
      <c r="D43" s="30"/>
      <c r="E43" s="30"/>
    </row>
    <row r="47" ht="12.75">
      <c r="D47" s="55"/>
    </row>
  </sheetData>
  <mergeCells count="4">
    <mergeCell ref="A2:E2"/>
    <mergeCell ref="A3:B3"/>
    <mergeCell ref="A5:B5"/>
    <mergeCell ref="A43:E4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showGridLines="0" workbookViewId="0" topLeftCell="A1">
      <selection activeCell="B1" sqref="B1"/>
    </sheetView>
  </sheetViews>
  <sheetFormatPr defaultColWidth="11.421875" defaultRowHeight="12.75"/>
  <cols>
    <col min="1" max="1" width="3.140625" style="1" customWidth="1"/>
    <col min="2" max="2" width="34.140625" style="1" customWidth="1"/>
    <col min="3" max="3" width="21.421875" style="4" customWidth="1"/>
    <col min="4" max="4" width="21.421875" style="1" customWidth="1"/>
    <col min="5" max="5" width="21.421875" style="31" customWidth="1"/>
    <col min="6" max="16384" width="11.421875" style="1" customWidth="1"/>
  </cols>
  <sheetData>
    <row r="1" spans="2:5" s="3" customFormat="1" ht="11.25">
      <c r="B1" s="4"/>
      <c r="C1" s="4"/>
      <c r="E1" s="32"/>
    </row>
    <row r="2" spans="1:5" ht="11.25">
      <c r="A2" s="21" t="s">
        <v>0</v>
      </c>
      <c r="B2" s="21"/>
      <c r="C2" s="21"/>
      <c r="D2" s="21"/>
      <c r="E2" s="21"/>
    </row>
    <row r="3" spans="1:5" ht="11.25">
      <c r="A3" s="44" t="s">
        <v>1</v>
      </c>
      <c r="B3" s="45"/>
      <c r="C3" s="7" t="s">
        <v>2</v>
      </c>
      <c r="D3" s="7" t="s">
        <v>42</v>
      </c>
      <c r="E3" s="33" t="s">
        <v>4</v>
      </c>
    </row>
    <row r="4" spans="1:5" ht="11.25">
      <c r="A4" s="9"/>
      <c r="B4" s="5"/>
      <c r="C4" s="34"/>
      <c r="E4" s="35"/>
    </row>
    <row r="5" spans="1:5" s="2" customFormat="1" ht="11.25">
      <c r="A5" s="27" t="s">
        <v>43</v>
      </c>
      <c r="B5" s="28"/>
      <c r="C5" s="4">
        <f>IF(SUM(D5:E5,C7:C41),(SUM(D5:E5)),FALSE)</f>
        <v>1195392101.72</v>
      </c>
      <c r="D5" s="4">
        <f>SUM(D7:D41)</f>
        <v>593001438.72</v>
      </c>
      <c r="E5" s="36">
        <f>SUM(E7:E41)</f>
        <v>602390663</v>
      </c>
    </row>
    <row r="6" spans="1:5" ht="11.25">
      <c r="A6" s="12"/>
      <c r="B6" s="11"/>
      <c r="D6" s="3"/>
      <c r="E6" s="37"/>
    </row>
    <row r="7" spans="1:5" ht="11.25">
      <c r="A7" s="14">
        <v>1</v>
      </c>
      <c r="B7" s="15" t="s">
        <v>6</v>
      </c>
      <c r="C7" s="4">
        <f aca="true" t="shared" si="0" ref="C7:C41">SUM(D7:E7)</f>
        <v>346191.54</v>
      </c>
      <c r="D7" s="3">
        <v>130687.54</v>
      </c>
      <c r="E7" s="38">
        <v>215504</v>
      </c>
    </row>
    <row r="8" spans="1:5" ht="11.25">
      <c r="A8" s="14">
        <v>2</v>
      </c>
      <c r="B8" s="15" t="s">
        <v>7</v>
      </c>
      <c r="C8" s="4">
        <f t="shared" si="0"/>
        <v>18537</v>
      </c>
      <c r="D8" s="3">
        <v>14826</v>
      </c>
      <c r="E8" s="38">
        <v>3711</v>
      </c>
    </row>
    <row r="9" spans="1:5" ht="11.25">
      <c r="A9" s="14">
        <v>3</v>
      </c>
      <c r="B9" s="15" t="s">
        <v>8</v>
      </c>
      <c r="C9" s="4">
        <f t="shared" si="0"/>
        <v>821752</v>
      </c>
      <c r="D9" s="3">
        <v>791771</v>
      </c>
      <c r="E9" s="38">
        <v>29981</v>
      </c>
    </row>
    <row r="10" spans="1:5" ht="11.25">
      <c r="A10" s="14">
        <v>4</v>
      </c>
      <c r="B10" s="15" t="s">
        <v>9</v>
      </c>
      <c r="C10" s="4">
        <f t="shared" si="0"/>
        <v>86284</v>
      </c>
      <c r="D10" s="3">
        <v>63600</v>
      </c>
      <c r="E10" s="38">
        <v>22684</v>
      </c>
    </row>
    <row r="11" spans="1:5" ht="11.25">
      <c r="A11" s="14">
        <v>5</v>
      </c>
      <c r="B11" s="15" t="s">
        <v>10</v>
      </c>
      <c r="C11" s="4">
        <f t="shared" si="0"/>
        <v>823</v>
      </c>
      <c r="D11" s="3">
        <v>823</v>
      </c>
      <c r="E11" s="40" t="s">
        <v>44</v>
      </c>
    </row>
    <row r="12" spans="1:5" ht="11.25">
      <c r="A12" s="14">
        <v>6</v>
      </c>
      <c r="B12" s="15" t="s">
        <v>11</v>
      </c>
      <c r="C12" s="4">
        <f t="shared" si="0"/>
        <v>1025141.01</v>
      </c>
      <c r="D12" s="3">
        <v>21030.01</v>
      </c>
      <c r="E12" s="38">
        <v>1004111</v>
      </c>
    </row>
    <row r="13" spans="1:5" ht="11.25">
      <c r="A13" s="14">
        <v>7</v>
      </c>
      <c r="B13" s="15" t="s">
        <v>12</v>
      </c>
      <c r="C13" s="4">
        <f t="shared" si="0"/>
        <v>2574311</v>
      </c>
      <c r="D13" s="3">
        <v>743594</v>
      </c>
      <c r="E13" s="38">
        <v>1830717</v>
      </c>
    </row>
    <row r="14" spans="1:5" ht="11.25">
      <c r="A14" s="14">
        <v>8</v>
      </c>
      <c r="B14" s="15" t="s">
        <v>13</v>
      </c>
      <c r="C14" s="4">
        <f t="shared" si="0"/>
        <v>729220.0900000001</v>
      </c>
      <c r="D14" s="3">
        <v>452140.09</v>
      </c>
      <c r="E14" s="38">
        <v>277080</v>
      </c>
    </row>
    <row r="15" spans="1:5" ht="11.25">
      <c r="A15" s="14">
        <v>9</v>
      </c>
      <c r="B15" s="15" t="s">
        <v>14</v>
      </c>
      <c r="C15" s="4">
        <f t="shared" si="0"/>
        <v>34303</v>
      </c>
      <c r="D15" s="3">
        <v>4837</v>
      </c>
      <c r="E15" s="38">
        <v>29466</v>
      </c>
    </row>
    <row r="16" spans="1:5" ht="11.25">
      <c r="A16" s="14">
        <v>10</v>
      </c>
      <c r="B16" s="15" t="s">
        <v>15</v>
      </c>
      <c r="C16" s="4">
        <f t="shared" si="0"/>
        <v>19376834.02</v>
      </c>
      <c r="D16" s="3">
        <v>19214965.02</v>
      </c>
      <c r="E16" s="38">
        <v>161869</v>
      </c>
    </row>
    <row r="17" spans="1:5" ht="11.25">
      <c r="A17" s="14">
        <v>11</v>
      </c>
      <c r="B17" s="15" t="s">
        <v>16</v>
      </c>
      <c r="C17" s="4">
        <f t="shared" si="0"/>
        <v>401973.01</v>
      </c>
      <c r="D17" s="3">
        <v>24612.01</v>
      </c>
      <c r="E17" s="38">
        <v>377361</v>
      </c>
    </row>
    <row r="18" spans="1:5" ht="11.25">
      <c r="A18" s="14">
        <v>12</v>
      </c>
      <c r="B18" s="15" t="s">
        <v>17</v>
      </c>
      <c r="C18" s="4">
        <f t="shared" si="0"/>
        <v>286287.01</v>
      </c>
      <c r="D18" s="3">
        <v>248697.01</v>
      </c>
      <c r="E18" s="38">
        <v>37590</v>
      </c>
    </row>
    <row r="19" spans="1:5" ht="11.25">
      <c r="A19" s="14">
        <v>13</v>
      </c>
      <c r="B19" s="15" t="s">
        <v>18</v>
      </c>
      <c r="C19" s="4">
        <f t="shared" si="0"/>
        <v>61997</v>
      </c>
      <c r="D19" s="3">
        <v>29477</v>
      </c>
      <c r="E19" s="38">
        <v>32520</v>
      </c>
    </row>
    <row r="20" spans="1:5" ht="11.25">
      <c r="A20" s="14">
        <v>14</v>
      </c>
      <c r="B20" s="15" t="s">
        <v>19</v>
      </c>
      <c r="C20" s="4">
        <f t="shared" si="0"/>
        <v>1461442.2</v>
      </c>
      <c r="D20" s="3">
        <v>354267.2</v>
      </c>
      <c r="E20" s="38">
        <v>1107175</v>
      </c>
    </row>
    <row r="21" spans="1:5" ht="11.25">
      <c r="A21" s="14">
        <v>15</v>
      </c>
      <c r="B21" s="15" t="s">
        <v>20</v>
      </c>
      <c r="C21" s="4">
        <f t="shared" si="0"/>
        <v>7551631.23</v>
      </c>
      <c r="D21" s="3">
        <v>5638471.23</v>
      </c>
      <c r="E21" s="38">
        <v>1913160</v>
      </c>
    </row>
    <row r="22" spans="1:5" ht="11.25">
      <c r="A22" s="14">
        <v>16</v>
      </c>
      <c r="B22" s="15" t="s">
        <v>21</v>
      </c>
      <c r="C22" s="4">
        <f t="shared" si="0"/>
        <v>10602002.92</v>
      </c>
      <c r="D22" s="3">
        <v>2514930.92</v>
      </c>
      <c r="E22" s="38">
        <v>8087072</v>
      </c>
    </row>
    <row r="23" spans="1:5" ht="11.25">
      <c r="A23" s="14">
        <v>17</v>
      </c>
      <c r="B23" s="15" t="s">
        <v>22</v>
      </c>
      <c r="C23" s="4">
        <f t="shared" si="0"/>
        <v>73757</v>
      </c>
      <c r="D23" s="3">
        <v>49499</v>
      </c>
      <c r="E23" s="38">
        <v>24258</v>
      </c>
    </row>
    <row r="24" spans="1:5" ht="11.25">
      <c r="A24" s="14">
        <v>18</v>
      </c>
      <c r="B24" s="15" t="s">
        <v>23</v>
      </c>
      <c r="C24" s="4">
        <f t="shared" si="0"/>
        <v>10957769</v>
      </c>
      <c r="D24" s="3">
        <v>7268706</v>
      </c>
      <c r="E24" s="38">
        <v>3689063</v>
      </c>
    </row>
    <row r="25" spans="1:5" ht="11.25">
      <c r="A25" s="14">
        <v>19</v>
      </c>
      <c r="B25" s="15" t="s">
        <v>24</v>
      </c>
      <c r="C25" s="4">
        <f t="shared" si="0"/>
        <v>2026150</v>
      </c>
      <c r="D25" s="3">
        <v>202373</v>
      </c>
      <c r="E25" s="38">
        <v>1823777</v>
      </c>
    </row>
    <row r="26" spans="1:5" ht="11.25">
      <c r="A26" s="14">
        <v>20</v>
      </c>
      <c r="B26" s="15" t="s">
        <v>25</v>
      </c>
      <c r="C26" s="4">
        <f t="shared" si="0"/>
        <v>8485936</v>
      </c>
      <c r="D26" s="3">
        <v>4024559</v>
      </c>
      <c r="E26" s="38">
        <v>4461377</v>
      </c>
    </row>
    <row r="27" spans="1:5" ht="11.25">
      <c r="A27" s="14">
        <v>21</v>
      </c>
      <c r="B27" s="15" t="s">
        <v>26</v>
      </c>
      <c r="C27" s="4">
        <f t="shared" si="0"/>
        <v>5840563.27</v>
      </c>
      <c r="D27" s="3">
        <v>3703367.27</v>
      </c>
      <c r="E27" s="38">
        <v>2137196</v>
      </c>
    </row>
    <row r="28" spans="1:5" ht="11.25">
      <c r="A28" s="14">
        <v>22</v>
      </c>
      <c r="B28" s="15" t="s">
        <v>27</v>
      </c>
      <c r="C28" s="4">
        <f t="shared" si="0"/>
        <v>278180.7</v>
      </c>
      <c r="D28" s="3">
        <v>125640.7</v>
      </c>
      <c r="E28" s="38">
        <v>152540</v>
      </c>
    </row>
    <row r="29" spans="1:5" ht="11.25">
      <c r="A29" s="14">
        <v>23</v>
      </c>
      <c r="B29" s="15" t="s">
        <v>28</v>
      </c>
      <c r="C29" s="4">
        <f t="shared" si="0"/>
        <v>899514</v>
      </c>
      <c r="D29" s="3">
        <v>214124</v>
      </c>
      <c r="E29" s="38">
        <v>685390</v>
      </c>
    </row>
    <row r="30" spans="1:5" ht="11.25">
      <c r="A30" s="14">
        <v>24</v>
      </c>
      <c r="B30" s="15" t="s">
        <v>29</v>
      </c>
      <c r="C30" s="4">
        <f t="shared" si="0"/>
        <v>7524436.39</v>
      </c>
      <c r="D30" s="3">
        <v>1906107.39</v>
      </c>
      <c r="E30" s="38">
        <v>5618329</v>
      </c>
    </row>
    <row r="31" spans="1:5" ht="11.25">
      <c r="A31" s="14">
        <v>25</v>
      </c>
      <c r="B31" s="15" t="s">
        <v>30</v>
      </c>
      <c r="C31" s="4">
        <f t="shared" si="0"/>
        <v>8219786.74</v>
      </c>
      <c r="D31" s="3">
        <v>1976045.74</v>
      </c>
      <c r="E31" s="38">
        <v>6243741</v>
      </c>
    </row>
    <row r="32" spans="1:5" ht="11.25">
      <c r="A32" s="14">
        <v>26</v>
      </c>
      <c r="B32" s="15" t="s">
        <v>31</v>
      </c>
      <c r="C32" s="4">
        <f t="shared" si="0"/>
        <v>14022580.809999999</v>
      </c>
      <c r="D32" s="3">
        <v>5279417.81</v>
      </c>
      <c r="E32" s="38">
        <v>8743163</v>
      </c>
    </row>
    <row r="33" spans="1:5" ht="11.25">
      <c r="A33" s="14">
        <v>27</v>
      </c>
      <c r="B33" s="15" t="s">
        <v>32</v>
      </c>
      <c r="C33" s="4">
        <f t="shared" si="0"/>
        <v>27079383</v>
      </c>
      <c r="D33" s="3">
        <v>20887349</v>
      </c>
      <c r="E33" s="38">
        <v>6192034</v>
      </c>
    </row>
    <row r="34" spans="1:5" ht="11.25">
      <c r="A34" s="14">
        <v>28</v>
      </c>
      <c r="B34" s="15" t="s">
        <v>33</v>
      </c>
      <c r="C34" s="4">
        <f t="shared" si="0"/>
        <v>47939593.04</v>
      </c>
      <c r="D34" s="3">
        <v>20709882.04</v>
      </c>
      <c r="E34" s="38">
        <v>27229711</v>
      </c>
    </row>
    <row r="35" spans="1:5" ht="11.25">
      <c r="A35" s="14">
        <v>29</v>
      </c>
      <c r="B35" s="15" t="s">
        <v>34</v>
      </c>
      <c r="C35" s="4">
        <f t="shared" si="0"/>
        <v>61309078.04</v>
      </c>
      <c r="D35" s="3">
        <v>31668050.04</v>
      </c>
      <c r="E35" s="38">
        <v>29641028</v>
      </c>
    </row>
    <row r="36" spans="1:5" ht="11.25">
      <c r="A36" s="14">
        <v>30</v>
      </c>
      <c r="B36" s="15" t="s">
        <v>35</v>
      </c>
      <c r="C36" s="4">
        <f t="shared" si="0"/>
        <v>257934832.53</v>
      </c>
      <c r="D36" s="3">
        <v>99759565.53</v>
      </c>
      <c r="E36" s="38">
        <v>158175267</v>
      </c>
    </row>
    <row r="37" spans="1:5" ht="11.25">
      <c r="A37" s="14">
        <v>31</v>
      </c>
      <c r="B37" s="15" t="s">
        <v>36</v>
      </c>
      <c r="C37" s="4">
        <f t="shared" si="0"/>
        <v>173627198.3</v>
      </c>
      <c r="D37" s="3">
        <v>97569323.3</v>
      </c>
      <c r="E37" s="38">
        <v>76057875</v>
      </c>
    </row>
    <row r="38" spans="1:5" ht="11.25">
      <c r="A38" s="14">
        <v>32</v>
      </c>
      <c r="B38" s="15" t="s">
        <v>37</v>
      </c>
      <c r="C38" s="4">
        <f t="shared" si="0"/>
        <v>23686354.79</v>
      </c>
      <c r="D38" s="3">
        <v>5679860.79</v>
      </c>
      <c r="E38" s="38">
        <v>18006494</v>
      </c>
    </row>
    <row r="39" spans="1:5" ht="11.25">
      <c r="A39" s="14">
        <v>33</v>
      </c>
      <c r="B39" s="15" t="s">
        <v>38</v>
      </c>
      <c r="C39" s="4">
        <f t="shared" si="0"/>
        <v>465800393.81</v>
      </c>
      <c r="D39" s="3">
        <v>229103677.81</v>
      </c>
      <c r="E39" s="38">
        <v>236696716</v>
      </c>
    </row>
    <row r="40" spans="1:5" ht="11.25">
      <c r="A40" s="14">
        <v>34</v>
      </c>
      <c r="B40" s="15" t="s">
        <v>39</v>
      </c>
      <c r="C40" s="4">
        <f t="shared" si="0"/>
        <v>34287847.269999996</v>
      </c>
      <c r="D40" s="3">
        <v>32619994.27</v>
      </c>
      <c r="E40" s="32">
        <v>1667853</v>
      </c>
    </row>
    <row r="41" spans="1:5" ht="11.25">
      <c r="A41" s="14">
        <v>35</v>
      </c>
      <c r="B41" s="15" t="s">
        <v>40</v>
      </c>
      <c r="C41" s="4">
        <f t="shared" si="0"/>
        <v>20017</v>
      </c>
      <c r="D41" s="3">
        <v>5167</v>
      </c>
      <c r="E41" s="38">
        <v>14850</v>
      </c>
    </row>
    <row r="42" spans="1:5" ht="11.25">
      <c r="A42" s="17"/>
      <c r="B42" s="6"/>
      <c r="C42" s="18"/>
      <c r="D42" s="19"/>
      <c r="E42" s="41"/>
    </row>
    <row r="43" spans="1:5" ht="11.25">
      <c r="A43" s="29" t="s">
        <v>41</v>
      </c>
      <c r="B43" s="30"/>
      <c r="C43" s="30"/>
      <c r="D43" s="30"/>
      <c r="E43" s="30"/>
    </row>
    <row r="44" ht="11.25">
      <c r="E44" s="42"/>
    </row>
    <row r="47" ht="12.75">
      <c r="D47" s="43"/>
    </row>
  </sheetData>
  <mergeCells count="4">
    <mergeCell ref="A2:E2"/>
    <mergeCell ref="A3:B3"/>
    <mergeCell ref="A5:B5"/>
    <mergeCell ref="A43:E4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showGridLines="0" workbookViewId="0" topLeftCell="A1">
      <selection activeCell="B1" sqref="B1"/>
    </sheetView>
  </sheetViews>
  <sheetFormatPr defaultColWidth="11.421875" defaultRowHeight="12.75"/>
  <cols>
    <col min="1" max="1" width="3.140625" style="1" customWidth="1"/>
    <col min="2" max="2" width="34.140625" style="1" customWidth="1"/>
    <col min="3" max="3" width="21.421875" style="4" customWidth="1"/>
    <col min="4" max="4" width="21.421875" style="31" customWidth="1"/>
    <col min="5" max="5" width="21.421875" style="1" customWidth="1"/>
    <col min="6" max="16384" width="11.421875" style="1" customWidth="1"/>
  </cols>
  <sheetData>
    <row r="1" spans="2:4" s="3" customFormat="1" ht="11.25">
      <c r="B1" s="4"/>
      <c r="C1" s="4"/>
      <c r="D1" s="32"/>
    </row>
    <row r="2" spans="1:5" ht="11.25">
      <c r="A2" s="21" t="s">
        <v>0</v>
      </c>
      <c r="B2" s="21"/>
      <c r="C2" s="21"/>
      <c r="D2" s="21"/>
      <c r="E2" s="21"/>
    </row>
    <row r="3" spans="1:5" ht="11.25">
      <c r="A3" s="44" t="s">
        <v>1</v>
      </c>
      <c r="B3" s="45"/>
      <c r="C3" s="7" t="s">
        <v>2</v>
      </c>
      <c r="D3" s="7" t="s">
        <v>42</v>
      </c>
      <c r="E3" s="33" t="s">
        <v>4</v>
      </c>
    </row>
    <row r="4" spans="1:5" ht="11.25">
      <c r="A4" s="9"/>
      <c r="B4" s="5"/>
      <c r="C4" s="34"/>
      <c r="E4" s="10"/>
    </row>
    <row r="5" spans="1:5" s="2" customFormat="1" ht="11.25">
      <c r="A5" s="27" t="s">
        <v>45</v>
      </c>
      <c r="B5" s="28"/>
      <c r="C5" s="4">
        <f>IF(SUM(D5:E5,C7:C41),(SUM(D5:E5)),FALSE)</f>
        <v>1302165393.27</v>
      </c>
      <c r="D5" s="46">
        <f>SUM(D7:D41)</f>
        <v>624491620.27</v>
      </c>
      <c r="E5" s="13">
        <f>SUM(E7:E41)</f>
        <v>677673773</v>
      </c>
    </row>
    <row r="6" spans="1:5" ht="11.25">
      <c r="A6" s="12"/>
      <c r="B6" s="11"/>
      <c r="D6" s="32"/>
      <c r="E6" s="16"/>
    </row>
    <row r="7" spans="1:5" ht="11.25">
      <c r="A7" s="14">
        <v>1</v>
      </c>
      <c r="B7" s="15" t="s">
        <v>6</v>
      </c>
      <c r="C7" s="4">
        <f aca="true" t="shared" si="0" ref="C7:C41">SUM(D7:E7)</f>
        <v>342283.53</v>
      </c>
      <c r="D7" s="47">
        <v>164685.53</v>
      </c>
      <c r="E7" s="16">
        <v>177598</v>
      </c>
    </row>
    <row r="8" spans="1:5" ht="11.25">
      <c r="A8" s="14">
        <v>2</v>
      </c>
      <c r="B8" s="15" t="s">
        <v>7</v>
      </c>
      <c r="C8" s="4">
        <f t="shared" si="0"/>
        <v>18488</v>
      </c>
      <c r="D8" s="47">
        <v>12534</v>
      </c>
      <c r="E8" s="16">
        <v>5954</v>
      </c>
    </row>
    <row r="9" spans="1:5" ht="11.25">
      <c r="A9" s="14">
        <v>3</v>
      </c>
      <c r="B9" s="15" t="s">
        <v>8</v>
      </c>
      <c r="C9" s="4">
        <f t="shared" si="0"/>
        <v>780389</v>
      </c>
      <c r="D9" s="47">
        <v>736584</v>
      </c>
      <c r="E9" s="16">
        <v>43805</v>
      </c>
    </row>
    <row r="10" spans="1:5" ht="11.25">
      <c r="A10" s="14">
        <v>4</v>
      </c>
      <c r="B10" s="15" t="s">
        <v>9</v>
      </c>
      <c r="C10" s="4">
        <f t="shared" si="0"/>
        <v>104606</v>
      </c>
      <c r="D10" s="47">
        <v>84206</v>
      </c>
      <c r="E10" s="16">
        <v>20400</v>
      </c>
    </row>
    <row r="11" spans="1:5" ht="11.25">
      <c r="A11" s="14">
        <v>5</v>
      </c>
      <c r="B11" s="15" t="s">
        <v>10</v>
      </c>
      <c r="C11" s="4">
        <f t="shared" si="0"/>
        <v>3116</v>
      </c>
      <c r="D11" s="47">
        <v>1133</v>
      </c>
      <c r="E11" s="16">
        <v>1983</v>
      </c>
    </row>
    <row r="12" spans="1:5" ht="11.25">
      <c r="A12" s="14">
        <v>6</v>
      </c>
      <c r="B12" s="15" t="s">
        <v>11</v>
      </c>
      <c r="C12" s="4">
        <f t="shared" si="0"/>
        <v>1075420</v>
      </c>
      <c r="D12" s="47">
        <v>21120</v>
      </c>
      <c r="E12" s="16">
        <v>1054300</v>
      </c>
    </row>
    <row r="13" spans="1:5" ht="11.25">
      <c r="A13" s="14">
        <v>7</v>
      </c>
      <c r="B13" s="15" t="s">
        <v>12</v>
      </c>
      <c r="C13" s="4">
        <f t="shared" si="0"/>
        <v>2464513.8</v>
      </c>
      <c r="D13" s="47">
        <v>538224.8</v>
      </c>
      <c r="E13" s="16">
        <v>1926289</v>
      </c>
    </row>
    <row r="14" spans="1:5" ht="11.25">
      <c r="A14" s="14">
        <v>8</v>
      </c>
      <c r="B14" s="15" t="s">
        <v>13</v>
      </c>
      <c r="C14" s="4">
        <f t="shared" si="0"/>
        <v>758971.39</v>
      </c>
      <c r="D14" s="47">
        <v>476721.39</v>
      </c>
      <c r="E14" s="16">
        <v>282250</v>
      </c>
    </row>
    <row r="15" spans="1:5" ht="11.25">
      <c r="A15" s="14">
        <v>9</v>
      </c>
      <c r="B15" s="15" t="s">
        <v>14</v>
      </c>
      <c r="C15" s="4">
        <f t="shared" si="0"/>
        <v>41454</v>
      </c>
      <c r="D15" s="47">
        <v>443</v>
      </c>
      <c r="E15" s="16">
        <v>41011</v>
      </c>
    </row>
    <row r="16" spans="1:5" ht="11.25">
      <c r="A16" s="14">
        <v>10</v>
      </c>
      <c r="B16" s="15" t="s">
        <v>15</v>
      </c>
      <c r="C16" s="4">
        <f t="shared" si="0"/>
        <v>26926160</v>
      </c>
      <c r="D16" s="47">
        <v>26719601</v>
      </c>
      <c r="E16" s="16">
        <v>206559</v>
      </c>
    </row>
    <row r="17" spans="1:5" ht="11.25">
      <c r="A17" s="14">
        <v>11</v>
      </c>
      <c r="B17" s="15" t="s">
        <v>16</v>
      </c>
      <c r="C17" s="4">
        <f t="shared" si="0"/>
        <v>432390</v>
      </c>
      <c r="D17" s="47">
        <v>26810</v>
      </c>
      <c r="E17" s="16">
        <v>405580</v>
      </c>
    </row>
    <row r="18" spans="1:5" ht="11.25">
      <c r="A18" s="14">
        <v>12</v>
      </c>
      <c r="B18" s="15" t="s">
        <v>17</v>
      </c>
      <c r="C18" s="4">
        <f t="shared" si="0"/>
        <v>381232</v>
      </c>
      <c r="D18" s="47">
        <v>329548</v>
      </c>
      <c r="E18" s="16">
        <v>51684</v>
      </c>
    </row>
    <row r="19" spans="1:5" ht="11.25">
      <c r="A19" s="14">
        <v>13</v>
      </c>
      <c r="B19" s="15" t="s">
        <v>18</v>
      </c>
      <c r="C19" s="4">
        <f t="shared" si="0"/>
        <v>63764</v>
      </c>
      <c r="D19" s="47">
        <v>34701</v>
      </c>
      <c r="E19" s="16">
        <v>29063</v>
      </c>
    </row>
    <row r="20" spans="1:5" ht="11.25">
      <c r="A20" s="14">
        <v>14</v>
      </c>
      <c r="B20" s="15" t="s">
        <v>19</v>
      </c>
      <c r="C20" s="4">
        <f t="shared" si="0"/>
        <v>1850188.31</v>
      </c>
      <c r="D20" s="47">
        <v>387481.31</v>
      </c>
      <c r="E20" s="16">
        <v>1462707</v>
      </c>
    </row>
    <row r="21" spans="1:5" ht="11.25">
      <c r="A21" s="14">
        <v>15</v>
      </c>
      <c r="B21" s="15" t="s">
        <v>20</v>
      </c>
      <c r="C21" s="4">
        <f t="shared" si="0"/>
        <v>8193597.2</v>
      </c>
      <c r="D21" s="47">
        <v>6024392.2</v>
      </c>
      <c r="E21" s="16">
        <v>2169205</v>
      </c>
    </row>
    <row r="22" spans="1:5" ht="11.25">
      <c r="A22" s="14">
        <v>16</v>
      </c>
      <c r="B22" s="15" t="s">
        <v>21</v>
      </c>
      <c r="C22" s="4">
        <f t="shared" si="0"/>
        <v>16519241.11</v>
      </c>
      <c r="D22" s="47">
        <v>2691848.11</v>
      </c>
      <c r="E22" s="16">
        <v>13827393</v>
      </c>
    </row>
    <row r="23" spans="1:5" ht="11.25">
      <c r="A23" s="14">
        <v>17</v>
      </c>
      <c r="B23" s="15" t="s">
        <v>22</v>
      </c>
      <c r="C23" s="4">
        <f t="shared" si="0"/>
        <v>54773</v>
      </c>
      <c r="D23" s="47">
        <v>39633</v>
      </c>
      <c r="E23" s="16">
        <v>15140</v>
      </c>
    </row>
    <row r="24" spans="1:5" ht="11.25">
      <c r="A24" s="14">
        <v>18</v>
      </c>
      <c r="B24" s="15" t="s">
        <v>23</v>
      </c>
      <c r="C24" s="4">
        <f t="shared" si="0"/>
        <v>12698979</v>
      </c>
      <c r="D24" s="47">
        <v>8529354</v>
      </c>
      <c r="E24" s="16">
        <v>4169625</v>
      </c>
    </row>
    <row r="25" spans="1:5" ht="11.25">
      <c r="A25" s="14">
        <v>19</v>
      </c>
      <c r="B25" s="15" t="s">
        <v>24</v>
      </c>
      <c r="C25" s="4">
        <f t="shared" si="0"/>
        <v>1524521</v>
      </c>
      <c r="D25" s="47">
        <v>381572</v>
      </c>
      <c r="E25" s="16">
        <v>1142949</v>
      </c>
    </row>
    <row r="26" spans="1:5" ht="11.25">
      <c r="A26" s="14">
        <v>20</v>
      </c>
      <c r="B26" s="15" t="s">
        <v>25</v>
      </c>
      <c r="C26" s="4">
        <f t="shared" si="0"/>
        <v>8348078.1899999995</v>
      </c>
      <c r="D26" s="47">
        <v>4036850.19</v>
      </c>
      <c r="E26" s="16">
        <v>4311228</v>
      </c>
    </row>
    <row r="27" spans="1:5" ht="11.25">
      <c r="A27" s="14">
        <v>21</v>
      </c>
      <c r="B27" s="15" t="s">
        <v>26</v>
      </c>
      <c r="C27" s="4">
        <f t="shared" si="0"/>
        <v>5880284.84</v>
      </c>
      <c r="D27" s="47">
        <v>3100364.84</v>
      </c>
      <c r="E27" s="16">
        <v>2779920</v>
      </c>
    </row>
    <row r="28" spans="1:5" ht="11.25">
      <c r="A28" s="14">
        <v>22</v>
      </c>
      <c r="B28" s="15" t="s">
        <v>27</v>
      </c>
      <c r="C28" s="4">
        <f t="shared" si="0"/>
        <v>386389.89</v>
      </c>
      <c r="D28" s="47">
        <v>115135.89</v>
      </c>
      <c r="E28" s="16">
        <v>271254</v>
      </c>
    </row>
    <row r="29" spans="1:5" ht="11.25">
      <c r="A29" s="14">
        <v>23</v>
      </c>
      <c r="B29" s="15" t="s">
        <v>28</v>
      </c>
      <c r="C29" s="4">
        <f t="shared" si="0"/>
        <v>847869.01</v>
      </c>
      <c r="D29" s="47">
        <v>131003.01</v>
      </c>
      <c r="E29" s="16">
        <v>716866</v>
      </c>
    </row>
    <row r="30" spans="1:5" ht="11.25">
      <c r="A30" s="14">
        <v>24</v>
      </c>
      <c r="B30" s="15" t="s">
        <v>29</v>
      </c>
      <c r="C30" s="4">
        <f t="shared" si="0"/>
        <v>7939895.83</v>
      </c>
      <c r="D30" s="47">
        <v>1911970.83</v>
      </c>
      <c r="E30" s="16">
        <v>6027925</v>
      </c>
    </row>
    <row r="31" spans="1:5" ht="11.25">
      <c r="A31" s="14">
        <v>25</v>
      </c>
      <c r="B31" s="15" t="s">
        <v>30</v>
      </c>
      <c r="C31" s="4">
        <f t="shared" si="0"/>
        <v>8883921.129999999</v>
      </c>
      <c r="D31" s="47">
        <v>2075924.13</v>
      </c>
      <c r="E31" s="16">
        <v>6807997</v>
      </c>
    </row>
    <row r="32" spans="1:5" ht="11.25">
      <c r="A32" s="14">
        <v>26</v>
      </c>
      <c r="B32" s="15" t="s">
        <v>31</v>
      </c>
      <c r="C32" s="4">
        <f t="shared" si="0"/>
        <v>17725814.75</v>
      </c>
      <c r="D32" s="47">
        <v>8292124.75</v>
      </c>
      <c r="E32" s="16">
        <v>9433690</v>
      </c>
    </row>
    <row r="33" spans="1:5" ht="11.25">
      <c r="A33" s="14">
        <v>27</v>
      </c>
      <c r="B33" s="15" t="s">
        <v>32</v>
      </c>
      <c r="C33" s="4">
        <f t="shared" si="0"/>
        <v>29333534.4</v>
      </c>
      <c r="D33" s="47">
        <v>21007447.4</v>
      </c>
      <c r="E33" s="16">
        <v>8326087</v>
      </c>
    </row>
    <row r="34" spans="1:5" ht="11.25">
      <c r="A34" s="14">
        <v>28</v>
      </c>
      <c r="B34" s="15" t="s">
        <v>33</v>
      </c>
      <c r="C34" s="4">
        <f t="shared" si="0"/>
        <v>60767997.7</v>
      </c>
      <c r="D34" s="47">
        <v>25008091.7</v>
      </c>
      <c r="E34" s="16">
        <v>35759906</v>
      </c>
    </row>
    <row r="35" spans="1:5" ht="11.25">
      <c r="A35" s="14">
        <v>29</v>
      </c>
      <c r="B35" s="15" t="s">
        <v>34</v>
      </c>
      <c r="C35" s="4">
        <f t="shared" si="0"/>
        <v>64458173.03</v>
      </c>
      <c r="D35" s="47">
        <v>31397405.03</v>
      </c>
      <c r="E35" s="16">
        <v>33060768</v>
      </c>
    </row>
    <row r="36" spans="1:5" ht="11.25">
      <c r="A36" s="14">
        <v>30</v>
      </c>
      <c r="B36" s="15" t="s">
        <v>35</v>
      </c>
      <c r="C36" s="4">
        <f t="shared" si="0"/>
        <v>281896043.69</v>
      </c>
      <c r="D36" s="47">
        <v>106689141.69</v>
      </c>
      <c r="E36" s="16">
        <v>175206902</v>
      </c>
    </row>
    <row r="37" spans="1:5" ht="11.25">
      <c r="A37" s="14">
        <v>31</v>
      </c>
      <c r="B37" s="15" t="s">
        <v>36</v>
      </c>
      <c r="C37" s="4">
        <f t="shared" si="0"/>
        <v>187277109.86</v>
      </c>
      <c r="D37" s="47">
        <v>108791307.86</v>
      </c>
      <c r="E37" s="16">
        <v>78485802</v>
      </c>
    </row>
    <row r="38" spans="1:5" ht="11.25">
      <c r="A38" s="14">
        <v>32</v>
      </c>
      <c r="B38" s="15" t="s">
        <v>37</v>
      </c>
      <c r="C38" s="4">
        <f t="shared" si="0"/>
        <v>18730534.92</v>
      </c>
      <c r="D38" s="47">
        <v>4434773.92</v>
      </c>
      <c r="E38" s="16">
        <v>14295761</v>
      </c>
    </row>
    <row r="39" spans="1:5" ht="11.25">
      <c r="A39" s="14">
        <v>33</v>
      </c>
      <c r="B39" s="15" t="s">
        <v>38</v>
      </c>
      <c r="C39" s="4">
        <f t="shared" si="0"/>
        <v>504507398.89</v>
      </c>
      <c r="D39" s="47">
        <v>231053087.89</v>
      </c>
      <c r="E39" s="16">
        <v>273454311</v>
      </c>
    </row>
    <row r="40" spans="1:5" ht="11.25">
      <c r="A40" s="14">
        <v>34</v>
      </c>
      <c r="B40" s="15" t="s">
        <v>39</v>
      </c>
      <c r="C40" s="4">
        <f t="shared" si="0"/>
        <v>30918383.8</v>
      </c>
      <c r="D40" s="47">
        <v>29233865.8</v>
      </c>
      <c r="E40" s="3">
        <v>1684518</v>
      </c>
    </row>
    <row r="41" spans="1:5" ht="11.25">
      <c r="A41" s="14">
        <v>35</v>
      </c>
      <c r="B41" s="15" t="s">
        <v>40</v>
      </c>
      <c r="C41" s="4">
        <f t="shared" si="0"/>
        <v>29876</v>
      </c>
      <c r="D41" s="47">
        <v>12533</v>
      </c>
      <c r="E41" s="16">
        <v>17343</v>
      </c>
    </row>
    <row r="42" spans="1:5" ht="11.25">
      <c r="A42" s="17"/>
      <c r="B42" s="6"/>
      <c r="C42" s="18"/>
      <c r="D42" s="48"/>
      <c r="E42" s="20"/>
    </row>
    <row r="43" spans="1:5" ht="11.25">
      <c r="A43" s="29" t="s">
        <v>41</v>
      </c>
      <c r="B43" s="30"/>
      <c r="C43" s="30"/>
      <c r="D43" s="30"/>
      <c r="E43" s="30"/>
    </row>
    <row r="47" ht="12.75">
      <c r="E47" s="43"/>
    </row>
  </sheetData>
  <mergeCells count="4">
    <mergeCell ref="A2:E2"/>
    <mergeCell ref="A3:B3"/>
    <mergeCell ref="A5:B5"/>
    <mergeCell ref="A43:E4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showGridLines="0" workbookViewId="0" topLeftCell="A1">
      <selection activeCell="B1" sqref="B1"/>
    </sheetView>
  </sheetViews>
  <sheetFormatPr defaultColWidth="11.421875" defaultRowHeight="12.75"/>
  <cols>
    <col min="1" max="1" width="3.140625" style="1" customWidth="1"/>
    <col min="2" max="2" width="34.140625" style="1" customWidth="1"/>
    <col min="3" max="3" width="21.421875" style="4" customWidth="1"/>
    <col min="4" max="4" width="21.421875" style="31" customWidth="1"/>
    <col min="5" max="5" width="21.421875" style="1" customWidth="1"/>
    <col min="6" max="16384" width="11.421875" style="1" customWidth="1"/>
  </cols>
  <sheetData>
    <row r="1" spans="2:4" s="3" customFormat="1" ht="11.25">
      <c r="B1" s="4"/>
      <c r="C1" s="4"/>
      <c r="D1" s="32"/>
    </row>
    <row r="2" spans="1:5" ht="11.25">
      <c r="A2" s="21" t="s">
        <v>0</v>
      </c>
      <c r="B2" s="21"/>
      <c r="C2" s="21"/>
      <c r="D2" s="21"/>
      <c r="E2" s="21"/>
    </row>
    <row r="3" spans="1:5" ht="11.25">
      <c r="A3" s="44" t="s">
        <v>1</v>
      </c>
      <c r="B3" s="45"/>
      <c r="C3" s="7" t="s">
        <v>2</v>
      </c>
      <c r="D3" s="7" t="s">
        <v>42</v>
      </c>
      <c r="E3" s="33" t="s">
        <v>4</v>
      </c>
    </row>
    <row r="4" spans="1:5" ht="11.25">
      <c r="A4" s="9"/>
      <c r="B4" s="5"/>
      <c r="C4" s="34"/>
      <c r="E4" s="10"/>
    </row>
    <row r="5" spans="1:5" s="2" customFormat="1" ht="11.25">
      <c r="A5" s="27" t="s">
        <v>46</v>
      </c>
      <c r="B5" s="28"/>
      <c r="C5" s="4">
        <f>IF(SUM(D5:E5,C7:C41),(SUM(D5:E5)),FALSE)</f>
        <v>1232560460.78</v>
      </c>
      <c r="D5" s="46">
        <f>SUM(D7:D41)</f>
        <v>621961438.78</v>
      </c>
      <c r="E5" s="13">
        <f>SUM(E7:E41)</f>
        <v>610599022</v>
      </c>
    </row>
    <row r="6" spans="1:5" ht="11.25">
      <c r="A6" s="12"/>
      <c r="B6" s="11"/>
      <c r="D6" s="32"/>
      <c r="E6" s="16"/>
    </row>
    <row r="7" spans="1:5" ht="11.25">
      <c r="A7" s="14">
        <v>1</v>
      </c>
      <c r="B7" s="15" t="s">
        <v>6</v>
      </c>
      <c r="C7" s="4">
        <f>SUM(D7:E7)</f>
        <v>408283.81</v>
      </c>
      <c r="D7" s="32">
        <v>139931.81</v>
      </c>
      <c r="E7" s="16">
        <v>268352</v>
      </c>
    </row>
    <row r="8" spans="1:5" ht="11.25">
      <c r="A8" s="14">
        <v>2</v>
      </c>
      <c r="B8" s="15" t="s">
        <v>7</v>
      </c>
      <c r="C8" s="4">
        <f>SUM(D8:E8)</f>
        <v>18267</v>
      </c>
      <c r="D8" s="32">
        <v>11454</v>
      </c>
      <c r="E8" s="16">
        <v>6813</v>
      </c>
    </row>
    <row r="9" spans="1:5" ht="11.25">
      <c r="A9" s="14">
        <v>3</v>
      </c>
      <c r="B9" s="15" t="s">
        <v>8</v>
      </c>
      <c r="C9" s="4">
        <f>SUM(D9:E9)</f>
        <v>768848</v>
      </c>
      <c r="D9" s="32">
        <v>735429</v>
      </c>
      <c r="E9" s="16">
        <v>33419</v>
      </c>
    </row>
    <row r="10" spans="1:5" ht="11.25">
      <c r="A10" s="14">
        <v>4</v>
      </c>
      <c r="B10" s="15" t="s">
        <v>9</v>
      </c>
      <c r="C10" s="4">
        <f>SUM(D10:E10)</f>
        <v>106075</v>
      </c>
      <c r="D10" s="32">
        <v>78652</v>
      </c>
      <c r="E10" s="16">
        <v>27423</v>
      </c>
    </row>
    <row r="11" spans="1:5" ht="11.25">
      <c r="A11" s="14">
        <v>5</v>
      </c>
      <c r="B11" s="15" t="s">
        <v>10</v>
      </c>
      <c r="C11" s="49" t="s">
        <v>44</v>
      </c>
      <c r="D11" s="49" t="s">
        <v>44</v>
      </c>
      <c r="E11" s="50" t="s">
        <v>44</v>
      </c>
    </row>
    <row r="12" spans="1:5" ht="11.25">
      <c r="A12" s="14">
        <v>6</v>
      </c>
      <c r="B12" s="15" t="s">
        <v>11</v>
      </c>
      <c r="C12" s="4">
        <f aca="true" t="shared" si="0" ref="C12:C41">SUM(D12:E12)</f>
        <v>1064225</v>
      </c>
      <c r="D12" s="32">
        <v>80795</v>
      </c>
      <c r="E12" s="16">
        <v>983430</v>
      </c>
    </row>
    <row r="13" spans="1:5" ht="11.25">
      <c r="A13" s="14">
        <v>7</v>
      </c>
      <c r="B13" s="15" t="s">
        <v>12</v>
      </c>
      <c r="C13" s="4">
        <f t="shared" si="0"/>
        <v>2578741.6</v>
      </c>
      <c r="D13" s="32">
        <v>621360.6</v>
      </c>
      <c r="E13" s="16">
        <v>1957381</v>
      </c>
    </row>
    <row r="14" spans="1:5" ht="11.25">
      <c r="A14" s="14">
        <v>8</v>
      </c>
      <c r="B14" s="15" t="s">
        <v>13</v>
      </c>
      <c r="C14" s="4">
        <f t="shared" si="0"/>
        <v>700097.1</v>
      </c>
      <c r="D14" s="32">
        <v>442594.1</v>
      </c>
      <c r="E14" s="16">
        <v>257503</v>
      </c>
    </row>
    <row r="15" spans="1:5" ht="11.25">
      <c r="A15" s="14">
        <v>9</v>
      </c>
      <c r="B15" s="15" t="s">
        <v>14</v>
      </c>
      <c r="C15" s="4">
        <f t="shared" si="0"/>
        <v>109102</v>
      </c>
      <c r="D15" s="32">
        <v>46150</v>
      </c>
      <c r="E15" s="16">
        <v>62952</v>
      </c>
    </row>
    <row r="16" spans="1:5" ht="11.25">
      <c r="A16" s="14">
        <v>10</v>
      </c>
      <c r="B16" s="15" t="s">
        <v>15</v>
      </c>
      <c r="C16" s="4">
        <f t="shared" si="0"/>
        <v>27668703</v>
      </c>
      <c r="D16" s="32">
        <v>27495132</v>
      </c>
      <c r="E16" s="16">
        <v>173571</v>
      </c>
    </row>
    <row r="17" spans="1:5" ht="11.25">
      <c r="A17" s="14">
        <v>11</v>
      </c>
      <c r="B17" s="15" t="s">
        <v>16</v>
      </c>
      <c r="C17" s="4">
        <f t="shared" si="0"/>
        <v>483598</v>
      </c>
      <c r="D17" s="32">
        <v>32545</v>
      </c>
      <c r="E17" s="16">
        <v>451053</v>
      </c>
    </row>
    <row r="18" spans="1:5" ht="11.25">
      <c r="A18" s="14">
        <v>12</v>
      </c>
      <c r="B18" s="15" t="s">
        <v>17</v>
      </c>
      <c r="C18" s="4">
        <f t="shared" si="0"/>
        <v>365216</v>
      </c>
      <c r="D18" s="32">
        <v>328250</v>
      </c>
      <c r="E18" s="16">
        <v>36966</v>
      </c>
    </row>
    <row r="19" spans="1:5" ht="11.25">
      <c r="A19" s="14">
        <v>13</v>
      </c>
      <c r="B19" s="15" t="s">
        <v>18</v>
      </c>
      <c r="C19" s="4">
        <f t="shared" si="0"/>
        <v>66245</v>
      </c>
      <c r="D19" s="32">
        <v>31021</v>
      </c>
      <c r="E19" s="16">
        <v>35224</v>
      </c>
    </row>
    <row r="20" spans="1:5" ht="11.25">
      <c r="A20" s="14">
        <v>14</v>
      </c>
      <c r="B20" s="15" t="s">
        <v>19</v>
      </c>
      <c r="C20" s="4">
        <f t="shared" si="0"/>
        <v>1604416.8</v>
      </c>
      <c r="D20" s="32">
        <v>324486.8</v>
      </c>
      <c r="E20" s="16">
        <v>1279930</v>
      </c>
    </row>
    <row r="21" spans="1:5" ht="11.25">
      <c r="A21" s="14">
        <v>15</v>
      </c>
      <c r="B21" s="15" t="s">
        <v>20</v>
      </c>
      <c r="C21" s="4">
        <f t="shared" si="0"/>
        <v>7280238.11</v>
      </c>
      <c r="D21" s="32">
        <v>5321337.11</v>
      </c>
      <c r="E21" s="16">
        <v>1958901</v>
      </c>
    </row>
    <row r="22" spans="1:5" ht="11.25">
      <c r="A22" s="14">
        <v>16</v>
      </c>
      <c r="B22" s="15" t="s">
        <v>21</v>
      </c>
      <c r="C22" s="4">
        <f t="shared" si="0"/>
        <v>13794645.82</v>
      </c>
      <c r="D22" s="32">
        <v>2582454.82</v>
      </c>
      <c r="E22" s="16">
        <v>11212191</v>
      </c>
    </row>
    <row r="23" spans="1:5" ht="11.25">
      <c r="A23" s="14">
        <v>17</v>
      </c>
      <c r="B23" s="15" t="s">
        <v>22</v>
      </c>
      <c r="C23" s="4">
        <f t="shared" si="0"/>
        <v>67642.01000000001</v>
      </c>
      <c r="D23" s="32">
        <v>40644.01</v>
      </c>
      <c r="E23" s="16">
        <v>26998</v>
      </c>
    </row>
    <row r="24" spans="1:5" ht="11.25">
      <c r="A24" s="14">
        <v>18</v>
      </c>
      <c r="B24" s="15" t="s">
        <v>23</v>
      </c>
      <c r="C24" s="4">
        <f t="shared" si="0"/>
        <v>12206770</v>
      </c>
      <c r="D24" s="32">
        <v>7862583</v>
      </c>
      <c r="E24" s="16">
        <v>4344187</v>
      </c>
    </row>
    <row r="25" spans="1:5" ht="11.25">
      <c r="A25" s="14">
        <v>19</v>
      </c>
      <c r="B25" s="15" t="s">
        <v>24</v>
      </c>
      <c r="C25" s="4">
        <f t="shared" si="0"/>
        <v>1459752</v>
      </c>
      <c r="D25" s="32">
        <v>232133</v>
      </c>
      <c r="E25" s="16">
        <v>1227619</v>
      </c>
    </row>
    <row r="26" spans="1:5" ht="11.25">
      <c r="A26" s="14">
        <v>20</v>
      </c>
      <c r="B26" s="15" t="s">
        <v>25</v>
      </c>
      <c r="C26" s="4">
        <f t="shared" si="0"/>
        <v>7917250.71</v>
      </c>
      <c r="D26" s="32">
        <v>3882497.71</v>
      </c>
      <c r="E26" s="16">
        <v>4034753</v>
      </c>
    </row>
    <row r="27" spans="1:5" ht="11.25">
      <c r="A27" s="14">
        <v>21</v>
      </c>
      <c r="B27" s="15" t="s">
        <v>26</v>
      </c>
      <c r="C27" s="4">
        <f t="shared" si="0"/>
        <v>4766845.92</v>
      </c>
      <c r="D27" s="32">
        <v>2342827.92</v>
      </c>
      <c r="E27" s="16">
        <v>2424018</v>
      </c>
    </row>
    <row r="28" spans="1:5" ht="11.25">
      <c r="A28" s="14">
        <v>22</v>
      </c>
      <c r="B28" s="15" t="s">
        <v>27</v>
      </c>
      <c r="C28" s="4">
        <f t="shared" si="0"/>
        <v>366028.03</v>
      </c>
      <c r="D28" s="32">
        <v>182840.03</v>
      </c>
      <c r="E28" s="16">
        <v>183188</v>
      </c>
    </row>
    <row r="29" spans="1:5" ht="11.25">
      <c r="A29" s="14">
        <v>23</v>
      </c>
      <c r="B29" s="15" t="s">
        <v>28</v>
      </c>
      <c r="C29" s="4">
        <f t="shared" si="0"/>
        <v>1058592</v>
      </c>
      <c r="D29" s="32">
        <v>287194</v>
      </c>
      <c r="E29" s="16">
        <v>771398</v>
      </c>
    </row>
    <row r="30" spans="1:5" ht="11.25">
      <c r="A30" s="14">
        <v>24</v>
      </c>
      <c r="B30" s="15" t="s">
        <v>29</v>
      </c>
      <c r="C30" s="4">
        <f t="shared" si="0"/>
        <v>7887499.4</v>
      </c>
      <c r="D30" s="32">
        <v>2114827.4</v>
      </c>
      <c r="E30" s="16">
        <v>5772672</v>
      </c>
    </row>
    <row r="31" spans="1:5" ht="11.25">
      <c r="A31" s="14">
        <v>25</v>
      </c>
      <c r="B31" s="15" t="s">
        <v>30</v>
      </c>
      <c r="C31" s="4">
        <f t="shared" si="0"/>
        <v>8374269.45</v>
      </c>
      <c r="D31" s="32">
        <v>1965995.45</v>
      </c>
      <c r="E31" s="16">
        <v>6408274</v>
      </c>
    </row>
    <row r="32" spans="1:5" ht="11.25">
      <c r="A32" s="14">
        <v>26</v>
      </c>
      <c r="B32" s="15" t="s">
        <v>31</v>
      </c>
      <c r="C32" s="4">
        <f t="shared" si="0"/>
        <v>14747248.26</v>
      </c>
      <c r="D32" s="32">
        <v>6206293.26</v>
      </c>
      <c r="E32" s="16">
        <v>8540955</v>
      </c>
    </row>
    <row r="33" spans="1:5" ht="11.25">
      <c r="A33" s="14">
        <v>27</v>
      </c>
      <c r="B33" s="15" t="s">
        <v>32</v>
      </c>
      <c r="C33" s="4">
        <f t="shared" si="0"/>
        <v>25335878.8</v>
      </c>
      <c r="D33" s="32">
        <v>19569833.8</v>
      </c>
      <c r="E33" s="16">
        <v>5766045</v>
      </c>
    </row>
    <row r="34" spans="1:5" ht="11.25">
      <c r="A34" s="14">
        <v>28</v>
      </c>
      <c r="B34" s="15" t="s">
        <v>33</v>
      </c>
      <c r="C34" s="4">
        <f t="shared" si="0"/>
        <v>44886192.33</v>
      </c>
      <c r="D34" s="32">
        <v>17677043.33</v>
      </c>
      <c r="E34" s="16">
        <v>27209149</v>
      </c>
    </row>
    <row r="35" spans="1:5" ht="11.25">
      <c r="A35" s="14">
        <v>29</v>
      </c>
      <c r="B35" s="15" t="s">
        <v>34</v>
      </c>
      <c r="C35" s="4">
        <f t="shared" si="0"/>
        <v>62716026.08</v>
      </c>
      <c r="D35" s="32">
        <v>31616299.08</v>
      </c>
      <c r="E35" s="16">
        <v>31099727</v>
      </c>
    </row>
    <row r="36" spans="1:5" ht="11.25">
      <c r="A36" s="14">
        <v>30</v>
      </c>
      <c r="B36" s="15" t="s">
        <v>35</v>
      </c>
      <c r="C36" s="4">
        <f t="shared" si="0"/>
        <v>278156999.38</v>
      </c>
      <c r="D36" s="32">
        <v>106621983.38</v>
      </c>
      <c r="E36" s="16">
        <v>171535016</v>
      </c>
    </row>
    <row r="37" spans="1:5" ht="11.25">
      <c r="A37" s="14">
        <v>31</v>
      </c>
      <c r="B37" s="15" t="s">
        <v>36</v>
      </c>
      <c r="C37" s="4">
        <f t="shared" si="0"/>
        <v>168456965.93</v>
      </c>
      <c r="D37" s="32">
        <v>97345918.93</v>
      </c>
      <c r="E37" s="16">
        <v>71111047</v>
      </c>
    </row>
    <row r="38" spans="1:5" ht="11.25">
      <c r="A38" s="14">
        <v>32</v>
      </c>
      <c r="B38" s="15" t="s">
        <v>37</v>
      </c>
      <c r="C38" s="4">
        <f t="shared" si="0"/>
        <v>16417426.879999999</v>
      </c>
      <c r="D38" s="32">
        <v>5057344.88</v>
      </c>
      <c r="E38" s="16">
        <v>11360082</v>
      </c>
    </row>
    <row r="39" spans="1:5" ht="11.25">
      <c r="A39" s="14">
        <v>33</v>
      </c>
      <c r="B39" s="15" t="s">
        <v>38</v>
      </c>
      <c r="C39" s="4">
        <f t="shared" si="0"/>
        <v>486675608.31</v>
      </c>
      <c r="D39" s="32">
        <v>248424137.31</v>
      </c>
      <c r="E39" s="16">
        <v>238251471</v>
      </c>
    </row>
    <row r="40" spans="1:5" ht="11.25">
      <c r="A40" s="14">
        <v>34</v>
      </c>
      <c r="B40" s="15" t="s">
        <v>39</v>
      </c>
      <c r="C40" s="4">
        <f t="shared" si="0"/>
        <v>34026691.05</v>
      </c>
      <c r="D40" s="32">
        <v>32253264.05</v>
      </c>
      <c r="E40" s="3">
        <v>1773427</v>
      </c>
    </row>
    <row r="41" spans="1:5" ht="11.25">
      <c r="A41" s="14">
        <v>35</v>
      </c>
      <c r="B41" s="15" t="s">
        <v>40</v>
      </c>
      <c r="C41" s="4">
        <f t="shared" si="0"/>
        <v>20072</v>
      </c>
      <c r="D41" s="32">
        <v>6185</v>
      </c>
      <c r="E41" s="16">
        <v>13887</v>
      </c>
    </row>
    <row r="42" spans="1:5" ht="11.25">
      <c r="A42" s="17"/>
      <c r="B42" s="6"/>
      <c r="C42" s="18"/>
      <c r="D42" s="51"/>
      <c r="E42" s="20"/>
    </row>
    <row r="43" spans="1:5" ht="11.25">
      <c r="A43" s="29" t="s">
        <v>41</v>
      </c>
      <c r="B43" s="30"/>
      <c r="C43" s="30"/>
      <c r="D43" s="30"/>
      <c r="E43" s="30"/>
    </row>
    <row r="47" ht="12.75">
      <c r="E47" s="43"/>
    </row>
  </sheetData>
  <mergeCells count="4">
    <mergeCell ref="A2:E2"/>
    <mergeCell ref="A3:B3"/>
    <mergeCell ref="A5:B5"/>
    <mergeCell ref="A43:E4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showGridLines="0" workbookViewId="0" topLeftCell="A1">
      <selection activeCell="E42" sqref="E42"/>
    </sheetView>
  </sheetViews>
  <sheetFormatPr defaultColWidth="11.421875" defaultRowHeight="12.75"/>
  <cols>
    <col min="1" max="1" width="3.140625" style="1" customWidth="1"/>
    <col min="2" max="2" width="34.140625" style="1" customWidth="1"/>
    <col min="3" max="3" width="21.421875" style="4" customWidth="1"/>
    <col min="4" max="4" width="21.421875" style="1" customWidth="1"/>
    <col min="5" max="5" width="21.421875" style="31" customWidth="1"/>
    <col min="6" max="16384" width="11.421875" style="1" customWidth="1"/>
  </cols>
  <sheetData>
    <row r="1" spans="2:5" s="3" customFormat="1" ht="11.25">
      <c r="B1" s="4"/>
      <c r="C1" s="4"/>
      <c r="E1" s="32"/>
    </row>
    <row r="2" spans="1:5" ht="11.25">
      <c r="A2" s="21" t="s">
        <v>0</v>
      </c>
      <c r="B2" s="21"/>
      <c r="C2" s="21"/>
      <c r="D2" s="21"/>
      <c r="E2" s="21"/>
    </row>
    <row r="3" spans="1:5" ht="11.25">
      <c r="A3" s="44" t="s">
        <v>1</v>
      </c>
      <c r="B3" s="45"/>
      <c r="C3" s="7" t="s">
        <v>2</v>
      </c>
      <c r="D3" s="7" t="s">
        <v>42</v>
      </c>
      <c r="E3" s="33" t="s">
        <v>4</v>
      </c>
    </row>
    <row r="4" spans="1:5" ht="11.25">
      <c r="A4" s="9"/>
      <c r="B4" s="5"/>
      <c r="C4" s="34"/>
      <c r="E4" s="35"/>
    </row>
    <row r="5" spans="1:5" s="2" customFormat="1" ht="11.25">
      <c r="A5" s="27" t="s">
        <v>47</v>
      </c>
      <c r="B5" s="28"/>
      <c r="C5" s="52">
        <f>IF(SUM(D5:E5,C7:C41),(SUM(D5:E5)),FALSE)</f>
        <v>1126527169.6499999</v>
      </c>
      <c r="D5" s="52">
        <f>SUM(D7:D41)</f>
        <v>528033255.6499999</v>
      </c>
      <c r="E5" s="53">
        <f>SUM(E7:E41)</f>
        <v>598493914</v>
      </c>
    </row>
    <row r="6" spans="1:5" ht="11.25">
      <c r="A6" s="12"/>
      <c r="B6" s="11"/>
      <c r="D6" s="3"/>
      <c r="E6" s="37"/>
    </row>
    <row r="7" spans="1:5" ht="11.25">
      <c r="A7" s="14">
        <v>1</v>
      </c>
      <c r="B7" s="15" t="s">
        <v>6</v>
      </c>
      <c r="C7" s="4">
        <f aca="true" t="shared" si="0" ref="C7:C41">SUM(D7:E7)</f>
        <v>369358.6</v>
      </c>
      <c r="D7" s="3">
        <v>222155.6</v>
      </c>
      <c r="E7" s="37">
        <v>147203</v>
      </c>
    </row>
    <row r="8" spans="1:5" ht="11.25">
      <c r="A8" s="14">
        <v>2</v>
      </c>
      <c r="B8" s="15" t="s">
        <v>7</v>
      </c>
      <c r="C8" s="4">
        <f t="shared" si="0"/>
        <v>15291</v>
      </c>
      <c r="D8" s="3">
        <v>6642</v>
      </c>
      <c r="E8" s="37">
        <v>8649</v>
      </c>
    </row>
    <row r="9" spans="1:5" ht="11.25">
      <c r="A9" s="14">
        <v>3</v>
      </c>
      <c r="B9" s="15" t="s">
        <v>8</v>
      </c>
      <c r="C9" s="4">
        <f t="shared" si="0"/>
        <v>877131</v>
      </c>
      <c r="D9" s="3">
        <v>829921</v>
      </c>
      <c r="E9" s="37">
        <v>47210</v>
      </c>
    </row>
    <row r="10" spans="1:5" ht="11.25">
      <c r="A10" s="14">
        <v>4</v>
      </c>
      <c r="B10" s="15" t="s">
        <v>9</v>
      </c>
      <c r="C10" s="4">
        <f t="shared" si="0"/>
        <v>106906.99</v>
      </c>
      <c r="D10" s="3">
        <v>84106.99</v>
      </c>
      <c r="E10" s="37">
        <v>22800</v>
      </c>
    </row>
    <row r="11" spans="1:5" ht="11.25">
      <c r="A11" s="14">
        <v>5</v>
      </c>
      <c r="B11" s="15" t="s">
        <v>10</v>
      </c>
      <c r="C11" s="4">
        <f t="shared" si="0"/>
        <v>2192</v>
      </c>
      <c r="D11" s="54" t="s">
        <v>44</v>
      </c>
      <c r="E11" s="37">
        <v>2192</v>
      </c>
    </row>
    <row r="12" spans="1:5" ht="11.25">
      <c r="A12" s="14">
        <v>6</v>
      </c>
      <c r="B12" s="15" t="s">
        <v>11</v>
      </c>
      <c r="C12" s="4">
        <f t="shared" si="0"/>
        <v>1032833</v>
      </c>
      <c r="D12" s="3">
        <v>15075</v>
      </c>
      <c r="E12" s="37">
        <v>1017758</v>
      </c>
    </row>
    <row r="13" spans="1:5" ht="11.25">
      <c r="A13" s="14">
        <v>7</v>
      </c>
      <c r="B13" s="15" t="s">
        <v>12</v>
      </c>
      <c r="C13" s="4">
        <f t="shared" si="0"/>
        <v>2307394.4</v>
      </c>
      <c r="D13" s="3">
        <v>481935.4</v>
      </c>
      <c r="E13" s="37">
        <v>1825459</v>
      </c>
    </row>
    <row r="14" spans="1:5" ht="11.25">
      <c r="A14" s="14">
        <v>8</v>
      </c>
      <c r="B14" s="15" t="s">
        <v>13</v>
      </c>
      <c r="C14" s="4">
        <f t="shared" si="0"/>
        <v>746718.4199999999</v>
      </c>
      <c r="D14" s="3">
        <v>452920.42</v>
      </c>
      <c r="E14" s="37">
        <v>293798</v>
      </c>
    </row>
    <row r="15" spans="1:5" ht="11.25">
      <c r="A15" s="14">
        <v>9</v>
      </c>
      <c r="B15" s="15" t="s">
        <v>14</v>
      </c>
      <c r="C15" s="4">
        <f t="shared" si="0"/>
        <v>66489</v>
      </c>
      <c r="D15" s="3">
        <v>30877</v>
      </c>
      <c r="E15" s="37">
        <v>35612</v>
      </c>
    </row>
    <row r="16" spans="1:5" ht="11.25">
      <c r="A16" s="14">
        <v>10</v>
      </c>
      <c r="B16" s="15" t="s">
        <v>15</v>
      </c>
      <c r="C16" s="4">
        <f t="shared" si="0"/>
        <v>23925219</v>
      </c>
      <c r="D16" s="3">
        <v>23741988</v>
      </c>
      <c r="E16" s="37">
        <v>183231</v>
      </c>
    </row>
    <row r="17" spans="1:5" ht="11.25">
      <c r="A17" s="14">
        <v>11</v>
      </c>
      <c r="B17" s="15" t="s">
        <v>16</v>
      </c>
      <c r="C17" s="4">
        <f t="shared" si="0"/>
        <v>386192</v>
      </c>
      <c r="D17" s="3">
        <v>22413</v>
      </c>
      <c r="E17" s="37">
        <v>363779</v>
      </c>
    </row>
    <row r="18" spans="1:5" ht="11.25">
      <c r="A18" s="14">
        <v>12</v>
      </c>
      <c r="B18" s="15" t="s">
        <v>17</v>
      </c>
      <c r="C18" s="4">
        <f t="shared" si="0"/>
        <v>361538</v>
      </c>
      <c r="D18" s="3">
        <v>310238</v>
      </c>
      <c r="E18" s="37">
        <v>51300</v>
      </c>
    </row>
    <row r="19" spans="1:5" ht="11.25">
      <c r="A19" s="14">
        <v>13</v>
      </c>
      <c r="B19" s="15" t="s">
        <v>18</v>
      </c>
      <c r="C19" s="4">
        <f t="shared" si="0"/>
        <v>68336</v>
      </c>
      <c r="D19" s="3">
        <v>36628</v>
      </c>
      <c r="E19" s="37">
        <v>31708</v>
      </c>
    </row>
    <row r="20" spans="1:5" ht="11.25">
      <c r="A20" s="14">
        <v>14</v>
      </c>
      <c r="B20" s="15" t="s">
        <v>19</v>
      </c>
      <c r="C20" s="4">
        <f t="shared" si="0"/>
        <v>1853655.51</v>
      </c>
      <c r="D20" s="3">
        <v>440681.51</v>
      </c>
      <c r="E20" s="37">
        <v>1412974</v>
      </c>
    </row>
    <row r="21" spans="1:5" ht="11.25">
      <c r="A21" s="14">
        <v>15</v>
      </c>
      <c r="B21" s="15" t="s">
        <v>20</v>
      </c>
      <c r="C21" s="4">
        <f t="shared" si="0"/>
        <v>7539583.12</v>
      </c>
      <c r="D21" s="3">
        <v>5799796.12</v>
      </c>
      <c r="E21" s="37">
        <v>1739787</v>
      </c>
    </row>
    <row r="22" spans="1:5" ht="11.25">
      <c r="A22" s="14">
        <v>16</v>
      </c>
      <c r="B22" s="15" t="s">
        <v>21</v>
      </c>
      <c r="C22" s="4">
        <f t="shared" si="0"/>
        <v>13877650.85</v>
      </c>
      <c r="D22" s="3">
        <v>2491957.85</v>
      </c>
      <c r="E22" s="37">
        <v>11385693</v>
      </c>
    </row>
    <row r="23" spans="1:5" ht="11.25">
      <c r="A23" s="14">
        <v>17</v>
      </c>
      <c r="B23" s="15" t="s">
        <v>22</v>
      </c>
      <c r="C23" s="4">
        <f t="shared" si="0"/>
        <v>44628</v>
      </c>
      <c r="D23" s="3">
        <v>30907</v>
      </c>
      <c r="E23" s="37">
        <v>13721</v>
      </c>
    </row>
    <row r="24" spans="1:5" ht="11.25">
      <c r="A24" s="14">
        <v>18</v>
      </c>
      <c r="B24" s="15" t="s">
        <v>23</v>
      </c>
      <c r="C24" s="4">
        <f t="shared" si="0"/>
        <v>11200393.01</v>
      </c>
      <c r="D24" s="3">
        <v>7254545.01</v>
      </c>
      <c r="E24" s="37">
        <v>3945848</v>
      </c>
    </row>
    <row r="25" spans="1:5" ht="11.25">
      <c r="A25" s="14">
        <v>19</v>
      </c>
      <c r="B25" s="15" t="s">
        <v>24</v>
      </c>
      <c r="C25" s="4">
        <f t="shared" si="0"/>
        <v>1355520</v>
      </c>
      <c r="D25" s="3">
        <v>227966</v>
      </c>
      <c r="E25" s="37">
        <v>1127554</v>
      </c>
    </row>
    <row r="26" spans="1:5" ht="11.25">
      <c r="A26" s="14">
        <v>20</v>
      </c>
      <c r="B26" s="15" t="s">
        <v>25</v>
      </c>
      <c r="C26" s="4">
        <f t="shared" si="0"/>
        <v>8354301.85</v>
      </c>
      <c r="D26" s="3">
        <v>4176645.85</v>
      </c>
      <c r="E26" s="37">
        <v>4177656</v>
      </c>
    </row>
    <row r="27" spans="1:5" ht="11.25">
      <c r="A27" s="14">
        <v>21</v>
      </c>
      <c r="B27" s="15" t="s">
        <v>26</v>
      </c>
      <c r="C27" s="4">
        <f t="shared" si="0"/>
        <v>4112239.9</v>
      </c>
      <c r="D27" s="3">
        <v>1401832.9</v>
      </c>
      <c r="E27" s="37">
        <v>2710407</v>
      </c>
    </row>
    <row r="28" spans="1:5" ht="11.25">
      <c r="A28" s="14">
        <v>22</v>
      </c>
      <c r="B28" s="15" t="s">
        <v>27</v>
      </c>
      <c r="C28" s="4">
        <f t="shared" si="0"/>
        <v>310383.81</v>
      </c>
      <c r="D28" s="3">
        <v>106718.81</v>
      </c>
      <c r="E28" s="37">
        <v>203665</v>
      </c>
    </row>
    <row r="29" spans="1:5" ht="11.25">
      <c r="A29" s="14">
        <v>23</v>
      </c>
      <c r="B29" s="15" t="s">
        <v>28</v>
      </c>
      <c r="C29" s="4">
        <f t="shared" si="0"/>
        <v>900553</v>
      </c>
      <c r="D29" s="3">
        <v>200862</v>
      </c>
      <c r="E29" s="37">
        <v>699691</v>
      </c>
    </row>
    <row r="30" spans="1:5" ht="11.25">
      <c r="A30" s="14">
        <v>24</v>
      </c>
      <c r="B30" s="15" t="s">
        <v>29</v>
      </c>
      <c r="C30" s="4">
        <f t="shared" si="0"/>
        <v>7719402</v>
      </c>
      <c r="D30" s="3">
        <v>1999835</v>
      </c>
      <c r="E30" s="37">
        <v>5719567</v>
      </c>
    </row>
    <row r="31" spans="1:5" ht="11.25">
      <c r="A31" s="14">
        <v>25</v>
      </c>
      <c r="B31" s="15" t="s">
        <v>30</v>
      </c>
      <c r="C31" s="4">
        <f t="shared" si="0"/>
        <v>8755265.99</v>
      </c>
      <c r="D31" s="3">
        <v>2050347.99</v>
      </c>
      <c r="E31" s="37">
        <v>6704918</v>
      </c>
    </row>
    <row r="32" spans="1:5" ht="11.25">
      <c r="A32" s="14">
        <v>26</v>
      </c>
      <c r="B32" s="15" t="s">
        <v>31</v>
      </c>
      <c r="C32" s="4">
        <f t="shared" si="0"/>
        <v>13312000.16</v>
      </c>
      <c r="D32" s="3">
        <v>5838203.16</v>
      </c>
      <c r="E32" s="37">
        <v>7473797</v>
      </c>
    </row>
    <row r="33" spans="1:5" ht="11.25">
      <c r="A33" s="14">
        <v>27</v>
      </c>
      <c r="B33" s="15" t="s">
        <v>32</v>
      </c>
      <c r="C33" s="4">
        <f t="shared" si="0"/>
        <v>32571890.49</v>
      </c>
      <c r="D33" s="3">
        <v>23496971.49</v>
      </c>
      <c r="E33" s="37">
        <v>9074919</v>
      </c>
    </row>
    <row r="34" spans="1:5" ht="11.25">
      <c r="A34" s="14">
        <v>28</v>
      </c>
      <c r="B34" s="15" t="s">
        <v>33</v>
      </c>
      <c r="C34" s="4">
        <f t="shared" si="0"/>
        <v>48983119.760000005</v>
      </c>
      <c r="D34" s="3">
        <v>19057583.76</v>
      </c>
      <c r="E34" s="37">
        <v>29925536</v>
      </c>
    </row>
    <row r="35" spans="1:5" ht="11.25">
      <c r="A35" s="14">
        <v>29</v>
      </c>
      <c r="B35" s="15" t="s">
        <v>34</v>
      </c>
      <c r="C35" s="4">
        <f t="shared" si="0"/>
        <v>60280871.17</v>
      </c>
      <c r="D35" s="3">
        <v>29474831.17</v>
      </c>
      <c r="E35" s="37">
        <v>30806040</v>
      </c>
    </row>
    <row r="36" spans="1:5" ht="11.25">
      <c r="A36" s="14">
        <v>30</v>
      </c>
      <c r="B36" s="15" t="s">
        <v>35</v>
      </c>
      <c r="C36" s="4">
        <f t="shared" si="0"/>
        <v>256238244.61</v>
      </c>
      <c r="D36" s="3">
        <v>96215393.61</v>
      </c>
      <c r="E36" s="37">
        <v>160022851</v>
      </c>
    </row>
    <row r="37" spans="1:5" ht="11.25">
      <c r="A37" s="14">
        <v>31</v>
      </c>
      <c r="B37" s="15" t="s">
        <v>36</v>
      </c>
      <c r="C37" s="4">
        <f t="shared" si="0"/>
        <v>167938840.26999998</v>
      </c>
      <c r="D37" s="3">
        <v>96916339.27</v>
      </c>
      <c r="E37" s="37">
        <v>71022501</v>
      </c>
    </row>
    <row r="38" spans="1:5" ht="11.25">
      <c r="A38" s="14">
        <v>32</v>
      </c>
      <c r="B38" s="15" t="s">
        <v>37</v>
      </c>
      <c r="C38" s="4">
        <f t="shared" si="0"/>
        <v>18005780.96</v>
      </c>
      <c r="D38" s="3">
        <v>5394546.96</v>
      </c>
      <c r="E38" s="37">
        <v>12611234</v>
      </c>
    </row>
    <row r="39" spans="1:5" ht="11.25">
      <c r="A39" s="14">
        <v>33</v>
      </c>
      <c r="B39" s="15" t="s">
        <v>38</v>
      </c>
      <c r="C39" s="4">
        <f t="shared" si="0"/>
        <v>407067403.82</v>
      </c>
      <c r="D39" s="3">
        <v>174845652.82</v>
      </c>
      <c r="E39" s="37">
        <v>232221751</v>
      </c>
    </row>
    <row r="40" spans="1:5" ht="11.25">
      <c r="A40" s="14">
        <v>34</v>
      </c>
      <c r="B40" s="15" t="s">
        <v>39</v>
      </c>
      <c r="C40" s="4">
        <f t="shared" si="0"/>
        <v>25816213.96</v>
      </c>
      <c r="D40" s="3">
        <v>24364849.96</v>
      </c>
      <c r="E40" s="37">
        <v>1451364</v>
      </c>
    </row>
    <row r="41" spans="1:5" ht="11.25">
      <c r="A41" s="14">
        <v>35</v>
      </c>
      <c r="B41" s="15" t="s">
        <v>40</v>
      </c>
      <c r="C41" s="4">
        <f t="shared" si="0"/>
        <v>23628</v>
      </c>
      <c r="D41" s="3">
        <v>11887</v>
      </c>
      <c r="E41" s="37">
        <v>11741</v>
      </c>
    </row>
    <row r="42" spans="1:5" ht="11.25">
      <c r="A42" s="17"/>
      <c r="B42" s="6"/>
      <c r="C42" s="18"/>
      <c r="D42" s="19"/>
      <c r="E42" s="41"/>
    </row>
    <row r="43" spans="1:5" ht="11.25">
      <c r="A43" s="29" t="s">
        <v>41</v>
      </c>
      <c r="B43" s="30"/>
      <c r="C43" s="30"/>
      <c r="D43" s="30"/>
      <c r="E43" s="30"/>
    </row>
    <row r="47" ht="12.75">
      <c r="D47" s="43"/>
    </row>
  </sheetData>
  <mergeCells count="4">
    <mergeCell ref="A2:E2"/>
    <mergeCell ref="A3:B3"/>
    <mergeCell ref="A5:B5"/>
    <mergeCell ref="A43:E43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showGridLines="0" workbookViewId="0" topLeftCell="A1">
      <selection activeCell="D12" sqref="D12"/>
    </sheetView>
  </sheetViews>
  <sheetFormatPr defaultColWidth="11.421875" defaultRowHeight="12.75"/>
  <cols>
    <col min="1" max="1" width="3.140625" style="1" customWidth="1"/>
    <col min="2" max="2" width="34.140625" style="1" customWidth="1"/>
    <col min="3" max="3" width="21.421875" style="4" customWidth="1"/>
    <col min="4" max="4" width="21.421875" style="1" customWidth="1"/>
    <col min="5" max="5" width="21.421875" style="31" customWidth="1"/>
    <col min="6" max="16384" width="11.421875" style="1" customWidth="1"/>
  </cols>
  <sheetData>
    <row r="1" spans="2:5" s="3" customFormat="1" ht="11.25">
      <c r="B1" s="4"/>
      <c r="C1" s="4"/>
      <c r="E1" s="32"/>
    </row>
    <row r="2" spans="1:5" ht="11.25">
      <c r="A2" s="21" t="s">
        <v>0</v>
      </c>
      <c r="B2" s="21"/>
      <c r="C2" s="21"/>
      <c r="D2" s="21"/>
      <c r="E2" s="21"/>
    </row>
    <row r="3" spans="1:5" ht="11.25">
      <c r="A3" s="44" t="s">
        <v>1</v>
      </c>
      <c r="B3" s="45"/>
      <c r="C3" s="7" t="s">
        <v>2</v>
      </c>
      <c r="D3" s="7" t="s">
        <v>42</v>
      </c>
      <c r="E3" s="33" t="s">
        <v>4</v>
      </c>
    </row>
    <row r="4" spans="1:5" ht="11.25">
      <c r="A4" s="9"/>
      <c r="B4" s="5"/>
      <c r="C4" s="34"/>
      <c r="E4" s="35"/>
    </row>
    <row r="5" spans="1:5" s="2" customFormat="1" ht="11.25">
      <c r="A5" s="27" t="s">
        <v>48</v>
      </c>
      <c r="B5" s="28"/>
      <c r="C5" s="52">
        <f>IF(SUM(D5:E5,C7:C41),(SUM(D5:E5)),FALSE)</f>
        <v>1035412085.1800001</v>
      </c>
      <c r="D5" s="52">
        <f>SUM(D7:D41)</f>
        <v>510008383.18</v>
      </c>
      <c r="E5" s="53">
        <f>SUM(E7:E41)</f>
        <v>525403702</v>
      </c>
    </row>
    <row r="6" spans="1:5" ht="11.25">
      <c r="A6" s="12"/>
      <c r="B6" s="11"/>
      <c r="D6" s="3"/>
      <c r="E6" s="37"/>
    </row>
    <row r="7" spans="1:5" ht="11.25">
      <c r="A7" s="14">
        <v>1</v>
      </c>
      <c r="B7" s="15" t="s">
        <v>6</v>
      </c>
      <c r="C7" s="4">
        <f aca="true" t="shared" si="0" ref="C7:C41">SUM(D7:E7)</f>
        <v>418328.02</v>
      </c>
      <c r="D7" s="3">
        <v>222674.02</v>
      </c>
      <c r="E7" s="37">
        <v>195654</v>
      </c>
    </row>
    <row r="8" spans="1:5" ht="11.25">
      <c r="A8" s="14">
        <v>2</v>
      </c>
      <c r="B8" s="15" t="s">
        <v>7</v>
      </c>
      <c r="C8" s="4">
        <f t="shared" si="0"/>
        <v>11260</v>
      </c>
      <c r="D8" s="3">
        <v>6066</v>
      </c>
      <c r="E8" s="37">
        <v>5194</v>
      </c>
    </row>
    <row r="9" spans="1:5" ht="11.25">
      <c r="A9" s="14">
        <v>3</v>
      </c>
      <c r="B9" s="15" t="s">
        <v>8</v>
      </c>
      <c r="C9" s="4">
        <f t="shared" si="0"/>
        <v>913452</v>
      </c>
      <c r="D9" s="3">
        <v>856031</v>
      </c>
      <c r="E9" s="37">
        <v>57421</v>
      </c>
    </row>
    <row r="10" spans="1:5" ht="11.25">
      <c r="A10" s="14">
        <v>4</v>
      </c>
      <c r="B10" s="15" t="s">
        <v>9</v>
      </c>
      <c r="C10" s="4">
        <f t="shared" si="0"/>
        <v>97319</v>
      </c>
      <c r="D10" s="3">
        <v>72417</v>
      </c>
      <c r="E10" s="37">
        <v>24902</v>
      </c>
    </row>
    <row r="11" spans="1:5" ht="11.25">
      <c r="A11" s="14">
        <v>5</v>
      </c>
      <c r="B11" s="15" t="s">
        <v>10</v>
      </c>
      <c r="C11" s="4">
        <f t="shared" si="0"/>
        <v>0</v>
      </c>
      <c r="E11" s="37">
        <v>0</v>
      </c>
    </row>
    <row r="12" spans="1:5" ht="11.25">
      <c r="A12" s="14">
        <v>6</v>
      </c>
      <c r="B12" s="15" t="s">
        <v>11</v>
      </c>
      <c r="C12" s="4">
        <f t="shared" si="0"/>
        <v>1804603</v>
      </c>
      <c r="D12" s="32">
        <v>82436</v>
      </c>
      <c r="E12" s="37">
        <v>1722167</v>
      </c>
    </row>
    <row r="13" spans="1:5" ht="11.25">
      <c r="A13" s="14">
        <v>7</v>
      </c>
      <c r="B13" s="15" t="s">
        <v>12</v>
      </c>
      <c r="C13" s="4">
        <f t="shared" si="0"/>
        <v>2433124</v>
      </c>
      <c r="D13" s="3">
        <v>449069</v>
      </c>
      <c r="E13" s="37">
        <v>1984055</v>
      </c>
    </row>
    <row r="14" spans="1:5" ht="11.25">
      <c r="A14" s="14">
        <v>8</v>
      </c>
      <c r="B14" s="15" t="s">
        <v>13</v>
      </c>
      <c r="C14" s="4">
        <f t="shared" si="0"/>
        <v>729741.0700000001</v>
      </c>
      <c r="D14" s="3">
        <v>438126.07</v>
      </c>
      <c r="E14" s="37">
        <v>291615</v>
      </c>
    </row>
    <row r="15" spans="1:5" ht="11.25">
      <c r="A15" s="14">
        <v>9</v>
      </c>
      <c r="B15" s="15" t="s">
        <v>14</v>
      </c>
      <c r="C15" s="4">
        <f t="shared" si="0"/>
        <v>34962</v>
      </c>
      <c r="D15" s="3">
        <v>16096</v>
      </c>
      <c r="E15" s="37">
        <v>18866</v>
      </c>
    </row>
    <row r="16" spans="1:5" ht="11.25">
      <c r="A16" s="14">
        <v>10</v>
      </c>
      <c r="B16" s="15" t="s">
        <v>15</v>
      </c>
      <c r="C16" s="4">
        <f t="shared" si="0"/>
        <v>27286173</v>
      </c>
      <c r="D16" s="3">
        <v>27137646</v>
      </c>
      <c r="E16" s="37">
        <v>148527</v>
      </c>
    </row>
    <row r="17" spans="1:5" ht="11.25">
      <c r="A17" s="14">
        <v>11</v>
      </c>
      <c r="B17" s="15" t="s">
        <v>16</v>
      </c>
      <c r="C17" s="4">
        <f t="shared" si="0"/>
        <v>391263</v>
      </c>
      <c r="D17" s="3">
        <v>18819</v>
      </c>
      <c r="E17" s="37">
        <v>372444</v>
      </c>
    </row>
    <row r="18" spans="1:5" ht="11.25">
      <c r="A18" s="14">
        <v>12</v>
      </c>
      <c r="B18" s="15" t="s">
        <v>17</v>
      </c>
      <c r="C18" s="4">
        <f t="shared" si="0"/>
        <v>342275</v>
      </c>
      <c r="D18" s="3">
        <v>307752</v>
      </c>
      <c r="E18" s="37">
        <v>34523</v>
      </c>
    </row>
    <row r="19" spans="1:5" ht="11.25">
      <c r="A19" s="14">
        <v>13</v>
      </c>
      <c r="B19" s="15" t="s">
        <v>18</v>
      </c>
      <c r="C19" s="4">
        <f t="shared" si="0"/>
        <v>59774</v>
      </c>
      <c r="D19" s="3">
        <v>37447</v>
      </c>
      <c r="E19" s="37">
        <v>22327</v>
      </c>
    </row>
    <row r="20" spans="1:5" ht="11.25">
      <c r="A20" s="14">
        <v>14</v>
      </c>
      <c r="B20" s="15" t="s">
        <v>19</v>
      </c>
      <c r="C20" s="4">
        <f t="shared" si="0"/>
        <v>1668123</v>
      </c>
      <c r="D20" s="3">
        <v>381485</v>
      </c>
      <c r="E20" s="37">
        <v>1286638</v>
      </c>
    </row>
    <row r="21" spans="1:5" ht="11.25">
      <c r="A21" s="14">
        <v>15</v>
      </c>
      <c r="B21" s="15" t="s">
        <v>20</v>
      </c>
      <c r="C21" s="4">
        <f t="shared" si="0"/>
        <v>7212377.11</v>
      </c>
      <c r="D21" s="3">
        <v>5490864.11</v>
      </c>
      <c r="E21" s="37">
        <v>1721513</v>
      </c>
    </row>
    <row r="22" spans="1:5" ht="11.25">
      <c r="A22" s="14">
        <v>16</v>
      </c>
      <c r="B22" s="15" t="s">
        <v>21</v>
      </c>
      <c r="C22" s="4">
        <f t="shared" si="0"/>
        <v>14040951.21</v>
      </c>
      <c r="D22" s="3">
        <v>2370161.21</v>
      </c>
      <c r="E22" s="37">
        <v>11670790</v>
      </c>
    </row>
    <row r="23" spans="1:5" ht="11.25">
      <c r="A23" s="14">
        <v>17</v>
      </c>
      <c r="B23" s="15" t="s">
        <v>22</v>
      </c>
      <c r="C23" s="4">
        <f t="shared" si="0"/>
        <v>68213</v>
      </c>
      <c r="D23" s="3">
        <v>50534</v>
      </c>
      <c r="E23" s="37">
        <v>17679</v>
      </c>
    </row>
    <row r="24" spans="1:5" ht="11.25">
      <c r="A24" s="14">
        <v>18</v>
      </c>
      <c r="B24" s="15" t="s">
        <v>23</v>
      </c>
      <c r="C24" s="4">
        <f t="shared" si="0"/>
        <v>11414864</v>
      </c>
      <c r="D24" s="3">
        <v>7298344</v>
      </c>
      <c r="E24" s="37">
        <v>4116520</v>
      </c>
    </row>
    <row r="25" spans="1:5" ht="11.25">
      <c r="A25" s="14">
        <v>19</v>
      </c>
      <c r="B25" s="15" t="s">
        <v>24</v>
      </c>
      <c r="C25" s="4">
        <f t="shared" si="0"/>
        <v>1813063</v>
      </c>
      <c r="D25" s="3">
        <v>195170</v>
      </c>
      <c r="E25" s="37">
        <v>1617893</v>
      </c>
    </row>
    <row r="26" spans="1:5" ht="11.25">
      <c r="A26" s="14">
        <v>20</v>
      </c>
      <c r="B26" s="15" t="s">
        <v>25</v>
      </c>
      <c r="C26" s="4">
        <f t="shared" si="0"/>
        <v>8621012.26</v>
      </c>
      <c r="D26" s="3">
        <v>4161910.26</v>
      </c>
      <c r="E26" s="37">
        <v>4459102</v>
      </c>
    </row>
    <row r="27" spans="1:5" ht="11.25">
      <c r="A27" s="14">
        <v>21</v>
      </c>
      <c r="B27" s="15" t="s">
        <v>26</v>
      </c>
      <c r="C27" s="4">
        <f t="shared" si="0"/>
        <v>5066284.859999999</v>
      </c>
      <c r="D27" s="3">
        <v>2927105.86</v>
      </c>
      <c r="E27" s="37">
        <v>2139179</v>
      </c>
    </row>
    <row r="28" spans="1:5" ht="11.25">
      <c r="A28" s="14">
        <v>22</v>
      </c>
      <c r="B28" s="15" t="s">
        <v>27</v>
      </c>
      <c r="C28" s="4">
        <f t="shared" si="0"/>
        <v>187849.59</v>
      </c>
      <c r="D28" s="3">
        <v>75189.59</v>
      </c>
      <c r="E28" s="37">
        <v>112660</v>
      </c>
    </row>
    <row r="29" spans="1:5" ht="11.25">
      <c r="A29" s="14">
        <v>23</v>
      </c>
      <c r="B29" s="15" t="s">
        <v>28</v>
      </c>
      <c r="C29" s="4">
        <f t="shared" si="0"/>
        <v>859051</v>
      </c>
      <c r="D29" s="3">
        <v>173232</v>
      </c>
      <c r="E29" s="37">
        <v>685819</v>
      </c>
    </row>
    <row r="30" spans="1:5" ht="11.25">
      <c r="A30" s="14">
        <v>24</v>
      </c>
      <c r="B30" s="15" t="s">
        <v>29</v>
      </c>
      <c r="C30" s="4">
        <f t="shared" si="0"/>
        <v>7419603.41</v>
      </c>
      <c r="D30" s="3">
        <v>1918652.41</v>
      </c>
      <c r="E30" s="37">
        <v>5500951</v>
      </c>
    </row>
    <row r="31" spans="1:5" ht="11.25">
      <c r="A31" s="14">
        <v>25</v>
      </c>
      <c r="B31" s="15" t="s">
        <v>30</v>
      </c>
      <c r="C31" s="4">
        <f t="shared" si="0"/>
        <v>7798054.34</v>
      </c>
      <c r="D31" s="3">
        <v>1577600.34</v>
      </c>
      <c r="E31" s="37">
        <v>6220454</v>
      </c>
    </row>
    <row r="32" spans="1:5" ht="11.25">
      <c r="A32" s="14">
        <v>26</v>
      </c>
      <c r="B32" s="15" t="s">
        <v>31</v>
      </c>
      <c r="C32" s="4">
        <f t="shared" si="0"/>
        <v>10876588.69</v>
      </c>
      <c r="D32" s="3">
        <v>4135483.69</v>
      </c>
      <c r="E32" s="37">
        <v>6741105</v>
      </c>
    </row>
    <row r="33" spans="1:5" ht="11.25">
      <c r="A33" s="14">
        <v>27</v>
      </c>
      <c r="B33" s="15" t="s">
        <v>32</v>
      </c>
      <c r="C33" s="4">
        <f t="shared" si="0"/>
        <v>21060062.5</v>
      </c>
      <c r="D33" s="3">
        <v>15217553.5</v>
      </c>
      <c r="E33" s="37">
        <v>5842509</v>
      </c>
    </row>
    <row r="34" spans="1:5" ht="11.25">
      <c r="A34" s="14">
        <v>28</v>
      </c>
      <c r="B34" s="15" t="s">
        <v>33</v>
      </c>
      <c r="C34" s="4">
        <f t="shared" si="0"/>
        <v>52550522.980000004</v>
      </c>
      <c r="D34" s="3">
        <v>24129576.98</v>
      </c>
      <c r="E34" s="37">
        <v>28420946</v>
      </c>
    </row>
    <row r="35" spans="1:5" ht="11.25">
      <c r="A35" s="14">
        <v>29</v>
      </c>
      <c r="B35" s="15" t="s">
        <v>34</v>
      </c>
      <c r="C35" s="4">
        <f t="shared" si="0"/>
        <v>62935554.61</v>
      </c>
      <c r="D35" s="3">
        <v>31972607.61</v>
      </c>
      <c r="E35" s="37">
        <v>30962947</v>
      </c>
    </row>
    <row r="36" spans="1:5" ht="11.25">
      <c r="A36" s="14">
        <v>30</v>
      </c>
      <c r="B36" s="15" t="s">
        <v>35</v>
      </c>
      <c r="C36" s="4">
        <f t="shared" si="0"/>
        <v>246104207.09</v>
      </c>
      <c r="D36" s="3">
        <v>94528237.09</v>
      </c>
      <c r="E36" s="37">
        <v>151575970</v>
      </c>
    </row>
    <row r="37" spans="1:5" ht="11.25">
      <c r="A37" s="14">
        <v>31</v>
      </c>
      <c r="B37" s="15" t="s">
        <v>36</v>
      </c>
      <c r="C37" s="4">
        <f t="shared" si="0"/>
        <v>162047139.54000002</v>
      </c>
      <c r="D37" s="3">
        <v>95657874.54</v>
      </c>
      <c r="E37" s="37">
        <v>66389265</v>
      </c>
    </row>
    <row r="38" spans="1:5" ht="11.25">
      <c r="A38" s="14">
        <v>32</v>
      </c>
      <c r="B38" s="15" t="s">
        <v>37</v>
      </c>
      <c r="C38" s="4">
        <f t="shared" si="0"/>
        <v>16733274.95</v>
      </c>
      <c r="D38" s="3">
        <v>4281584.95</v>
      </c>
      <c r="E38" s="37">
        <v>12451690</v>
      </c>
    </row>
    <row r="39" spans="1:5" ht="11.25">
      <c r="A39" s="14">
        <v>33</v>
      </c>
      <c r="B39" s="15" t="s">
        <v>38</v>
      </c>
      <c r="C39" s="4">
        <f t="shared" si="0"/>
        <v>334683284.93</v>
      </c>
      <c r="D39" s="3">
        <v>157342945.93</v>
      </c>
      <c r="E39" s="37">
        <v>177340339</v>
      </c>
    </row>
    <row r="40" spans="1:5" ht="11.25">
      <c r="A40" s="14">
        <v>34</v>
      </c>
      <c r="B40" s="15" t="s">
        <v>39</v>
      </c>
      <c r="C40" s="4">
        <f t="shared" si="0"/>
        <v>27712950.02</v>
      </c>
      <c r="D40" s="3">
        <v>26471228.02</v>
      </c>
      <c r="E40" s="37">
        <v>1241722</v>
      </c>
    </row>
    <row r="41" spans="1:5" ht="11.25">
      <c r="A41" s="14">
        <v>35</v>
      </c>
      <c r="B41" s="15" t="s">
        <v>40</v>
      </c>
      <c r="C41" s="4">
        <f t="shared" si="0"/>
        <v>16779</v>
      </c>
      <c r="D41" s="3">
        <v>6463</v>
      </c>
      <c r="E41" s="37">
        <v>10316</v>
      </c>
    </row>
    <row r="42" spans="1:5" ht="11.25">
      <c r="A42" s="17"/>
      <c r="B42" s="6"/>
      <c r="C42" s="18"/>
      <c r="D42" s="19"/>
      <c r="E42" s="41"/>
    </row>
    <row r="43" spans="1:5" ht="11.25">
      <c r="A43" s="29" t="s">
        <v>41</v>
      </c>
      <c r="B43" s="30"/>
      <c r="C43" s="30"/>
      <c r="D43" s="30"/>
      <c r="E43" s="30"/>
    </row>
    <row r="47" ht="12.75">
      <c r="D47" s="43"/>
    </row>
  </sheetData>
  <mergeCells count="4">
    <mergeCell ref="A2:E2"/>
    <mergeCell ref="A3:B3"/>
    <mergeCell ref="A5:B5"/>
    <mergeCell ref="A43:E43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7"/>
  <sheetViews>
    <sheetView showGridLines="0" workbookViewId="0" topLeftCell="A1">
      <selection activeCell="C35" sqref="C35"/>
    </sheetView>
  </sheetViews>
  <sheetFormatPr defaultColWidth="11.421875" defaultRowHeight="12.75"/>
  <cols>
    <col min="1" max="1" width="3.140625" style="1" customWidth="1"/>
    <col min="2" max="2" width="34.140625" style="1" customWidth="1"/>
    <col min="3" max="3" width="21.421875" style="4" customWidth="1"/>
    <col min="4" max="4" width="21.421875" style="1" customWidth="1"/>
    <col min="5" max="5" width="21.421875" style="31" customWidth="1"/>
    <col min="6" max="16384" width="11.421875" style="1" customWidth="1"/>
  </cols>
  <sheetData>
    <row r="1" spans="2:5" s="3" customFormat="1" ht="11.25">
      <c r="B1" s="4"/>
      <c r="C1" s="4"/>
      <c r="E1" s="32"/>
    </row>
    <row r="2" spans="1:5" ht="11.25">
      <c r="A2" s="21" t="s">
        <v>0</v>
      </c>
      <c r="B2" s="21"/>
      <c r="C2" s="21"/>
      <c r="D2" s="21"/>
      <c r="E2" s="21"/>
    </row>
    <row r="3" spans="1:5" ht="11.25">
      <c r="A3" s="44" t="s">
        <v>1</v>
      </c>
      <c r="B3" s="45"/>
      <c r="C3" s="7" t="s">
        <v>2</v>
      </c>
      <c r="D3" s="7" t="s">
        <v>42</v>
      </c>
      <c r="E3" s="33" t="s">
        <v>4</v>
      </c>
    </row>
    <row r="4" spans="1:5" ht="11.25">
      <c r="A4" s="9"/>
      <c r="B4" s="5"/>
      <c r="C4" s="34"/>
      <c r="E4" s="35"/>
    </row>
    <row r="5" spans="1:5" s="2" customFormat="1" ht="11.25">
      <c r="A5" s="27" t="s">
        <v>49</v>
      </c>
      <c r="B5" s="28"/>
      <c r="C5" s="52">
        <f>IF(SUM(D5:E5,C7:C41),(SUM(D5:E5)),FALSE)</f>
        <v>1093730277.64</v>
      </c>
      <c r="D5" s="52">
        <f>SUM(D7:D41)</f>
        <v>526584629.64000005</v>
      </c>
      <c r="E5" s="53">
        <f>SUM(E7:E41)</f>
        <v>567145648</v>
      </c>
    </row>
    <row r="6" spans="1:5" ht="11.25">
      <c r="A6" s="12"/>
      <c r="B6" s="11"/>
      <c r="D6" s="3"/>
      <c r="E6" s="37"/>
    </row>
    <row r="7" spans="1:5" ht="11.25">
      <c r="A7" s="14">
        <v>1</v>
      </c>
      <c r="B7" s="15" t="s">
        <v>6</v>
      </c>
      <c r="C7" s="4">
        <f aca="true" t="shared" si="0" ref="C7:C41">SUM(D7:E7)</f>
        <v>351162.4</v>
      </c>
      <c r="D7" s="3">
        <v>154932.4</v>
      </c>
      <c r="E7" s="37">
        <v>196230</v>
      </c>
    </row>
    <row r="8" spans="1:5" ht="11.25">
      <c r="A8" s="14">
        <v>2</v>
      </c>
      <c r="B8" s="15" t="s">
        <v>7</v>
      </c>
      <c r="C8" s="4">
        <f t="shared" si="0"/>
        <v>13249</v>
      </c>
      <c r="D8" s="3">
        <v>9180</v>
      </c>
      <c r="E8" s="37">
        <v>4069</v>
      </c>
    </row>
    <row r="9" spans="1:5" ht="11.25">
      <c r="A9" s="14">
        <v>3</v>
      </c>
      <c r="B9" s="15" t="s">
        <v>8</v>
      </c>
      <c r="C9" s="4">
        <f t="shared" si="0"/>
        <v>965710</v>
      </c>
      <c r="D9" s="3">
        <v>899685</v>
      </c>
      <c r="E9" s="37">
        <v>66025</v>
      </c>
    </row>
    <row r="10" spans="1:5" ht="11.25">
      <c r="A10" s="14">
        <v>4</v>
      </c>
      <c r="B10" s="15" t="s">
        <v>9</v>
      </c>
      <c r="C10" s="4">
        <f t="shared" si="0"/>
        <v>101900</v>
      </c>
      <c r="D10" s="3">
        <v>75500</v>
      </c>
      <c r="E10" s="37">
        <v>26400</v>
      </c>
    </row>
    <row r="11" spans="1:5" ht="11.25">
      <c r="A11" s="14">
        <v>5</v>
      </c>
      <c r="B11" s="15" t="s">
        <v>10</v>
      </c>
      <c r="C11" s="4">
        <f t="shared" si="0"/>
        <v>2433</v>
      </c>
      <c r="D11" s="54" t="s">
        <v>44</v>
      </c>
      <c r="E11" s="37">
        <v>2433</v>
      </c>
    </row>
    <row r="12" spans="1:5" ht="11.25">
      <c r="A12" s="14">
        <v>6</v>
      </c>
      <c r="B12" s="15" t="s">
        <v>11</v>
      </c>
      <c r="C12" s="4">
        <f t="shared" si="0"/>
        <v>1003280</v>
      </c>
      <c r="D12" s="3">
        <v>15664</v>
      </c>
      <c r="E12" s="37">
        <v>987616</v>
      </c>
    </row>
    <row r="13" spans="1:5" ht="11.25">
      <c r="A13" s="14">
        <v>7</v>
      </c>
      <c r="B13" s="15" t="s">
        <v>12</v>
      </c>
      <c r="C13" s="4">
        <f t="shared" si="0"/>
        <v>2390347.6</v>
      </c>
      <c r="D13" s="3">
        <v>709068.6</v>
      </c>
      <c r="E13" s="37">
        <v>1681279</v>
      </c>
    </row>
    <row r="14" spans="1:5" ht="11.25">
      <c r="A14" s="14">
        <v>8</v>
      </c>
      <c r="B14" s="15" t="s">
        <v>13</v>
      </c>
      <c r="C14" s="4">
        <f t="shared" si="0"/>
        <v>801289.61</v>
      </c>
      <c r="D14" s="3">
        <v>491142.61</v>
      </c>
      <c r="E14" s="37">
        <v>310147</v>
      </c>
    </row>
    <row r="15" spans="1:5" ht="11.25">
      <c r="A15" s="14">
        <v>9</v>
      </c>
      <c r="B15" s="15" t="s">
        <v>14</v>
      </c>
      <c r="C15" s="4">
        <f t="shared" si="0"/>
        <v>61589</v>
      </c>
      <c r="D15" s="3">
        <v>32720</v>
      </c>
      <c r="E15" s="37">
        <v>28869</v>
      </c>
    </row>
    <row r="16" spans="1:5" ht="11.25">
      <c r="A16" s="14">
        <v>10</v>
      </c>
      <c r="B16" s="15" t="s">
        <v>15</v>
      </c>
      <c r="C16" s="4">
        <f t="shared" si="0"/>
        <v>25886245</v>
      </c>
      <c r="D16" s="3">
        <v>25723906</v>
      </c>
      <c r="E16" s="37">
        <v>162339</v>
      </c>
    </row>
    <row r="17" spans="1:5" ht="11.25">
      <c r="A17" s="14">
        <v>11</v>
      </c>
      <c r="B17" s="15" t="s">
        <v>16</v>
      </c>
      <c r="C17" s="4">
        <f t="shared" si="0"/>
        <v>350817</v>
      </c>
      <c r="D17" s="3">
        <v>18738</v>
      </c>
      <c r="E17" s="37">
        <v>332079</v>
      </c>
    </row>
    <row r="18" spans="1:5" ht="11.25">
      <c r="A18" s="14">
        <v>12</v>
      </c>
      <c r="B18" s="15" t="s">
        <v>17</v>
      </c>
      <c r="C18" s="4">
        <f t="shared" si="0"/>
        <v>332847</v>
      </c>
      <c r="D18" s="3">
        <v>284503</v>
      </c>
      <c r="E18" s="37">
        <v>48344</v>
      </c>
    </row>
    <row r="19" spans="1:5" ht="11.25">
      <c r="A19" s="14">
        <v>13</v>
      </c>
      <c r="B19" s="15" t="s">
        <v>18</v>
      </c>
      <c r="C19" s="4">
        <f t="shared" si="0"/>
        <v>48000</v>
      </c>
      <c r="D19" s="3">
        <v>28362</v>
      </c>
      <c r="E19" s="37">
        <v>19638</v>
      </c>
    </row>
    <row r="20" spans="1:5" ht="11.25">
      <c r="A20" s="14">
        <v>14</v>
      </c>
      <c r="B20" s="15" t="s">
        <v>19</v>
      </c>
      <c r="C20" s="4">
        <f t="shared" si="0"/>
        <v>1416695.8</v>
      </c>
      <c r="D20" s="3">
        <v>199986.8</v>
      </c>
      <c r="E20" s="37">
        <v>1216709</v>
      </c>
    </row>
    <row r="21" spans="1:5" ht="11.25">
      <c r="A21" s="14">
        <v>15</v>
      </c>
      <c r="B21" s="15" t="s">
        <v>20</v>
      </c>
      <c r="C21" s="4">
        <f t="shared" si="0"/>
        <v>8204894.3</v>
      </c>
      <c r="D21" s="3">
        <v>5658227.3</v>
      </c>
      <c r="E21" s="37">
        <v>2546667</v>
      </c>
    </row>
    <row r="22" spans="1:5" ht="11.25">
      <c r="A22" s="14">
        <v>16</v>
      </c>
      <c r="B22" s="15" t="s">
        <v>21</v>
      </c>
      <c r="C22" s="4">
        <f t="shared" si="0"/>
        <v>14091993.2</v>
      </c>
      <c r="D22" s="3">
        <v>2464887.2</v>
      </c>
      <c r="E22" s="37">
        <v>11627106</v>
      </c>
    </row>
    <row r="23" spans="1:5" ht="11.25">
      <c r="A23" s="14">
        <v>17</v>
      </c>
      <c r="B23" s="15" t="s">
        <v>22</v>
      </c>
      <c r="C23" s="4">
        <f t="shared" si="0"/>
        <v>37828</v>
      </c>
      <c r="D23" s="3">
        <v>29744</v>
      </c>
      <c r="E23" s="37">
        <v>8084</v>
      </c>
    </row>
    <row r="24" spans="1:5" ht="11.25">
      <c r="A24" s="14">
        <v>18</v>
      </c>
      <c r="B24" s="15" t="s">
        <v>23</v>
      </c>
      <c r="C24" s="4">
        <f t="shared" si="0"/>
        <v>11184408</v>
      </c>
      <c r="D24" s="3">
        <v>7242180</v>
      </c>
      <c r="E24" s="37">
        <v>3942228</v>
      </c>
    </row>
    <row r="25" spans="1:5" ht="11.25">
      <c r="A25" s="14">
        <v>19</v>
      </c>
      <c r="B25" s="15" t="s">
        <v>24</v>
      </c>
      <c r="C25" s="4">
        <f t="shared" si="0"/>
        <v>1122935</v>
      </c>
      <c r="D25" s="3">
        <v>213082</v>
      </c>
      <c r="E25" s="37">
        <v>909853</v>
      </c>
    </row>
    <row r="26" spans="1:5" ht="11.25">
      <c r="A26" s="14">
        <v>20</v>
      </c>
      <c r="B26" s="15" t="s">
        <v>25</v>
      </c>
      <c r="C26" s="4">
        <f t="shared" si="0"/>
        <v>9226364.46</v>
      </c>
      <c r="D26" s="3">
        <v>4413109.46</v>
      </c>
      <c r="E26" s="37">
        <v>4813255</v>
      </c>
    </row>
    <row r="27" spans="1:5" ht="11.25">
      <c r="A27" s="14">
        <v>21</v>
      </c>
      <c r="B27" s="15" t="s">
        <v>26</v>
      </c>
      <c r="C27" s="4">
        <f t="shared" si="0"/>
        <v>4930473.3</v>
      </c>
      <c r="D27" s="3">
        <v>2293801.3</v>
      </c>
      <c r="E27" s="37">
        <v>2636672</v>
      </c>
    </row>
    <row r="28" spans="1:5" ht="11.25">
      <c r="A28" s="14">
        <v>22</v>
      </c>
      <c r="B28" s="15" t="s">
        <v>27</v>
      </c>
      <c r="C28" s="4">
        <f t="shared" si="0"/>
        <v>247385.31</v>
      </c>
      <c r="D28" s="3">
        <v>62287.31</v>
      </c>
      <c r="E28" s="37">
        <v>185098</v>
      </c>
    </row>
    <row r="29" spans="1:5" ht="11.25">
      <c r="A29" s="14">
        <v>23</v>
      </c>
      <c r="B29" s="15" t="s">
        <v>28</v>
      </c>
      <c r="C29" s="4">
        <f t="shared" si="0"/>
        <v>928020</v>
      </c>
      <c r="D29" s="3">
        <v>224538</v>
      </c>
      <c r="E29" s="37">
        <v>703482</v>
      </c>
    </row>
    <row r="30" spans="1:5" ht="11.25">
      <c r="A30" s="14">
        <v>24</v>
      </c>
      <c r="B30" s="15" t="s">
        <v>29</v>
      </c>
      <c r="C30" s="4">
        <f t="shared" si="0"/>
        <v>7699004.4</v>
      </c>
      <c r="D30" s="3">
        <v>1778616.4</v>
      </c>
      <c r="E30" s="37">
        <v>5920388</v>
      </c>
    </row>
    <row r="31" spans="1:5" ht="11.25">
      <c r="A31" s="14">
        <v>25</v>
      </c>
      <c r="B31" s="15" t="s">
        <v>30</v>
      </c>
      <c r="C31" s="4">
        <f t="shared" si="0"/>
        <v>8236317.25</v>
      </c>
      <c r="D31" s="3">
        <v>1786408.25</v>
      </c>
      <c r="E31" s="37">
        <v>6449909</v>
      </c>
    </row>
    <row r="32" spans="1:5" ht="11.25">
      <c r="A32" s="14">
        <v>26</v>
      </c>
      <c r="B32" s="15" t="s">
        <v>31</v>
      </c>
      <c r="C32" s="4">
        <f t="shared" si="0"/>
        <v>11001882.61</v>
      </c>
      <c r="D32" s="3">
        <v>5071135.61</v>
      </c>
      <c r="E32" s="37">
        <v>5930747</v>
      </c>
    </row>
    <row r="33" spans="1:5" ht="11.25">
      <c r="A33" s="14">
        <v>27</v>
      </c>
      <c r="B33" s="15" t="s">
        <v>32</v>
      </c>
      <c r="C33" s="4">
        <f t="shared" si="0"/>
        <v>26674090.7</v>
      </c>
      <c r="D33" s="3">
        <v>20095136.7</v>
      </c>
      <c r="E33" s="37">
        <v>6578954</v>
      </c>
    </row>
    <row r="34" spans="1:5" ht="11.25">
      <c r="A34" s="14">
        <v>28</v>
      </c>
      <c r="B34" s="15" t="s">
        <v>33</v>
      </c>
      <c r="C34" s="4">
        <f t="shared" si="0"/>
        <v>49332335.64</v>
      </c>
      <c r="D34" s="3">
        <v>20740086.64</v>
      </c>
      <c r="E34" s="37">
        <v>28592249</v>
      </c>
    </row>
    <row r="35" spans="1:5" ht="11.25">
      <c r="A35" s="14">
        <v>29</v>
      </c>
      <c r="B35" s="15" t="s">
        <v>34</v>
      </c>
      <c r="C35" s="4">
        <f t="shared" si="0"/>
        <v>68318507.28</v>
      </c>
      <c r="D35" s="3">
        <v>33531344.28</v>
      </c>
      <c r="E35" s="37">
        <v>34787163</v>
      </c>
    </row>
    <row r="36" spans="1:5" ht="11.25">
      <c r="A36" s="14">
        <v>30</v>
      </c>
      <c r="B36" s="15" t="s">
        <v>35</v>
      </c>
      <c r="C36" s="4">
        <f t="shared" si="0"/>
        <v>264622686.76999998</v>
      </c>
      <c r="D36" s="3">
        <v>99817978.77</v>
      </c>
      <c r="E36" s="37">
        <v>164804708</v>
      </c>
    </row>
    <row r="37" spans="1:5" ht="11.25">
      <c r="A37" s="14">
        <v>31</v>
      </c>
      <c r="B37" s="15" t="s">
        <v>36</v>
      </c>
      <c r="C37" s="4">
        <f t="shared" si="0"/>
        <v>161233062.44</v>
      </c>
      <c r="D37" s="3">
        <v>91051624.44</v>
      </c>
      <c r="E37" s="37">
        <v>70181438</v>
      </c>
    </row>
    <row r="38" spans="1:5" ht="11.25">
      <c r="A38" s="14">
        <v>32</v>
      </c>
      <c r="B38" s="15" t="s">
        <v>37</v>
      </c>
      <c r="C38" s="4">
        <f t="shared" si="0"/>
        <v>18062610.12</v>
      </c>
      <c r="D38" s="3">
        <v>4012767.12</v>
      </c>
      <c r="E38" s="37">
        <v>14049843</v>
      </c>
    </row>
    <row r="39" spans="1:5" ht="11.25">
      <c r="A39" s="14">
        <v>33</v>
      </c>
      <c r="B39" s="15" t="s">
        <v>38</v>
      </c>
      <c r="C39" s="4">
        <f t="shared" si="0"/>
        <v>362820989.90999997</v>
      </c>
      <c r="D39" s="3">
        <v>171707928.91</v>
      </c>
      <c r="E39" s="37">
        <v>191113061</v>
      </c>
    </row>
    <row r="40" spans="1:5" ht="11.25">
      <c r="A40" s="14">
        <v>34</v>
      </c>
      <c r="B40" s="15" t="s">
        <v>39</v>
      </c>
      <c r="C40" s="4">
        <f t="shared" si="0"/>
        <v>27015210.54</v>
      </c>
      <c r="D40" s="3">
        <v>25739186.54</v>
      </c>
      <c r="E40" s="37">
        <v>1276024</v>
      </c>
    </row>
    <row r="41" spans="1:5" ht="11.25">
      <c r="A41" s="14">
        <v>35</v>
      </c>
      <c r="B41" s="15" t="s">
        <v>40</v>
      </c>
      <c r="C41" s="4">
        <f t="shared" si="0"/>
        <v>5013713</v>
      </c>
      <c r="D41" s="3">
        <v>7171</v>
      </c>
      <c r="E41" s="37">
        <v>5006542</v>
      </c>
    </row>
    <row r="42" spans="1:5" ht="11.25">
      <c r="A42" s="17"/>
      <c r="B42" s="6"/>
      <c r="C42" s="18"/>
      <c r="D42" s="19"/>
      <c r="E42" s="41"/>
    </row>
    <row r="43" spans="1:5" ht="11.25">
      <c r="A43" s="29" t="s">
        <v>41</v>
      </c>
      <c r="B43" s="30"/>
      <c r="C43" s="30"/>
      <c r="D43" s="30"/>
      <c r="E43" s="30"/>
    </row>
    <row r="47" ht="12.75">
      <c r="D47" s="43"/>
    </row>
  </sheetData>
  <mergeCells count="4">
    <mergeCell ref="A2:E2"/>
    <mergeCell ref="A3:B3"/>
    <mergeCell ref="A5:B5"/>
    <mergeCell ref="A43:E43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7"/>
  <sheetViews>
    <sheetView showGridLines="0" workbookViewId="0" topLeftCell="A1">
      <selection activeCell="D11" sqref="D11"/>
    </sheetView>
  </sheetViews>
  <sheetFormatPr defaultColWidth="11.421875" defaultRowHeight="12.75"/>
  <cols>
    <col min="1" max="1" width="3.140625" style="1" customWidth="1"/>
    <col min="2" max="2" width="34.140625" style="1" customWidth="1"/>
    <col min="3" max="3" width="21.421875" style="4" customWidth="1"/>
    <col min="4" max="4" width="21.421875" style="1" customWidth="1"/>
    <col min="5" max="5" width="21.421875" style="31" customWidth="1"/>
    <col min="6" max="16384" width="11.421875" style="1" customWidth="1"/>
  </cols>
  <sheetData>
    <row r="1" spans="2:5" s="3" customFormat="1" ht="11.25">
      <c r="B1" s="4"/>
      <c r="C1" s="4"/>
      <c r="E1" s="32"/>
    </row>
    <row r="2" spans="1:5" ht="11.25">
      <c r="A2" s="21" t="s">
        <v>0</v>
      </c>
      <c r="B2" s="21"/>
      <c r="C2" s="21"/>
      <c r="D2" s="21"/>
      <c r="E2" s="21"/>
    </row>
    <row r="3" spans="1:5" ht="11.25">
      <c r="A3" s="44" t="s">
        <v>1</v>
      </c>
      <c r="B3" s="45"/>
      <c r="C3" s="7" t="s">
        <v>2</v>
      </c>
      <c r="D3" s="7" t="s">
        <v>42</v>
      </c>
      <c r="E3" s="33" t="s">
        <v>4</v>
      </c>
    </row>
    <row r="4" spans="1:5" ht="11.25">
      <c r="A4" s="9"/>
      <c r="B4" s="5"/>
      <c r="C4" s="34"/>
      <c r="E4" s="35"/>
    </row>
    <row r="5" spans="1:5" s="2" customFormat="1" ht="11.25">
      <c r="A5" s="27" t="s">
        <v>50</v>
      </c>
      <c r="B5" s="28"/>
      <c r="C5" s="52">
        <f>IF(SUM(D5:E5,C7:C41),(SUM(D5:E5)),FALSE)</f>
        <v>1109520624.73</v>
      </c>
      <c r="D5" s="52">
        <f>SUM(D7:D41)</f>
        <v>568279442.7300001</v>
      </c>
      <c r="E5" s="53">
        <f>SUM(E7:E41)</f>
        <v>541241182</v>
      </c>
    </row>
    <row r="6" spans="1:5" ht="11.25">
      <c r="A6" s="12"/>
      <c r="B6" s="11"/>
      <c r="E6" s="37"/>
    </row>
    <row r="7" spans="1:5" ht="11.25">
      <c r="A7" s="14">
        <v>1</v>
      </c>
      <c r="B7" s="15" t="s">
        <v>6</v>
      </c>
      <c r="C7" s="4">
        <f>SUM(D7:E7)</f>
        <v>454875</v>
      </c>
      <c r="D7" s="3">
        <v>220469</v>
      </c>
      <c r="E7" s="37">
        <v>234406</v>
      </c>
    </row>
    <row r="8" spans="1:5" ht="11.25">
      <c r="A8" s="14">
        <v>2</v>
      </c>
      <c r="B8" s="15" t="s">
        <v>7</v>
      </c>
      <c r="C8" s="4">
        <f>SUM(D8:E8)</f>
        <v>19080</v>
      </c>
      <c r="D8" s="3">
        <v>14718</v>
      </c>
      <c r="E8" s="37">
        <v>4362</v>
      </c>
    </row>
    <row r="9" spans="1:5" ht="11.25">
      <c r="A9" s="14">
        <v>3</v>
      </c>
      <c r="B9" s="15" t="s">
        <v>8</v>
      </c>
      <c r="C9" s="4">
        <f>SUM(D9:E9)</f>
        <v>1064774</v>
      </c>
      <c r="D9" s="3">
        <v>992251</v>
      </c>
      <c r="E9" s="37">
        <v>72523</v>
      </c>
    </row>
    <row r="10" spans="1:5" ht="11.25">
      <c r="A10" s="14">
        <v>4</v>
      </c>
      <c r="B10" s="15" t="s">
        <v>9</v>
      </c>
      <c r="C10" s="4">
        <f>SUM(D10:E10)</f>
        <v>135975</v>
      </c>
      <c r="D10" s="3">
        <v>107472</v>
      </c>
      <c r="E10" s="37">
        <v>28503</v>
      </c>
    </row>
    <row r="11" spans="1:5" ht="11.25">
      <c r="A11" s="14">
        <v>5</v>
      </c>
      <c r="B11" s="15" t="s">
        <v>10</v>
      </c>
      <c r="C11" s="49" t="s">
        <v>44</v>
      </c>
      <c r="D11" s="39" t="s">
        <v>44</v>
      </c>
      <c r="E11" s="40" t="s">
        <v>44</v>
      </c>
    </row>
    <row r="12" spans="1:5" ht="11.25">
      <c r="A12" s="14">
        <v>6</v>
      </c>
      <c r="B12" s="15" t="s">
        <v>11</v>
      </c>
      <c r="C12" s="4">
        <f aca="true" t="shared" si="0" ref="C12:C41">SUM(D12:E12)</f>
        <v>1125987</v>
      </c>
      <c r="D12" s="3">
        <v>13932</v>
      </c>
      <c r="E12" s="37">
        <v>1112055</v>
      </c>
    </row>
    <row r="13" spans="1:5" ht="11.25">
      <c r="A13" s="14">
        <v>7</v>
      </c>
      <c r="B13" s="15" t="s">
        <v>12</v>
      </c>
      <c r="C13" s="4">
        <f t="shared" si="0"/>
        <v>2371176.6</v>
      </c>
      <c r="D13" s="32">
        <v>522149.6</v>
      </c>
      <c r="E13" s="37">
        <v>1849027</v>
      </c>
    </row>
    <row r="14" spans="1:5" ht="11.25">
      <c r="A14" s="14">
        <v>8</v>
      </c>
      <c r="B14" s="15" t="s">
        <v>13</v>
      </c>
      <c r="C14" s="4">
        <f t="shared" si="0"/>
        <v>885176.8</v>
      </c>
      <c r="D14" s="3">
        <v>547935.8</v>
      </c>
      <c r="E14" s="37">
        <v>337241</v>
      </c>
    </row>
    <row r="15" spans="1:5" ht="11.25">
      <c r="A15" s="14">
        <v>9</v>
      </c>
      <c r="B15" s="15" t="s">
        <v>14</v>
      </c>
      <c r="C15" s="4">
        <f t="shared" si="0"/>
        <v>22003</v>
      </c>
      <c r="D15" s="3">
        <v>16924</v>
      </c>
      <c r="E15" s="37">
        <v>5079</v>
      </c>
    </row>
    <row r="16" spans="1:5" ht="11.25">
      <c r="A16" s="14">
        <v>10</v>
      </c>
      <c r="B16" s="15" t="s">
        <v>15</v>
      </c>
      <c r="C16" s="4">
        <f t="shared" si="0"/>
        <v>21451087</v>
      </c>
      <c r="D16" s="3">
        <v>21295813</v>
      </c>
      <c r="E16" s="37">
        <v>155274</v>
      </c>
    </row>
    <row r="17" spans="1:5" ht="11.25">
      <c r="A17" s="14">
        <v>11</v>
      </c>
      <c r="B17" s="15" t="s">
        <v>16</v>
      </c>
      <c r="C17" s="4">
        <f t="shared" si="0"/>
        <v>421372</v>
      </c>
      <c r="D17" s="3">
        <v>30125</v>
      </c>
      <c r="E17" s="37">
        <v>391247</v>
      </c>
    </row>
    <row r="18" spans="1:5" ht="11.25">
      <c r="A18" s="14">
        <v>12</v>
      </c>
      <c r="B18" s="15" t="s">
        <v>17</v>
      </c>
      <c r="C18" s="4">
        <f t="shared" si="0"/>
        <v>405081</v>
      </c>
      <c r="D18" s="3">
        <v>375955</v>
      </c>
      <c r="E18" s="37">
        <v>29126</v>
      </c>
    </row>
    <row r="19" spans="1:5" ht="11.25">
      <c r="A19" s="14">
        <v>13</v>
      </c>
      <c r="B19" s="15" t="s">
        <v>18</v>
      </c>
      <c r="C19" s="4">
        <f t="shared" si="0"/>
        <v>53585</v>
      </c>
      <c r="D19" s="3">
        <v>31673</v>
      </c>
      <c r="E19" s="37">
        <v>21912</v>
      </c>
    </row>
    <row r="20" spans="1:5" ht="11.25">
      <c r="A20" s="14">
        <v>14</v>
      </c>
      <c r="B20" s="15" t="s">
        <v>19</v>
      </c>
      <c r="C20" s="4">
        <f t="shared" si="0"/>
        <v>1870565.4</v>
      </c>
      <c r="D20" s="3">
        <v>571709.4</v>
      </c>
      <c r="E20" s="37">
        <v>1298856</v>
      </c>
    </row>
    <row r="21" spans="1:5" ht="11.25">
      <c r="A21" s="14">
        <v>15</v>
      </c>
      <c r="B21" s="15" t="s">
        <v>20</v>
      </c>
      <c r="C21" s="4">
        <f t="shared" si="0"/>
        <v>8124305.2</v>
      </c>
      <c r="D21" s="3">
        <v>5809404.2</v>
      </c>
      <c r="E21" s="37">
        <v>2314901</v>
      </c>
    </row>
    <row r="22" spans="1:5" ht="11.25">
      <c r="A22" s="14">
        <v>16</v>
      </c>
      <c r="B22" s="15" t="s">
        <v>21</v>
      </c>
      <c r="C22" s="4">
        <f t="shared" si="0"/>
        <v>13544328.3</v>
      </c>
      <c r="D22" s="3">
        <v>3049434.3</v>
      </c>
      <c r="E22" s="37">
        <v>10494894</v>
      </c>
    </row>
    <row r="23" spans="1:5" ht="11.25">
      <c r="A23" s="14">
        <v>17</v>
      </c>
      <c r="B23" s="15" t="s">
        <v>22</v>
      </c>
      <c r="C23" s="4">
        <f t="shared" si="0"/>
        <v>122810</v>
      </c>
      <c r="D23" s="3">
        <v>105645</v>
      </c>
      <c r="E23" s="37">
        <v>17165</v>
      </c>
    </row>
    <row r="24" spans="1:5" ht="11.25">
      <c r="A24" s="14">
        <v>18</v>
      </c>
      <c r="B24" s="15" t="s">
        <v>23</v>
      </c>
      <c r="C24" s="4">
        <f t="shared" si="0"/>
        <v>13297237</v>
      </c>
      <c r="D24" s="3">
        <v>8856148</v>
      </c>
      <c r="E24" s="37">
        <v>4441089</v>
      </c>
    </row>
    <row r="25" spans="1:5" ht="11.25">
      <c r="A25" s="14">
        <v>19</v>
      </c>
      <c r="B25" s="15" t="s">
        <v>24</v>
      </c>
      <c r="C25" s="4">
        <f t="shared" si="0"/>
        <v>1469433</v>
      </c>
      <c r="D25" s="3">
        <v>88398</v>
      </c>
      <c r="E25" s="37">
        <v>1381035</v>
      </c>
    </row>
    <row r="26" spans="1:5" ht="11.25">
      <c r="A26" s="14">
        <v>20</v>
      </c>
      <c r="B26" s="15" t="s">
        <v>25</v>
      </c>
      <c r="C26" s="4">
        <f t="shared" si="0"/>
        <v>9863175.35</v>
      </c>
      <c r="D26" s="3">
        <v>4808353.35</v>
      </c>
      <c r="E26" s="37">
        <v>5054822</v>
      </c>
    </row>
    <row r="27" spans="1:5" ht="11.25">
      <c r="A27" s="14">
        <v>21</v>
      </c>
      <c r="B27" s="15" t="s">
        <v>26</v>
      </c>
      <c r="C27" s="4">
        <f t="shared" si="0"/>
        <v>5115323.1</v>
      </c>
      <c r="D27" s="3">
        <v>2729769.1</v>
      </c>
      <c r="E27" s="37">
        <v>2385554</v>
      </c>
    </row>
    <row r="28" spans="1:5" ht="11.25">
      <c r="A28" s="14">
        <v>22</v>
      </c>
      <c r="B28" s="15" t="s">
        <v>27</v>
      </c>
      <c r="C28" s="4">
        <f t="shared" si="0"/>
        <v>188494.4</v>
      </c>
      <c r="D28" s="3">
        <v>102746.4</v>
      </c>
      <c r="E28" s="37">
        <v>85748</v>
      </c>
    </row>
    <row r="29" spans="1:5" ht="11.25">
      <c r="A29" s="14">
        <v>23</v>
      </c>
      <c r="B29" s="15" t="s">
        <v>28</v>
      </c>
      <c r="C29" s="4">
        <f t="shared" si="0"/>
        <v>1004793</v>
      </c>
      <c r="D29" s="3">
        <v>193903</v>
      </c>
      <c r="E29" s="37">
        <v>810890</v>
      </c>
    </row>
    <row r="30" spans="1:5" ht="11.25">
      <c r="A30" s="14">
        <v>24</v>
      </c>
      <c r="B30" s="15" t="s">
        <v>29</v>
      </c>
      <c r="C30" s="4">
        <f t="shared" si="0"/>
        <v>8729191.24</v>
      </c>
      <c r="D30" s="3">
        <v>2511275.24</v>
      </c>
      <c r="E30" s="37">
        <v>6217916</v>
      </c>
    </row>
    <row r="31" spans="1:5" ht="11.25">
      <c r="A31" s="14">
        <v>25</v>
      </c>
      <c r="B31" s="15" t="s">
        <v>30</v>
      </c>
      <c r="C31" s="4">
        <f t="shared" si="0"/>
        <v>9280541.95</v>
      </c>
      <c r="D31" s="3">
        <v>2228699.95</v>
      </c>
      <c r="E31" s="37">
        <v>7051842</v>
      </c>
    </row>
    <row r="32" spans="1:5" ht="11.25">
      <c r="A32" s="14">
        <v>26</v>
      </c>
      <c r="B32" s="15" t="s">
        <v>31</v>
      </c>
      <c r="C32" s="4">
        <f t="shared" si="0"/>
        <v>13329050.26</v>
      </c>
      <c r="D32" s="3">
        <v>6818814.26</v>
      </c>
      <c r="E32" s="37">
        <v>6510236</v>
      </c>
    </row>
    <row r="33" spans="1:5" ht="11.25">
      <c r="A33" s="14">
        <v>27</v>
      </c>
      <c r="B33" s="15" t="s">
        <v>32</v>
      </c>
      <c r="C33" s="4">
        <f t="shared" si="0"/>
        <v>22811481</v>
      </c>
      <c r="D33" s="3">
        <v>16671267</v>
      </c>
      <c r="E33" s="37">
        <v>6140214</v>
      </c>
    </row>
    <row r="34" spans="1:5" ht="11.25">
      <c r="A34" s="14">
        <v>28</v>
      </c>
      <c r="B34" s="15" t="s">
        <v>33</v>
      </c>
      <c r="C34" s="4">
        <f t="shared" si="0"/>
        <v>51453253.3</v>
      </c>
      <c r="D34" s="3">
        <v>21943789.3</v>
      </c>
      <c r="E34" s="37">
        <v>29509464</v>
      </c>
    </row>
    <row r="35" spans="1:5" ht="11.25">
      <c r="A35" s="14">
        <v>29</v>
      </c>
      <c r="B35" s="15" t="s">
        <v>34</v>
      </c>
      <c r="C35" s="4">
        <f t="shared" si="0"/>
        <v>79275150.05</v>
      </c>
      <c r="D35" s="3">
        <v>41661034.05</v>
      </c>
      <c r="E35" s="37">
        <v>37614116</v>
      </c>
    </row>
    <row r="36" spans="1:5" ht="11.25">
      <c r="A36" s="14">
        <v>30</v>
      </c>
      <c r="B36" s="15" t="s">
        <v>35</v>
      </c>
      <c r="C36" s="4">
        <f t="shared" si="0"/>
        <v>290140259.47</v>
      </c>
      <c r="D36" s="3">
        <v>119992646.47</v>
      </c>
      <c r="E36" s="37">
        <v>170147613</v>
      </c>
    </row>
    <row r="37" spans="1:5" ht="11.25">
      <c r="A37" s="14">
        <v>31</v>
      </c>
      <c r="B37" s="15" t="s">
        <v>36</v>
      </c>
      <c r="C37" s="4">
        <f t="shared" si="0"/>
        <v>188713822.07</v>
      </c>
      <c r="D37" s="3">
        <v>110230123.07</v>
      </c>
      <c r="E37" s="37">
        <v>78483699</v>
      </c>
    </row>
    <row r="38" spans="1:5" ht="11.25">
      <c r="A38" s="14">
        <v>32</v>
      </c>
      <c r="B38" s="15" t="s">
        <v>37</v>
      </c>
      <c r="C38" s="4">
        <f t="shared" si="0"/>
        <v>12013222.04</v>
      </c>
      <c r="D38" s="3">
        <v>4219177.04</v>
      </c>
      <c r="E38" s="37">
        <v>7794045</v>
      </c>
    </row>
    <row r="39" spans="1:5" ht="11.25">
      <c r="A39" s="14">
        <v>33</v>
      </c>
      <c r="B39" s="15" t="s">
        <v>38</v>
      </c>
      <c r="C39" s="4">
        <f t="shared" si="0"/>
        <v>319015843.13</v>
      </c>
      <c r="D39" s="3">
        <v>161345041.13</v>
      </c>
      <c r="E39" s="37">
        <v>157670802</v>
      </c>
    </row>
    <row r="40" spans="1:5" ht="11.25">
      <c r="A40" s="14">
        <v>34</v>
      </c>
      <c r="B40" s="15" t="s">
        <v>39</v>
      </c>
      <c r="C40" s="4">
        <f t="shared" si="0"/>
        <v>31415412.07</v>
      </c>
      <c r="D40" s="3">
        <v>30167501.07</v>
      </c>
      <c r="E40" s="37">
        <v>1247911</v>
      </c>
    </row>
    <row r="41" spans="1:5" ht="11.25">
      <c r="A41" s="14">
        <v>35</v>
      </c>
      <c r="B41" s="15" t="s">
        <v>40</v>
      </c>
      <c r="C41" s="4">
        <f t="shared" si="0"/>
        <v>332761</v>
      </c>
      <c r="D41" s="3">
        <v>5146</v>
      </c>
      <c r="E41" s="37">
        <v>327615</v>
      </c>
    </row>
    <row r="42" spans="1:5" ht="11.25">
      <c r="A42" s="17"/>
      <c r="B42" s="6"/>
      <c r="C42" s="18"/>
      <c r="D42" s="19"/>
      <c r="E42" s="41"/>
    </row>
    <row r="43" spans="1:5" ht="11.25">
      <c r="A43" s="29" t="s">
        <v>41</v>
      </c>
      <c r="B43" s="30"/>
      <c r="C43" s="30"/>
      <c r="D43" s="30"/>
      <c r="E43" s="30"/>
    </row>
    <row r="47" ht="12.75">
      <c r="D47" s="43"/>
    </row>
  </sheetData>
  <mergeCells count="4">
    <mergeCell ref="A2:E2"/>
    <mergeCell ref="A3:B3"/>
    <mergeCell ref="A5:B5"/>
    <mergeCell ref="A43:E43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7"/>
  <sheetViews>
    <sheetView showGridLines="0" workbookViewId="0" topLeftCell="A1">
      <selection activeCell="D11" sqref="D11"/>
    </sheetView>
  </sheetViews>
  <sheetFormatPr defaultColWidth="11.421875" defaultRowHeight="12.75"/>
  <cols>
    <col min="1" max="1" width="3.140625" style="1" customWidth="1"/>
    <col min="2" max="2" width="34.140625" style="1" customWidth="1"/>
    <col min="3" max="3" width="21.421875" style="4" customWidth="1"/>
    <col min="4" max="4" width="21.421875" style="1" customWidth="1"/>
    <col min="5" max="5" width="21.421875" style="31" customWidth="1"/>
    <col min="6" max="16384" width="11.421875" style="1" customWidth="1"/>
  </cols>
  <sheetData>
    <row r="1" spans="2:5" s="3" customFormat="1" ht="11.25">
      <c r="B1" s="4"/>
      <c r="C1" s="4"/>
      <c r="E1" s="32"/>
    </row>
    <row r="2" spans="1:5" ht="11.25">
      <c r="A2" s="21" t="s">
        <v>0</v>
      </c>
      <c r="B2" s="21"/>
      <c r="C2" s="21"/>
      <c r="D2" s="21"/>
      <c r="E2" s="21"/>
    </row>
    <row r="3" spans="1:5" ht="11.25">
      <c r="A3" s="44" t="s">
        <v>1</v>
      </c>
      <c r="B3" s="45"/>
      <c r="C3" s="7" t="s">
        <v>2</v>
      </c>
      <c r="D3" s="7" t="s">
        <v>42</v>
      </c>
      <c r="E3" s="33" t="s">
        <v>4</v>
      </c>
    </row>
    <row r="4" spans="1:5" ht="11.25">
      <c r="A4" s="9"/>
      <c r="B4" s="5"/>
      <c r="C4" s="34"/>
      <c r="E4" s="35"/>
    </row>
    <row r="5" spans="1:5" s="2" customFormat="1" ht="11.25">
      <c r="A5" s="27" t="s">
        <v>51</v>
      </c>
      <c r="B5" s="28"/>
      <c r="C5" s="52">
        <f>IF(SUM(D5:E5,C7:C41),(SUM(D5:E5)),FALSE)</f>
        <v>1142594568.38</v>
      </c>
      <c r="D5" s="52">
        <f>SUM(D7:D41)</f>
        <v>524634556.38</v>
      </c>
      <c r="E5" s="53">
        <f>SUM(E7:E41)</f>
        <v>617960012</v>
      </c>
    </row>
    <row r="6" spans="1:5" ht="11.25">
      <c r="A6" s="12"/>
      <c r="B6" s="11"/>
      <c r="D6" s="3"/>
      <c r="E6" s="37"/>
    </row>
    <row r="7" spans="1:5" ht="11.25">
      <c r="A7" s="14">
        <v>1</v>
      </c>
      <c r="B7" s="15" t="s">
        <v>6</v>
      </c>
      <c r="C7" s="4">
        <f aca="true" t="shared" si="0" ref="C7:C41">SUM(D7:E7)</f>
        <v>401873.7</v>
      </c>
      <c r="D7" s="3">
        <v>209019.7</v>
      </c>
      <c r="E7" s="37">
        <v>192854</v>
      </c>
    </row>
    <row r="8" spans="1:5" ht="11.25">
      <c r="A8" s="14">
        <v>2</v>
      </c>
      <c r="B8" s="15" t="s">
        <v>7</v>
      </c>
      <c r="C8" s="4">
        <f t="shared" si="0"/>
        <v>18290</v>
      </c>
      <c r="D8" s="3">
        <v>14106</v>
      </c>
      <c r="E8" s="37">
        <v>4184</v>
      </c>
    </row>
    <row r="9" spans="1:5" ht="11.25">
      <c r="A9" s="14">
        <v>3</v>
      </c>
      <c r="B9" s="15" t="s">
        <v>8</v>
      </c>
      <c r="C9" s="4">
        <f t="shared" si="0"/>
        <v>1006985</v>
      </c>
      <c r="D9" s="3">
        <v>935528</v>
      </c>
      <c r="E9" s="37">
        <v>71457</v>
      </c>
    </row>
    <row r="10" spans="1:5" ht="11.25">
      <c r="A10" s="14">
        <v>4</v>
      </c>
      <c r="B10" s="15" t="s">
        <v>9</v>
      </c>
      <c r="C10" s="4">
        <f t="shared" si="0"/>
        <v>142175</v>
      </c>
      <c r="D10" s="3">
        <v>86975</v>
      </c>
      <c r="E10" s="37">
        <v>55200</v>
      </c>
    </row>
    <row r="11" spans="1:5" ht="11.25">
      <c r="A11" s="14">
        <v>5</v>
      </c>
      <c r="B11" s="15" t="s">
        <v>10</v>
      </c>
      <c r="C11" s="4">
        <f t="shared" si="0"/>
        <v>1790</v>
      </c>
      <c r="D11" s="54" t="s">
        <v>44</v>
      </c>
      <c r="E11" s="37">
        <v>1790</v>
      </c>
    </row>
    <row r="12" spans="1:5" ht="11.25">
      <c r="A12" s="14">
        <v>6</v>
      </c>
      <c r="B12" s="15" t="s">
        <v>11</v>
      </c>
      <c r="C12" s="4">
        <f t="shared" si="0"/>
        <v>1156914</v>
      </c>
      <c r="D12" s="3">
        <v>17675</v>
      </c>
      <c r="E12" s="37">
        <v>1139239</v>
      </c>
    </row>
    <row r="13" spans="1:5" ht="11.25">
      <c r="A13" s="14">
        <v>7</v>
      </c>
      <c r="B13" s="15" t="s">
        <v>12</v>
      </c>
      <c r="C13" s="4">
        <f t="shared" si="0"/>
        <v>2203214</v>
      </c>
      <c r="D13" s="3">
        <v>539435</v>
      </c>
      <c r="E13" s="37">
        <v>1663779</v>
      </c>
    </row>
    <row r="14" spans="1:5" ht="11.25">
      <c r="A14" s="14">
        <v>8</v>
      </c>
      <c r="B14" s="15" t="s">
        <v>13</v>
      </c>
      <c r="C14" s="4">
        <f t="shared" si="0"/>
        <v>920387.41</v>
      </c>
      <c r="D14" s="3">
        <v>566319.41</v>
      </c>
      <c r="E14" s="37">
        <v>354068</v>
      </c>
    </row>
    <row r="15" spans="1:5" ht="11.25">
      <c r="A15" s="14">
        <v>9</v>
      </c>
      <c r="B15" s="15" t="s">
        <v>14</v>
      </c>
      <c r="C15" s="4">
        <f t="shared" si="0"/>
        <v>51174</v>
      </c>
      <c r="D15" s="3">
        <v>13719</v>
      </c>
      <c r="E15" s="37">
        <v>37455</v>
      </c>
    </row>
    <row r="16" spans="1:5" ht="11.25">
      <c r="A16" s="14">
        <v>10</v>
      </c>
      <c r="B16" s="15" t="s">
        <v>15</v>
      </c>
      <c r="C16" s="4">
        <f t="shared" si="0"/>
        <v>2007993</v>
      </c>
      <c r="D16" s="3">
        <v>1857700</v>
      </c>
      <c r="E16" s="37">
        <v>150293</v>
      </c>
    </row>
    <row r="17" spans="1:5" ht="11.25">
      <c r="A17" s="14">
        <v>11</v>
      </c>
      <c r="B17" s="15" t="s">
        <v>16</v>
      </c>
      <c r="C17" s="4">
        <f t="shared" si="0"/>
        <v>315346</v>
      </c>
      <c r="D17" s="3">
        <v>18005</v>
      </c>
      <c r="E17" s="37">
        <v>297341</v>
      </c>
    </row>
    <row r="18" spans="1:5" ht="11.25">
      <c r="A18" s="14">
        <v>12</v>
      </c>
      <c r="B18" s="15" t="s">
        <v>17</v>
      </c>
      <c r="C18" s="4">
        <f t="shared" si="0"/>
        <v>343014</v>
      </c>
      <c r="D18" s="3">
        <v>308594</v>
      </c>
      <c r="E18" s="37">
        <v>34420</v>
      </c>
    </row>
    <row r="19" spans="1:5" ht="11.25">
      <c r="A19" s="14">
        <v>13</v>
      </c>
      <c r="B19" s="15" t="s">
        <v>18</v>
      </c>
      <c r="C19" s="4">
        <f t="shared" si="0"/>
        <v>60951</v>
      </c>
      <c r="D19" s="3">
        <v>32911</v>
      </c>
      <c r="E19" s="37">
        <v>28040</v>
      </c>
    </row>
    <row r="20" spans="1:5" ht="11.25">
      <c r="A20" s="14">
        <v>14</v>
      </c>
      <c r="B20" s="15" t="s">
        <v>19</v>
      </c>
      <c r="C20" s="4">
        <f t="shared" si="0"/>
        <v>1723781.7</v>
      </c>
      <c r="D20" s="3">
        <v>311720.7</v>
      </c>
      <c r="E20" s="37">
        <v>1412061</v>
      </c>
    </row>
    <row r="21" spans="1:5" ht="11.25">
      <c r="A21" s="14">
        <v>15</v>
      </c>
      <c r="B21" s="15" t="s">
        <v>20</v>
      </c>
      <c r="C21" s="4">
        <f t="shared" si="0"/>
        <v>7588647.8</v>
      </c>
      <c r="D21" s="3">
        <v>5457797.8</v>
      </c>
      <c r="E21" s="37">
        <v>2130850</v>
      </c>
    </row>
    <row r="22" spans="1:5" ht="11.25">
      <c r="A22" s="14">
        <v>16</v>
      </c>
      <c r="B22" s="15" t="s">
        <v>21</v>
      </c>
      <c r="C22" s="4">
        <f t="shared" si="0"/>
        <v>13740135.45</v>
      </c>
      <c r="D22" s="3">
        <v>2634933.45</v>
      </c>
      <c r="E22" s="37">
        <v>11105202</v>
      </c>
    </row>
    <row r="23" spans="1:5" ht="11.25">
      <c r="A23" s="14">
        <v>17</v>
      </c>
      <c r="B23" s="15" t="s">
        <v>22</v>
      </c>
      <c r="C23" s="4">
        <f t="shared" si="0"/>
        <v>45656</v>
      </c>
      <c r="D23" s="3">
        <v>39985</v>
      </c>
      <c r="E23" s="37">
        <v>5671</v>
      </c>
    </row>
    <row r="24" spans="1:5" ht="11.25">
      <c r="A24" s="14">
        <v>18</v>
      </c>
      <c r="B24" s="15" t="s">
        <v>23</v>
      </c>
      <c r="C24" s="4">
        <f t="shared" si="0"/>
        <v>12527089</v>
      </c>
      <c r="D24" s="3">
        <v>8208543</v>
      </c>
      <c r="E24" s="37">
        <v>4318546</v>
      </c>
    </row>
    <row r="25" spans="1:5" ht="11.25">
      <c r="A25" s="14">
        <v>19</v>
      </c>
      <c r="B25" s="15" t="s">
        <v>24</v>
      </c>
      <c r="C25" s="4">
        <f t="shared" si="0"/>
        <v>1479807</v>
      </c>
      <c r="D25" s="3">
        <v>47127</v>
      </c>
      <c r="E25" s="37">
        <v>1432680</v>
      </c>
    </row>
    <row r="26" spans="1:5" ht="11.25">
      <c r="A26" s="14">
        <v>20</v>
      </c>
      <c r="B26" s="15" t="s">
        <v>25</v>
      </c>
      <c r="C26" s="4">
        <f t="shared" si="0"/>
        <v>9610146.1</v>
      </c>
      <c r="D26" s="3">
        <v>4383188.1</v>
      </c>
      <c r="E26" s="37">
        <v>5226958</v>
      </c>
    </row>
    <row r="27" spans="1:5" ht="11.25">
      <c r="A27" s="14">
        <v>21</v>
      </c>
      <c r="B27" s="15" t="s">
        <v>26</v>
      </c>
      <c r="C27" s="4">
        <f t="shared" si="0"/>
        <v>5439291.9</v>
      </c>
      <c r="D27" s="3">
        <v>2470323.9</v>
      </c>
      <c r="E27" s="37">
        <v>2968968</v>
      </c>
    </row>
    <row r="28" spans="1:5" ht="11.25">
      <c r="A28" s="14">
        <v>22</v>
      </c>
      <c r="B28" s="15" t="s">
        <v>27</v>
      </c>
      <c r="C28" s="4">
        <f t="shared" si="0"/>
        <v>271923.6</v>
      </c>
      <c r="D28" s="3">
        <v>78257.6</v>
      </c>
      <c r="E28" s="37">
        <v>193666</v>
      </c>
    </row>
    <row r="29" spans="1:5" ht="11.25">
      <c r="A29" s="14">
        <v>23</v>
      </c>
      <c r="B29" s="15" t="s">
        <v>28</v>
      </c>
      <c r="C29" s="4">
        <f t="shared" si="0"/>
        <v>977927</v>
      </c>
      <c r="D29" s="3">
        <v>188901</v>
      </c>
      <c r="E29" s="37">
        <v>789026</v>
      </c>
    </row>
    <row r="30" spans="1:5" ht="11.25">
      <c r="A30" s="14">
        <v>24</v>
      </c>
      <c r="B30" s="15" t="s">
        <v>29</v>
      </c>
      <c r="C30" s="4">
        <f t="shared" si="0"/>
        <v>7963755.7</v>
      </c>
      <c r="D30" s="3">
        <v>1766473.7</v>
      </c>
      <c r="E30" s="37">
        <v>6197282</v>
      </c>
    </row>
    <row r="31" spans="1:5" ht="11.25">
      <c r="A31" s="14">
        <v>25</v>
      </c>
      <c r="B31" s="15" t="s">
        <v>30</v>
      </c>
      <c r="C31" s="4">
        <f t="shared" si="0"/>
        <v>8900684.19</v>
      </c>
      <c r="D31" s="3">
        <v>1863039.19</v>
      </c>
      <c r="E31" s="37">
        <v>7037645</v>
      </c>
    </row>
    <row r="32" spans="1:5" ht="11.25">
      <c r="A32" s="14">
        <v>26</v>
      </c>
      <c r="B32" s="15" t="s">
        <v>31</v>
      </c>
      <c r="C32" s="4">
        <f t="shared" si="0"/>
        <v>13479887.36</v>
      </c>
      <c r="D32" s="3">
        <v>6987271.36</v>
      </c>
      <c r="E32" s="37">
        <v>6492616</v>
      </c>
    </row>
    <row r="33" spans="1:5" ht="11.25">
      <c r="A33" s="14">
        <v>27</v>
      </c>
      <c r="B33" s="15" t="s">
        <v>32</v>
      </c>
      <c r="C33" s="4">
        <f t="shared" si="0"/>
        <v>19917433.7</v>
      </c>
      <c r="D33" s="3">
        <v>13417941.7</v>
      </c>
      <c r="E33" s="37">
        <v>6499492</v>
      </c>
    </row>
    <row r="34" spans="1:5" ht="11.25">
      <c r="A34" s="14">
        <v>28</v>
      </c>
      <c r="B34" s="15" t="s">
        <v>33</v>
      </c>
      <c r="C34" s="4">
        <f t="shared" si="0"/>
        <v>46530466.59</v>
      </c>
      <c r="D34" s="3">
        <v>17672722.59</v>
      </c>
      <c r="E34" s="37">
        <v>28857744</v>
      </c>
    </row>
    <row r="35" spans="1:5" ht="11.25">
      <c r="A35" s="14">
        <v>29</v>
      </c>
      <c r="B35" s="15" t="s">
        <v>34</v>
      </c>
      <c r="C35" s="4">
        <f t="shared" si="0"/>
        <v>75348406.39</v>
      </c>
      <c r="D35" s="3">
        <v>37418177.39</v>
      </c>
      <c r="E35" s="37">
        <v>37930229</v>
      </c>
    </row>
    <row r="36" spans="1:5" ht="11.25">
      <c r="A36" s="14">
        <v>30</v>
      </c>
      <c r="B36" s="15" t="s">
        <v>35</v>
      </c>
      <c r="C36" s="4">
        <f t="shared" si="0"/>
        <v>307723434.04</v>
      </c>
      <c r="D36" s="3">
        <v>113959540.04</v>
      </c>
      <c r="E36" s="37">
        <v>193763894</v>
      </c>
    </row>
    <row r="37" spans="1:5" ht="11.25">
      <c r="A37" s="14">
        <v>31</v>
      </c>
      <c r="B37" s="15" t="s">
        <v>36</v>
      </c>
      <c r="C37" s="4">
        <f t="shared" si="0"/>
        <v>176441470.51999998</v>
      </c>
      <c r="D37" s="3">
        <v>98760334.52</v>
      </c>
      <c r="E37" s="37">
        <v>77681136</v>
      </c>
    </row>
    <row r="38" spans="1:5" ht="11.25">
      <c r="A38" s="14">
        <v>32</v>
      </c>
      <c r="B38" s="15" t="s">
        <v>37</v>
      </c>
      <c r="C38" s="4">
        <f t="shared" si="0"/>
        <v>15487303.73</v>
      </c>
      <c r="D38" s="3">
        <v>3638321.73</v>
      </c>
      <c r="E38" s="37">
        <v>11848982</v>
      </c>
    </row>
    <row r="39" spans="1:5" ht="11.25">
      <c r="A39" s="14">
        <v>33</v>
      </c>
      <c r="B39" s="15" t="s">
        <v>38</v>
      </c>
      <c r="C39" s="4">
        <f t="shared" si="0"/>
        <v>384856354.1</v>
      </c>
      <c r="D39" s="3">
        <v>177183707.1</v>
      </c>
      <c r="E39" s="37">
        <v>207672647</v>
      </c>
    </row>
    <row r="40" spans="1:5" ht="11.25">
      <c r="A40" s="14">
        <v>34</v>
      </c>
      <c r="B40" s="15" t="s">
        <v>39</v>
      </c>
      <c r="C40" s="4">
        <f t="shared" si="0"/>
        <v>25002609.4</v>
      </c>
      <c r="D40" s="3">
        <v>23540485.4</v>
      </c>
      <c r="E40" s="37">
        <v>1462124</v>
      </c>
    </row>
    <row r="41" spans="1:5" ht="11.25">
      <c r="A41" s="14">
        <v>35</v>
      </c>
      <c r="B41" s="15" t="s">
        <v>40</v>
      </c>
      <c r="C41" s="4">
        <f t="shared" si="0"/>
        <v>-1091750</v>
      </c>
      <c r="D41" s="3">
        <v>5777</v>
      </c>
      <c r="E41" s="37">
        <v>-1097527</v>
      </c>
    </row>
    <row r="42" spans="1:5" ht="11.25">
      <c r="A42" s="17"/>
      <c r="B42" s="6"/>
      <c r="C42" s="18"/>
      <c r="D42" s="19"/>
      <c r="E42" s="41"/>
    </row>
    <row r="43" spans="1:5" ht="11.25">
      <c r="A43" s="29" t="s">
        <v>41</v>
      </c>
      <c r="B43" s="30"/>
      <c r="C43" s="30"/>
      <c r="D43" s="30"/>
      <c r="E43" s="30"/>
    </row>
    <row r="46" ht="11.25">
      <c r="D46" s="3">
        <f>SUM(E40,E42)</f>
        <v>1462124</v>
      </c>
    </row>
    <row r="47" ht="12.75">
      <c r="D47" s="43"/>
    </row>
  </sheetData>
  <mergeCells count="4">
    <mergeCell ref="A2:E2"/>
    <mergeCell ref="A3:B3"/>
    <mergeCell ref="A5:B5"/>
    <mergeCell ref="A43:E4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HGV</dc:creator>
  <cp:keywords/>
  <dc:description/>
  <cp:lastModifiedBy>IAM</cp:lastModifiedBy>
  <cp:lastPrinted>2005-02-21T12:46:59Z</cp:lastPrinted>
  <dcterms:created xsi:type="dcterms:W3CDTF">2004-10-07T11:04:33Z</dcterms:created>
  <dcterms:modified xsi:type="dcterms:W3CDTF">2007-03-06T10:14:33Z</dcterms:modified>
  <cp:category/>
  <cp:version/>
  <cp:contentType/>
  <cp:contentStatus/>
</cp:coreProperties>
</file>