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9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<sst xmlns="http://schemas.openxmlformats.org/spreadsheetml/2006/main" count="76" uniqueCount="38">
  <si>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t>LICENCIAS CONCEDIDAS DE PRIMERA OCUPACION</t>
  </si>
  <si>
    <t>Viviendas</t>
  </si>
  <si>
    <t>Locales</t>
  </si>
  <si>
    <t>Plazas de Aparcamiento</t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</si>
  <si>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</si>
  <si>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TOTAL</t>
  </si>
  <si>
    <t>LICENCIAS CONCEDIDAS DE NUEVA EDIFICACIÓN</t>
  </si>
  <si>
    <t>TIPO</t>
  </si>
  <si>
    <t>Comercial</t>
  </si>
  <si>
    <t>Oficinas</t>
  </si>
  <si>
    <t>Hospedaje</t>
  </si>
  <si>
    <t>Otros</t>
  </si>
  <si>
    <t>Edificio uso exclusivo</t>
  </si>
  <si>
    <t>Total</t>
  </si>
  <si>
    <t>R. PROTECCIÓN / PROMOTOR</t>
  </si>
  <si>
    <t xml:space="preserve">E.M.V.S. </t>
  </si>
  <si>
    <t xml:space="preserve">Otros promotores </t>
  </si>
  <si>
    <r>
      <t>Nota:</t>
    </r>
    <r>
      <rPr>
        <sz val="10"/>
        <rFont val="Arial"/>
        <family val="0"/>
      </rPr>
      <t xml:space="preserve"> Se advierte al usuario que los datos que se presentan en este Anexo no incluyen información de las licencias tramitadas en los Distritos</t>
    </r>
  </si>
  <si>
    <t>Fuente: Elaboración propia a partir de los ficheros del Area de Gobierno de Urbanismo, Vivienda
e Infraestructuras. Coordinación General de Organización y Gestión de Proyectos</t>
  </si>
  <si>
    <t>Fuente: Elaboración propia a partir de los ficheros del Area de Gobierno de Urbanismo, Vivienda e Infraestructuras. Coordinación General de Organización y Gestión de Proyectos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</si>
  <si>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</si>
  <si>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</si>
  <si>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</si>
  <si>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</si>
  <si>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</si>
  <si>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>Junio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</si>
  <si>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</si>
  <si>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</si>
  <si>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</si>
  <si>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</si>
  <si>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</si>
  <si>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</si>
  <si>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LICENCIAS CONCEDIDAS DE NUEVA EDIFICACION</t>
  </si>
  <si>
    <t>Viviendas Protegidas</t>
  </si>
  <si>
    <t>Viviendas Libre</t>
  </si>
  <si>
    <t>Viviendas construibles por régimen de protección. 2007</t>
  </si>
  <si>
    <t>Número de viviendas, locales, plazas de aparcamiento y superficie correspondiente. 2007</t>
  </si>
  <si>
    <t>Superficie de terciario por tipos. Evolución mensual. 2007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</si>
</sst>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0_ ;\-#,##0.00\ "/>
    <numFmt numFmtId="166" formatCode="#,##0.0_ ;\-#,##0.0\ 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0" xfId="0" applyFont="1" applyBorder="1" applyAlignment="1">
      <alignment/>
    </xf>
    <xf numFmtId="17" fontId="1" fillId="0" borderId="4" xfId="0" applyNumberFormat="1" applyFont="1" applyFill="1" applyBorder="1" applyAlignment="1">
      <alignment horizontal="left"/>
    </xf>
    <xf numFmtId="164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0" fillId="0" borderId="9" xfId="0" applyNumberFormat="1" applyBorder="1" applyAlignment="1">
      <alignment/>
    </xf>
    <xf numFmtId="49" fontId="1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1" fillId="2" borderId="2" xfId="0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17" fontId="1" fillId="0" borderId="5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/>
    </xf>
    <xf numFmtId="165" fontId="2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5" xfId="0" applyFont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showGridLines="0" tabSelected="1" workbookViewId="0" topLeftCell="A1">
      <selection activeCell="B7" sqref="B7:G19"/>
    </sheetView>
  </sheetViews>
  <sheetFormatPr defaultColWidth="11.421875" defaultRowHeight="12.75"/>
  <cols>
    <col min="1" max="1" width="29.00390625" style="0" customWidth="1"/>
    <col min="2" max="2" width="18.7109375" style="0" customWidth="1"/>
    <col min="4" max="4" width="20.421875" style="0" bestFit="1" customWidth="1"/>
    <col min="5" max="5" width="22.421875" style="0" bestFit="1" customWidth="1"/>
    <col min="6" max="6" width="0.85546875" style="0" customWidth="1"/>
    <col min="7" max="7" width="14.421875" style="0" bestFit="1" customWidth="1"/>
    <col min="8" max="8" width="0.85546875" style="0" customWidth="1"/>
    <col min="9" max="9" width="20.421875" style="0" bestFit="1" customWidth="1"/>
    <col min="10" max="10" width="7.140625" style="0" bestFit="1" customWidth="1"/>
    <col min="12" max="12" width="0.85546875" style="0" customWidth="1"/>
    <col min="13" max="13" width="20.421875" style="0" bestFit="1" customWidth="1"/>
    <col min="14" max="14" width="8.140625" style="0" bestFit="1" customWidth="1"/>
    <col min="15" max="15" width="7.57421875" style="0" bestFit="1" customWidth="1"/>
    <col min="16" max="16" width="0.85546875" style="0" customWidth="1"/>
    <col min="17" max="17" width="6.57421875" style="0" bestFit="1" customWidth="1"/>
  </cols>
  <sheetData>
    <row r="1" spans="1:2" ht="12.75">
      <c r="A1" s="36" t="s">
        <v>17</v>
      </c>
      <c r="B1" s="36"/>
    </row>
    <row r="2" spans="1:2" ht="12.75">
      <c r="A2" s="36"/>
      <c r="B2" s="36"/>
    </row>
    <row r="3" spans="1:35" s="2" customFormat="1" ht="11.25">
      <c r="A3" s="21" t="s">
        <v>32</v>
      </c>
      <c r="B3" s="21"/>
      <c r="C3" s="22"/>
      <c r="D3" s="22"/>
      <c r="E3" s="22"/>
      <c r="F3" s="22"/>
      <c r="G3" s="22"/>
      <c r="H3" s="22"/>
      <c r="J3" s="22"/>
      <c r="K3" s="22"/>
      <c r="L3" s="22"/>
      <c r="M3" s="22"/>
      <c r="N3" s="22"/>
      <c r="O3" s="23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s="2" customFormat="1" ht="12" thickBot="1">
      <c r="A4" s="21" t="s">
        <v>35</v>
      </c>
      <c r="B4" s="2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s="2" customFormat="1" ht="12.75" customHeight="1">
      <c r="A5" s="61" t="s">
        <v>14</v>
      </c>
      <c r="B5" s="59" t="s">
        <v>5</v>
      </c>
      <c r="C5" s="58" t="s">
        <v>33</v>
      </c>
      <c r="D5" s="58"/>
      <c r="E5" s="58"/>
      <c r="F5" s="62"/>
      <c r="G5" s="41" t="s">
        <v>34</v>
      </c>
      <c r="H5" s="24"/>
      <c r="I5" s="24"/>
      <c r="J5" s="24"/>
      <c r="K5" s="24"/>
      <c r="L5" s="24"/>
      <c r="M5" s="24"/>
      <c r="N5" s="24"/>
      <c r="O5" s="2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7" s="2" customFormat="1" ht="11.25">
      <c r="A6" s="53"/>
      <c r="B6" s="60"/>
      <c r="C6" s="25" t="s">
        <v>15</v>
      </c>
      <c r="D6" s="25" t="s">
        <v>16</v>
      </c>
      <c r="E6" s="25" t="s">
        <v>5</v>
      </c>
      <c r="F6" s="63"/>
      <c r="G6" s="40" t="s">
        <v>5</v>
      </c>
    </row>
    <row r="7" spans="1:7" s="2" customFormat="1" ht="11.25">
      <c r="A7" s="26" t="s">
        <v>5</v>
      </c>
      <c r="B7" s="43">
        <f>SUM(B8:B19)</f>
        <v>10559</v>
      </c>
      <c r="C7" s="31">
        <f>SUM(C8:C19)</f>
        <v>1148</v>
      </c>
      <c r="D7" s="31">
        <f>SUM(D8:D19)</f>
        <v>2044</v>
      </c>
      <c r="E7" s="31">
        <f>SUM(C7:D7)</f>
        <v>3192</v>
      </c>
      <c r="F7" s="31"/>
      <c r="G7" s="45">
        <f>SUM(G8:G19)</f>
        <v>7367</v>
      </c>
    </row>
    <row r="8" spans="1:7" s="2" customFormat="1" ht="11.25">
      <c r="A8" s="10" t="s">
        <v>20</v>
      </c>
      <c r="B8" s="44">
        <f>SUM(E8,G8)</f>
        <v>791</v>
      </c>
      <c r="C8" s="18">
        <v>0</v>
      </c>
      <c r="D8" s="18">
        <v>1</v>
      </c>
      <c r="E8" s="18">
        <f>SUM(C8:D8)</f>
        <v>1</v>
      </c>
      <c r="F8" s="18"/>
      <c r="G8" s="42">
        <v>790</v>
      </c>
    </row>
    <row r="9" spans="1:7" s="2" customFormat="1" ht="11.25">
      <c r="A9" s="10" t="s">
        <v>21</v>
      </c>
      <c r="B9" s="44">
        <f aca="true" t="shared" si="0" ref="B9:B19">SUM(E9,G9)</f>
        <v>1599</v>
      </c>
      <c r="C9" s="18">
        <v>138</v>
      </c>
      <c r="D9" s="18">
        <v>282</v>
      </c>
      <c r="E9" s="18">
        <f aca="true" t="shared" si="1" ref="E9:E19">SUM(C9:D9)</f>
        <v>420</v>
      </c>
      <c r="F9" s="18"/>
      <c r="G9" s="42">
        <v>1179</v>
      </c>
    </row>
    <row r="10" spans="1:7" s="2" customFormat="1" ht="11.25">
      <c r="A10" s="10" t="s">
        <v>22</v>
      </c>
      <c r="B10" s="44">
        <f t="shared" si="0"/>
        <v>1248</v>
      </c>
      <c r="C10" s="18">
        <v>10</v>
      </c>
      <c r="D10" s="18">
        <v>238</v>
      </c>
      <c r="E10" s="18">
        <f t="shared" si="1"/>
        <v>248</v>
      </c>
      <c r="F10" s="18"/>
      <c r="G10" s="42">
        <v>1000</v>
      </c>
    </row>
    <row r="11" spans="1:7" s="2" customFormat="1" ht="11.25">
      <c r="A11" s="10" t="s">
        <v>23</v>
      </c>
      <c r="B11" s="44">
        <f t="shared" si="0"/>
        <v>1246</v>
      </c>
      <c r="C11" s="18">
        <v>330</v>
      </c>
      <c r="D11" s="18">
        <v>132</v>
      </c>
      <c r="E11" s="18">
        <f t="shared" si="1"/>
        <v>462</v>
      </c>
      <c r="F11" s="18"/>
      <c r="G11" s="42">
        <v>784</v>
      </c>
    </row>
    <row r="12" spans="1:7" s="2" customFormat="1" ht="11.25">
      <c r="A12" s="10" t="s">
        <v>24</v>
      </c>
      <c r="B12" s="44">
        <f t="shared" si="0"/>
        <v>728</v>
      </c>
      <c r="C12" s="18">
        <v>155</v>
      </c>
      <c r="D12" s="18">
        <v>227</v>
      </c>
      <c r="E12" s="18">
        <f t="shared" si="1"/>
        <v>382</v>
      </c>
      <c r="F12" s="18"/>
      <c r="G12" s="42">
        <v>346</v>
      </c>
    </row>
    <row r="13" spans="1:7" s="2" customFormat="1" ht="11.25">
      <c r="A13" s="10" t="s">
        <v>25</v>
      </c>
      <c r="B13" s="44">
        <f t="shared" si="0"/>
        <v>929</v>
      </c>
      <c r="C13" s="18">
        <v>237</v>
      </c>
      <c r="D13" s="18">
        <v>263</v>
      </c>
      <c r="E13" s="18">
        <f t="shared" si="1"/>
        <v>500</v>
      </c>
      <c r="F13" s="18"/>
      <c r="G13" s="42">
        <v>429</v>
      </c>
    </row>
    <row r="14" spans="1:7" s="2" customFormat="1" ht="11.25">
      <c r="A14" s="10" t="s">
        <v>26</v>
      </c>
      <c r="B14" s="44">
        <f t="shared" si="0"/>
        <v>1117</v>
      </c>
      <c r="C14" s="18">
        <v>0</v>
      </c>
      <c r="D14" s="18">
        <v>269</v>
      </c>
      <c r="E14" s="18">
        <f t="shared" si="1"/>
        <v>269</v>
      </c>
      <c r="F14" s="18"/>
      <c r="G14" s="42">
        <v>848</v>
      </c>
    </row>
    <row r="15" spans="1:7" s="2" customFormat="1" ht="11.25">
      <c r="A15" s="10" t="s">
        <v>27</v>
      </c>
      <c r="B15" s="44">
        <f t="shared" si="0"/>
        <v>136</v>
      </c>
      <c r="C15" s="18">
        <v>0</v>
      </c>
      <c r="D15" s="18">
        <v>0</v>
      </c>
      <c r="E15" s="18">
        <f t="shared" si="1"/>
        <v>0</v>
      </c>
      <c r="F15" s="18"/>
      <c r="G15" s="42">
        <v>136</v>
      </c>
    </row>
    <row r="16" spans="1:7" s="2" customFormat="1" ht="11.25">
      <c r="A16" s="10" t="s">
        <v>28</v>
      </c>
      <c r="B16" s="44">
        <f t="shared" si="0"/>
        <v>541</v>
      </c>
      <c r="C16" s="18">
        <v>167</v>
      </c>
      <c r="D16" s="18">
        <v>258</v>
      </c>
      <c r="E16" s="18">
        <f t="shared" si="1"/>
        <v>425</v>
      </c>
      <c r="F16" s="18"/>
      <c r="G16" s="42">
        <v>116</v>
      </c>
    </row>
    <row r="17" spans="1:7" s="2" customFormat="1" ht="11.25">
      <c r="A17" s="10" t="s">
        <v>29</v>
      </c>
      <c r="B17" s="44">
        <f t="shared" si="0"/>
        <v>443</v>
      </c>
      <c r="C17" s="18">
        <v>3</v>
      </c>
      <c r="D17" s="18">
        <v>90</v>
      </c>
      <c r="E17" s="18">
        <f t="shared" si="1"/>
        <v>93</v>
      </c>
      <c r="F17" s="18"/>
      <c r="G17" s="42">
        <v>350</v>
      </c>
    </row>
    <row r="18" spans="1:7" s="2" customFormat="1" ht="11.25">
      <c r="A18" s="10" t="s">
        <v>30</v>
      </c>
      <c r="B18" s="44">
        <f t="shared" si="0"/>
        <v>893</v>
      </c>
      <c r="C18" s="18">
        <v>108</v>
      </c>
      <c r="D18" s="18">
        <v>134</v>
      </c>
      <c r="E18" s="18">
        <f t="shared" si="1"/>
        <v>242</v>
      </c>
      <c r="F18" s="18"/>
      <c r="G18" s="42">
        <v>651</v>
      </c>
    </row>
    <row r="19" spans="1:7" s="2" customFormat="1" ht="11.25">
      <c r="A19" s="10" t="s">
        <v>31</v>
      </c>
      <c r="B19" s="44">
        <f t="shared" si="0"/>
        <v>888</v>
      </c>
      <c r="C19" s="18">
        <v>0</v>
      </c>
      <c r="D19" s="18">
        <v>150</v>
      </c>
      <c r="E19" s="18">
        <f t="shared" si="1"/>
        <v>150</v>
      </c>
      <c r="F19" s="18"/>
      <c r="G19" s="42">
        <v>738</v>
      </c>
    </row>
    <row r="20" spans="1:7" s="2" customFormat="1" ht="11.25">
      <c r="A20" s="28"/>
      <c r="B20" s="29"/>
      <c r="C20" s="29"/>
      <c r="D20" s="29"/>
      <c r="E20" s="29"/>
      <c r="F20" s="29"/>
      <c r="G20" s="30"/>
    </row>
    <row r="21" spans="1:6" ht="25.5" customHeight="1">
      <c r="A21" s="48" t="s">
        <v>18</v>
      </c>
      <c r="B21" s="48"/>
      <c r="C21" s="48"/>
      <c r="D21" s="48"/>
      <c r="E21" s="48"/>
      <c r="F21" s="37"/>
    </row>
    <row r="22" spans="1:6" ht="14.25" customHeight="1">
      <c r="A22" s="37"/>
      <c r="B22" s="37"/>
      <c r="C22" s="37"/>
      <c r="D22" s="37"/>
      <c r="E22" s="37"/>
      <c r="F22" s="37"/>
    </row>
    <row r="24" spans="1:2" s="2" customFormat="1" ht="11.25">
      <c r="A24" s="1" t="s">
        <v>0</v>
      </c>
      <c r="B24" s="1"/>
    </row>
    <row r="25" spans="1:2" s="2" customFormat="1" ht="11.25">
      <c r="A25" s="1" t="s">
        <v>36</v>
      </c>
      <c r="B25" s="1"/>
    </row>
    <row r="26" spans="1:8" ht="12.75">
      <c r="A26" s="3"/>
      <c r="B26" s="38"/>
      <c r="C26" s="4" t="s">
        <v>1</v>
      </c>
      <c r="D26" s="25" t="s">
        <v>2</v>
      </c>
      <c r="E26" s="4" t="s">
        <v>3</v>
      </c>
      <c r="F26" s="4"/>
      <c r="G26" s="5" t="s">
        <v>4</v>
      </c>
      <c r="H26" s="6"/>
    </row>
    <row r="27" spans="1:8" ht="12.75">
      <c r="A27" s="7" t="s">
        <v>5</v>
      </c>
      <c r="B27" s="39"/>
      <c r="C27" s="8">
        <f>SUM(C28:C39)</f>
        <v>14264</v>
      </c>
      <c r="D27" s="8">
        <f>SUM(D28:D39)</f>
        <v>594</v>
      </c>
      <c r="E27" s="8">
        <f>SUM(E28:E39)</f>
        <v>23309</v>
      </c>
      <c r="F27" s="8"/>
      <c r="G27" s="9">
        <f>SUM(G28:G39)</f>
        <v>3304860.24</v>
      </c>
      <c r="H27" s="6"/>
    </row>
    <row r="28" spans="1:8" ht="12.75">
      <c r="A28" s="56" t="s">
        <v>20</v>
      </c>
      <c r="B28" s="57"/>
      <c r="C28" s="11">
        <v>999</v>
      </c>
      <c r="D28" s="11">
        <v>53</v>
      </c>
      <c r="E28" s="11">
        <v>1673</v>
      </c>
      <c r="F28" s="11"/>
      <c r="G28" s="46">
        <v>183667.61</v>
      </c>
      <c r="H28" s="6"/>
    </row>
    <row r="29" spans="1:8" ht="12.75">
      <c r="A29" s="56" t="s">
        <v>21</v>
      </c>
      <c r="B29" s="57"/>
      <c r="C29" s="11">
        <v>830</v>
      </c>
      <c r="D29" s="11">
        <v>57</v>
      </c>
      <c r="E29" s="11">
        <v>1705</v>
      </c>
      <c r="G29" s="46">
        <v>146592.98</v>
      </c>
      <c r="H29" s="6"/>
    </row>
    <row r="30" spans="1:8" ht="12.75">
      <c r="A30" s="56" t="s">
        <v>22</v>
      </c>
      <c r="B30" s="57"/>
      <c r="C30" s="11">
        <v>687</v>
      </c>
      <c r="D30" s="11">
        <v>3</v>
      </c>
      <c r="E30" s="11">
        <v>1137</v>
      </c>
      <c r="G30" s="46">
        <v>111785.35</v>
      </c>
      <c r="H30" s="6"/>
    </row>
    <row r="31" spans="1:8" ht="12.75">
      <c r="A31" s="56" t="s">
        <v>23</v>
      </c>
      <c r="B31" s="57"/>
      <c r="C31" s="11">
        <v>2273</v>
      </c>
      <c r="D31" s="11">
        <v>52</v>
      </c>
      <c r="E31" s="11">
        <v>3026</v>
      </c>
      <c r="F31" s="11"/>
      <c r="G31" s="46">
        <v>350685.39</v>
      </c>
      <c r="H31" s="6"/>
    </row>
    <row r="32" spans="1:8" ht="12.75">
      <c r="A32" s="56" t="s">
        <v>24</v>
      </c>
      <c r="B32" s="57"/>
      <c r="C32" s="11">
        <v>1712</v>
      </c>
      <c r="D32" s="11">
        <v>35</v>
      </c>
      <c r="E32" s="11">
        <v>2297</v>
      </c>
      <c r="F32" s="11"/>
      <c r="G32" s="46">
        <v>253366.19</v>
      </c>
      <c r="H32" s="6"/>
    </row>
    <row r="33" spans="1:8" ht="12.75">
      <c r="A33" s="56" t="s">
        <v>25</v>
      </c>
      <c r="B33" s="57"/>
      <c r="C33" s="11">
        <v>807</v>
      </c>
      <c r="D33" s="11">
        <v>18</v>
      </c>
      <c r="E33" s="11">
        <v>1213</v>
      </c>
      <c r="F33" s="11"/>
      <c r="G33" s="46">
        <v>132051.3</v>
      </c>
      <c r="H33" s="6"/>
    </row>
    <row r="34" spans="1:8" ht="12.75">
      <c r="A34" s="56" t="s">
        <v>26</v>
      </c>
      <c r="B34" s="57"/>
      <c r="C34" s="11">
        <v>2082</v>
      </c>
      <c r="D34" s="11">
        <v>56</v>
      </c>
      <c r="E34" s="11">
        <v>2949</v>
      </c>
      <c r="F34" s="11"/>
      <c r="G34" s="46">
        <v>1152115.54</v>
      </c>
      <c r="H34" s="6"/>
    </row>
    <row r="35" spans="1:8" ht="12.75">
      <c r="A35" s="56" t="s">
        <v>27</v>
      </c>
      <c r="B35" s="57"/>
      <c r="C35" s="11">
        <v>764</v>
      </c>
      <c r="D35" s="11">
        <v>71</v>
      </c>
      <c r="E35" s="11">
        <v>2252</v>
      </c>
      <c r="F35" s="11"/>
      <c r="G35" s="46">
        <v>199725.56</v>
      </c>
      <c r="H35" s="6"/>
    </row>
    <row r="36" spans="1:8" ht="12.75">
      <c r="A36" s="56" t="s">
        <v>28</v>
      </c>
      <c r="B36" s="57"/>
      <c r="C36" s="11">
        <v>733</v>
      </c>
      <c r="D36" s="11">
        <v>28</v>
      </c>
      <c r="E36" s="11">
        <v>1116</v>
      </c>
      <c r="F36" s="11"/>
      <c r="G36" s="46">
        <v>150819.86</v>
      </c>
      <c r="H36" s="6"/>
    </row>
    <row r="37" spans="1:8" ht="12.75">
      <c r="A37" s="56" t="s">
        <v>29</v>
      </c>
      <c r="B37" s="57"/>
      <c r="C37" s="11">
        <v>940</v>
      </c>
      <c r="D37" s="11">
        <v>29</v>
      </c>
      <c r="E37" s="11">
        <v>1255</v>
      </c>
      <c r="F37" s="11"/>
      <c r="G37" s="46">
        <v>147826.92</v>
      </c>
      <c r="H37" s="6"/>
    </row>
    <row r="38" spans="1:8" ht="12.75">
      <c r="A38" s="56" t="s">
        <v>30</v>
      </c>
      <c r="B38" s="57"/>
      <c r="C38" s="11">
        <v>1259</v>
      </c>
      <c r="D38" s="11">
        <v>134</v>
      </c>
      <c r="E38" s="11">
        <v>1925</v>
      </c>
      <c r="F38" s="11"/>
      <c r="G38" s="46">
        <v>220949.17</v>
      </c>
      <c r="H38" s="6"/>
    </row>
    <row r="39" spans="1:8" ht="12.75">
      <c r="A39" s="56" t="s">
        <v>31</v>
      </c>
      <c r="B39" s="57"/>
      <c r="C39" s="11">
        <v>1178</v>
      </c>
      <c r="D39" s="11">
        <v>58</v>
      </c>
      <c r="E39" s="11">
        <v>2761</v>
      </c>
      <c r="F39" s="11"/>
      <c r="G39" s="46">
        <v>255274.37</v>
      </c>
      <c r="H39" s="6"/>
    </row>
    <row r="40" spans="1:7" ht="12.75">
      <c r="A40" s="12"/>
      <c r="B40" s="13"/>
      <c r="C40" s="13"/>
      <c r="D40" s="13"/>
      <c r="E40" s="13"/>
      <c r="F40" s="13"/>
      <c r="G40" s="14"/>
    </row>
    <row r="41" spans="1:7" ht="23.25" customHeight="1">
      <c r="A41" s="48" t="s">
        <v>18</v>
      </c>
      <c r="B41" s="48"/>
      <c r="C41" s="48"/>
      <c r="D41" s="48"/>
      <c r="E41" s="48"/>
      <c r="F41" s="48"/>
      <c r="G41" s="48"/>
    </row>
    <row r="44" spans="1:3" s="2" customFormat="1" ht="11.25">
      <c r="A44" s="1" t="s">
        <v>6</v>
      </c>
      <c r="B44" s="1"/>
      <c r="C44" s="1"/>
    </row>
    <row r="45" spans="1:3" s="2" customFormat="1" ht="11.25">
      <c r="A45" s="1" t="s">
        <v>37</v>
      </c>
      <c r="B45" s="1"/>
      <c r="C45" s="1"/>
    </row>
    <row r="46" spans="1:18" ht="12.75">
      <c r="A46" s="52" t="s">
        <v>7</v>
      </c>
      <c r="B46" s="34"/>
      <c r="C46" s="54" t="s">
        <v>5</v>
      </c>
      <c r="D46" s="49" t="s">
        <v>8</v>
      </c>
      <c r="E46" s="49"/>
      <c r="F46" s="49"/>
      <c r="G46" s="49"/>
      <c r="H46" s="15"/>
      <c r="I46" s="49" t="s">
        <v>9</v>
      </c>
      <c r="J46" s="49"/>
      <c r="K46" s="49"/>
      <c r="L46" s="15"/>
      <c r="M46" s="49" t="s">
        <v>10</v>
      </c>
      <c r="N46" s="49"/>
      <c r="O46" s="49"/>
      <c r="P46" s="15"/>
      <c r="Q46" s="50" t="s">
        <v>11</v>
      </c>
      <c r="R46" s="6"/>
    </row>
    <row r="47" spans="1:18" ht="12.75">
      <c r="A47" s="53"/>
      <c r="B47" s="35"/>
      <c r="C47" s="55"/>
      <c r="D47" s="16" t="s">
        <v>12</v>
      </c>
      <c r="E47" s="16" t="s">
        <v>2</v>
      </c>
      <c r="F47" s="16"/>
      <c r="G47" s="16" t="s">
        <v>13</v>
      </c>
      <c r="H47" s="17"/>
      <c r="I47" s="16" t="s">
        <v>12</v>
      </c>
      <c r="J47" s="16" t="s">
        <v>2</v>
      </c>
      <c r="K47" s="16" t="s">
        <v>13</v>
      </c>
      <c r="L47" s="17"/>
      <c r="M47" s="16" t="s">
        <v>12</v>
      </c>
      <c r="N47" s="16" t="s">
        <v>2</v>
      </c>
      <c r="O47" s="16" t="s">
        <v>13</v>
      </c>
      <c r="P47" s="17"/>
      <c r="Q47" s="51"/>
      <c r="R47" s="6"/>
    </row>
    <row r="48" spans="1:17" ht="12.75">
      <c r="A48" s="7" t="s">
        <v>5</v>
      </c>
      <c r="B48" s="39"/>
      <c r="C48" s="31">
        <f>SUM(C49:C60)</f>
        <v>218529.11</v>
      </c>
      <c r="D48" s="31">
        <f>SUM(D49:D60)</f>
        <v>12312.36</v>
      </c>
      <c r="E48" s="31">
        <f>SUM(E49:E60)</f>
        <v>25717.559999999998</v>
      </c>
      <c r="F48" s="31"/>
      <c r="G48" s="31">
        <f>SUM(G49:G60)</f>
        <v>38029.92</v>
      </c>
      <c r="H48" s="31"/>
      <c r="I48" s="31">
        <f>SUM(I49:I60)</f>
        <v>129324.06999999999</v>
      </c>
      <c r="J48" s="31">
        <f>SUM(J49:J60)</f>
        <v>6692.65</v>
      </c>
      <c r="K48" s="31">
        <f>SUM(K49:K60)</f>
        <v>136016.71999999997</v>
      </c>
      <c r="L48" s="32"/>
      <c r="M48" s="31">
        <f>SUM(M49:M60)</f>
        <v>30520.199999999997</v>
      </c>
      <c r="N48" s="31">
        <f>SUM(N49:N60)</f>
        <v>0</v>
      </c>
      <c r="O48" s="31">
        <f aca="true" t="shared" si="2" ref="O48:O60">SUM(M48:N48)</f>
        <v>30520.199999999997</v>
      </c>
      <c r="P48" s="32"/>
      <c r="Q48" s="33">
        <f>SUM(Q49:Q60)</f>
        <v>13962.27</v>
      </c>
    </row>
    <row r="49" spans="1:17" ht="12.75">
      <c r="A49" s="56" t="s">
        <v>20</v>
      </c>
      <c r="B49" s="57"/>
      <c r="C49" s="18">
        <f>SUM(G49,K49,O49,Q49)</f>
        <v>11369.82</v>
      </c>
      <c r="D49" s="18">
        <v>0</v>
      </c>
      <c r="E49" s="18">
        <v>2660.45</v>
      </c>
      <c r="F49" s="18"/>
      <c r="G49" s="18">
        <f>SUM(D49:E49)</f>
        <v>2660.45</v>
      </c>
      <c r="H49" s="19"/>
      <c r="I49" s="18">
        <v>8227.37</v>
      </c>
      <c r="J49" s="18">
        <v>0</v>
      </c>
      <c r="K49" s="18">
        <f>SUM(I49:J49)</f>
        <v>8227.37</v>
      </c>
      <c r="L49" s="19"/>
      <c r="M49" s="18">
        <v>0</v>
      </c>
      <c r="N49" s="18">
        <v>0</v>
      </c>
      <c r="O49" s="18">
        <f t="shared" si="2"/>
        <v>0</v>
      </c>
      <c r="P49" s="19"/>
      <c r="Q49" s="27">
        <v>482</v>
      </c>
    </row>
    <row r="50" spans="1:17" ht="12.75">
      <c r="A50" s="56" t="s">
        <v>21</v>
      </c>
      <c r="B50" s="57"/>
      <c r="C50" s="18">
        <f aca="true" t="shared" si="3" ref="C50:C60">SUM(G50,K50,O50,Q50)</f>
        <v>9856.08</v>
      </c>
      <c r="D50" s="18">
        <v>2978.18</v>
      </c>
      <c r="E50" s="18">
        <v>4699.06</v>
      </c>
      <c r="F50" s="18"/>
      <c r="G50" s="18">
        <f aca="true" t="shared" si="4" ref="G50:G60">SUM(D50:E50)</f>
        <v>7677.24</v>
      </c>
      <c r="H50" s="19"/>
      <c r="I50" s="18">
        <v>0</v>
      </c>
      <c r="J50" s="18">
        <v>0</v>
      </c>
      <c r="K50" s="18">
        <f aca="true" t="shared" si="5" ref="K50:K59">SUM(I50:J50)</f>
        <v>0</v>
      </c>
      <c r="L50" s="19"/>
      <c r="M50" s="18">
        <v>0</v>
      </c>
      <c r="N50" s="18">
        <v>0</v>
      </c>
      <c r="O50" s="18">
        <f t="shared" si="2"/>
        <v>0</v>
      </c>
      <c r="P50" s="19"/>
      <c r="Q50" s="27">
        <v>2178.84</v>
      </c>
    </row>
    <row r="51" spans="1:17" ht="12.75">
      <c r="A51" s="56" t="s">
        <v>22</v>
      </c>
      <c r="B51" s="57"/>
      <c r="C51" s="18">
        <f t="shared" si="3"/>
        <v>48424</v>
      </c>
      <c r="D51" s="18">
        <v>6541.18</v>
      </c>
      <c r="E51" s="18">
        <v>1158.8</v>
      </c>
      <c r="F51" s="18"/>
      <c r="G51" s="18">
        <f t="shared" si="4"/>
        <v>7699.9800000000005</v>
      </c>
      <c r="H51" s="19"/>
      <c r="I51" s="18">
        <v>17517.07</v>
      </c>
      <c r="J51" s="18">
        <v>15.97</v>
      </c>
      <c r="K51" s="18">
        <f t="shared" si="5"/>
        <v>17533.04</v>
      </c>
      <c r="L51" s="19"/>
      <c r="M51" s="18">
        <v>22066.05</v>
      </c>
      <c r="N51" s="18">
        <v>0</v>
      </c>
      <c r="O51" s="18">
        <f t="shared" si="2"/>
        <v>22066.05</v>
      </c>
      <c r="P51" s="19"/>
      <c r="Q51" s="27">
        <v>1124.93</v>
      </c>
    </row>
    <row r="52" spans="1:17" ht="12.75">
      <c r="A52" s="56" t="s">
        <v>23</v>
      </c>
      <c r="B52" s="57"/>
      <c r="C52" s="18">
        <f t="shared" si="3"/>
        <v>2449.24</v>
      </c>
      <c r="D52" s="18">
        <v>0</v>
      </c>
      <c r="E52" s="18">
        <v>2118.73</v>
      </c>
      <c r="F52" s="18"/>
      <c r="G52" s="18">
        <f t="shared" si="4"/>
        <v>2118.73</v>
      </c>
      <c r="H52" s="19"/>
      <c r="I52" s="18">
        <v>0</v>
      </c>
      <c r="J52" s="18">
        <v>0</v>
      </c>
      <c r="K52" s="18">
        <f t="shared" si="5"/>
        <v>0</v>
      </c>
      <c r="L52" s="19"/>
      <c r="M52" s="18">
        <v>0</v>
      </c>
      <c r="N52" s="18">
        <v>0</v>
      </c>
      <c r="O52" s="18">
        <f t="shared" si="2"/>
        <v>0</v>
      </c>
      <c r="P52" s="19"/>
      <c r="Q52" s="27">
        <v>330.51</v>
      </c>
    </row>
    <row r="53" spans="1:17" ht="12.75">
      <c r="A53" s="56" t="s">
        <v>24</v>
      </c>
      <c r="B53" s="57"/>
      <c r="C53" s="18">
        <f t="shared" si="3"/>
        <v>672.29</v>
      </c>
      <c r="D53" s="18">
        <v>0</v>
      </c>
      <c r="E53" s="18">
        <v>333.39</v>
      </c>
      <c r="F53" s="18"/>
      <c r="G53" s="18">
        <f t="shared" si="4"/>
        <v>333.39</v>
      </c>
      <c r="H53" s="19"/>
      <c r="I53" s="18">
        <v>0</v>
      </c>
      <c r="J53" s="18">
        <v>0</v>
      </c>
      <c r="K53" s="18">
        <f t="shared" si="5"/>
        <v>0</v>
      </c>
      <c r="L53" s="19"/>
      <c r="M53" s="18">
        <v>0</v>
      </c>
      <c r="N53" s="18">
        <v>0</v>
      </c>
      <c r="O53" s="18">
        <f t="shared" si="2"/>
        <v>0</v>
      </c>
      <c r="P53" s="19"/>
      <c r="Q53" s="27">
        <v>338.9</v>
      </c>
    </row>
    <row r="54" spans="1:17" ht="12.75">
      <c r="A54" s="56" t="s">
        <v>25</v>
      </c>
      <c r="B54" s="57"/>
      <c r="C54" s="18">
        <f t="shared" si="3"/>
        <v>7404.17</v>
      </c>
      <c r="D54" s="18">
        <v>500</v>
      </c>
      <c r="E54" s="18">
        <v>2798.59</v>
      </c>
      <c r="F54" s="18"/>
      <c r="G54" s="18">
        <f t="shared" si="4"/>
        <v>3298.59</v>
      </c>
      <c r="H54" s="19"/>
      <c r="I54" s="18">
        <v>4105.58</v>
      </c>
      <c r="J54" s="18">
        <v>0</v>
      </c>
      <c r="K54" s="18">
        <f t="shared" si="5"/>
        <v>4105.58</v>
      </c>
      <c r="L54" s="19"/>
      <c r="M54" s="18">
        <v>0</v>
      </c>
      <c r="N54" s="18">
        <v>0</v>
      </c>
      <c r="O54" s="18">
        <f t="shared" si="2"/>
        <v>0</v>
      </c>
      <c r="P54" s="19"/>
      <c r="Q54" s="27">
        <v>0</v>
      </c>
    </row>
    <row r="55" spans="1:17" ht="12.75">
      <c r="A55" s="56" t="s">
        <v>26</v>
      </c>
      <c r="B55" s="57"/>
      <c r="C55" s="18">
        <f t="shared" si="3"/>
        <v>18832.690000000002</v>
      </c>
      <c r="D55" s="18">
        <v>2097</v>
      </c>
      <c r="E55" s="18">
        <v>5506.77</v>
      </c>
      <c r="F55" s="18"/>
      <c r="G55" s="18">
        <f t="shared" si="4"/>
        <v>7603.77</v>
      </c>
      <c r="H55" s="19"/>
      <c r="I55" s="18">
        <v>6620</v>
      </c>
      <c r="J55" s="18">
        <v>2361.74</v>
      </c>
      <c r="K55" s="18">
        <f t="shared" si="5"/>
        <v>8981.74</v>
      </c>
      <c r="L55" s="19"/>
      <c r="M55" s="18">
        <v>715.44</v>
      </c>
      <c r="N55" s="18">
        <v>0</v>
      </c>
      <c r="O55" s="18">
        <f t="shared" si="2"/>
        <v>715.44</v>
      </c>
      <c r="P55" s="19"/>
      <c r="Q55" s="27">
        <v>1531.74</v>
      </c>
    </row>
    <row r="56" spans="1:17" ht="12.75">
      <c r="A56" s="56" t="s">
        <v>27</v>
      </c>
      <c r="B56" s="57"/>
      <c r="C56" s="18">
        <f t="shared" si="3"/>
        <v>12161.830000000002</v>
      </c>
      <c r="D56" s="18">
        <v>0</v>
      </c>
      <c r="E56" s="18">
        <v>0</v>
      </c>
      <c r="F56" s="18"/>
      <c r="G56" s="18">
        <f t="shared" si="4"/>
        <v>0</v>
      </c>
      <c r="H56" s="19"/>
      <c r="I56" s="18">
        <v>4081.67</v>
      </c>
      <c r="J56" s="18">
        <v>0</v>
      </c>
      <c r="K56" s="18">
        <f t="shared" si="5"/>
        <v>4081.67</v>
      </c>
      <c r="L56" s="19"/>
      <c r="M56" s="18">
        <v>7738.71</v>
      </c>
      <c r="N56" s="18">
        <v>0</v>
      </c>
      <c r="O56" s="18">
        <f t="shared" si="2"/>
        <v>7738.71</v>
      </c>
      <c r="P56" s="19"/>
      <c r="Q56" s="27">
        <v>341.45</v>
      </c>
    </row>
    <row r="57" spans="1:17" ht="12.75">
      <c r="A57" s="56" t="s">
        <v>28</v>
      </c>
      <c r="B57" s="57"/>
      <c r="C57" s="18">
        <f t="shared" si="3"/>
        <v>37625.6</v>
      </c>
      <c r="D57" s="18">
        <v>0</v>
      </c>
      <c r="E57" s="18">
        <v>216.17</v>
      </c>
      <c r="F57" s="18"/>
      <c r="G57" s="18">
        <f t="shared" si="4"/>
        <v>216.17</v>
      </c>
      <c r="H57" s="19"/>
      <c r="I57" s="18">
        <v>36847.75</v>
      </c>
      <c r="J57" s="18">
        <v>250.28</v>
      </c>
      <c r="K57" s="18">
        <f t="shared" si="5"/>
        <v>37098.03</v>
      </c>
      <c r="L57" s="19"/>
      <c r="M57" s="18">
        <v>0</v>
      </c>
      <c r="N57" s="18">
        <v>0</v>
      </c>
      <c r="O57" s="18">
        <f t="shared" si="2"/>
        <v>0</v>
      </c>
      <c r="P57" s="19"/>
      <c r="Q57" s="27">
        <v>311.4</v>
      </c>
    </row>
    <row r="58" spans="1:17" ht="12.75">
      <c r="A58" s="56" t="s">
        <v>29</v>
      </c>
      <c r="B58" s="57"/>
      <c r="C58" s="18">
        <f t="shared" si="3"/>
        <v>27689.799999999996</v>
      </c>
      <c r="D58" s="18">
        <v>0</v>
      </c>
      <c r="E58" s="18">
        <v>1893.03</v>
      </c>
      <c r="F58" s="18"/>
      <c r="G58" s="18">
        <f t="shared" si="4"/>
        <v>1893.03</v>
      </c>
      <c r="H58" s="19"/>
      <c r="I58" s="18">
        <v>22285.51</v>
      </c>
      <c r="J58" s="18">
        <v>3511.26</v>
      </c>
      <c r="K58" s="18">
        <f t="shared" si="5"/>
        <v>25796.769999999997</v>
      </c>
      <c r="L58" s="19"/>
      <c r="M58" s="18">
        <v>0</v>
      </c>
      <c r="N58" s="18">
        <v>0</v>
      </c>
      <c r="O58" s="18">
        <f t="shared" si="2"/>
        <v>0</v>
      </c>
      <c r="P58" s="19"/>
      <c r="Q58" s="27">
        <v>0</v>
      </c>
    </row>
    <row r="59" spans="1:17" ht="12.75">
      <c r="A59" s="56" t="s">
        <v>30</v>
      </c>
      <c r="B59" s="57"/>
      <c r="C59" s="18">
        <f t="shared" si="3"/>
        <v>22722.440000000002</v>
      </c>
      <c r="D59" s="18">
        <v>0</v>
      </c>
      <c r="E59" s="18">
        <v>2269.4</v>
      </c>
      <c r="F59" s="18"/>
      <c r="G59" s="18">
        <f t="shared" si="4"/>
        <v>2269.4</v>
      </c>
      <c r="H59" s="19"/>
      <c r="I59" s="18">
        <v>18336.14</v>
      </c>
      <c r="J59" s="18">
        <v>0</v>
      </c>
      <c r="K59" s="18">
        <f t="shared" si="5"/>
        <v>18336.14</v>
      </c>
      <c r="L59" s="19"/>
      <c r="M59" s="18">
        <v>0</v>
      </c>
      <c r="N59" s="18">
        <v>0</v>
      </c>
      <c r="O59" s="18">
        <f t="shared" si="2"/>
        <v>0</v>
      </c>
      <c r="P59" s="19"/>
      <c r="Q59" s="27">
        <v>2116.9</v>
      </c>
    </row>
    <row r="60" spans="1:17" ht="12.75">
      <c r="A60" s="56" t="s">
        <v>31</v>
      </c>
      <c r="B60" s="57"/>
      <c r="C60" s="18">
        <f t="shared" si="3"/>
        <v>19321.15</v>
      </c>
      <c r="D60" s="18">
        <v>196</v>
      </c>
      <c r="E60" s="18">
        <v>2063.17</v>
      </c>
      <c r="F60" s="18"/>
      <c r="G60" s="18">
        <f t="shared" si="4"/>
        <v>2259.17</v>
      </c>
      <c r="H60" s="19"/>
      <c r="I60" s="18">
        <v>11302.98</v>
      </c>
      <c r="J60" s="18">
        <v>553.4</v>
      </c>
      <c r="K60" s="18">
        <f>SUM(I60:J60)</f>
        <v>11856.38</v>
      </c>
      <c r="L60" s="19"/>
      <c r="M60" s="18">
        <v>0</v>
      </c>
      <c r="N60" s="18">
        <v>0</v>
      </c>
      <c r="O60" s="18">
        <f t="shared" si="2"/>
        <v>0</v>
      </c>
      <c r="P60" s="19"/>
      <c r="Q60" s="27">
        <v>5205.6</v>
      </c>
    </row>
    <row r="61" spans="1:17" ht="12.7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20"/>
      <c r="L61" s="13"/>
      <c r="M61" s="13"/>
      <c r="N61" s="13"/>
      <c r="O61" s="13"/>
      <c r="P61" s="13"/>
      <c r="Q61" s="14"/>
    </row>
    <row r="62" spans="1:2" ht="12.75">
      <c r="A62" s="2" t="s">
        <v>19</v>
      </c>
      <c r="B62" s="2"/>
    </row>
    <row r="64" ht="12.75">
      <c r="I64" s="47"/>
    </row>
  </sheetData>
  <mergeCells count="36">
    <mergeCell ref="A59:B59"/>
    <mergeCell ref="A60:B60"/>
    <mergeCell ref="A55:B55"/>
    <mergeCell ref="A56:B56"/>
    <mergeCell ref="A57:B57"/>
    <mergeCell ref="A58:B58"/>
    <mergeCell ref="A51:B51"/>
    <mergeCell ref="A52:B52"/>
    <mergeCell ref="A53:B53"/>
    <mergeCell ref="A54:B54"/>
    <mergeCell ref="A39:B39"/>
    <mergeCell ref="A49:B49"/>
    <mergeCell ref="A50:B50"/>
    <mergeCell ref="A41:G41"/>
    <mergeCell ref="A35:B35"/>
    <mergeCell ref="A36:B36"/>
    <mergeCell ref="A37:B37"/>
    <mergeCell ref="A38:B38"/>
    <mergeCell ref="A31:B31"/>
    <mergeCell ref="A32:B32"/>
    <mergeCell ref="A33:B33"/>
    <mergeCell ref="A34:B34"/>
    <mergeCell ref="C5:E5"/>
    <mergeCell ref="B5:B6"/>
    <mergeCell ref="A5:A6"/>
    <mergeCell ref="F5:F6"/>
    <mergeCell ref="A21:E21"/>
    <mergeCell ref="M46:O46"/>
    <mergeCell ref="Q46:Q47"/>
    <mergeCell ref="A46:A47"/>
    <mergeCell ref="C46:C47"/>
    <mergeCell ref="D46:G46"/>
    <mergeCell ref="I46:K46"/>
    <mergeCell ref="A28:B28"/>
    <mergeCell ref="A29:B29"/>
    <mergeCell ref="A30:B3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IAM</cp:lastModifiedBy>
  <dcterms:created xsi:type="dcterms:W3CDTF">2007-03-21T09:52:23Z</dcterms:created>
  <dcterms:modified xsi:type="dcterms:W3CDTF">2008-04-07T10:48:34Z</dcterms:modified>
  <cp:category/>
  <cp:version/>
  <cp:contentType/>
  <cp:contentStatus/>
</cp:coreProperties>
</file>