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495" activeTab="0"/>
  </bookViews>
  <sheets>
    <sheet name="2005" sheetId="1" r:id="rId1"/>
  </sheets>
  <definedNames/>
  <calcPr fullCalcOnLoad="1"/>
</workbook>
</file>

<file path=xl/sharedStrings.xml><?xml version="1.0" encoding="utf-8"?>
<sst xmlns="http://schemas.openxmlformats.org/spreadsheetml/2006/main" count="76" uniqueCount="38">
  <si>
    <t>LICENCIAS CONCEDIDAS DE PRIMERA OCUPACION</t>
  </si>
  <si>
    <t>Viviendas</t>
  </si>
  <si>
    <t>Locales</t>
  </si>
  <si>
    <t>Plazas de Aparcamiento</t>
  </si>
  <si>
    <r>
      <t>Superficie (m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)</t>
    </r>
  </si>
  <si>
    <t>TOTAL</t>
  </si>
  <si>
    <t>LICENCIAS CONCEDIDAS DE NUEVA EDIFICACIÓN</t>
  </si>
  <si>
    <t>TIPO</t>
  </si>
  <si>
    <t>Comercial</t>
  </si>
  <si>
    <t>Oficinas</t>
  </si>
  <si>
    <t>Hospedaje</t>
  </si>
  <si>
    <t>Otros</t>
  </si>
  <si>
    <t>Total</t>
  </si>
  <si>
    <t>Edificio uso exclusivo</t>
  </si>
  <si>
    <t>R. PROTECCIÓN / PROMOTOR</t>
  </si>
  <si>
    <t xml:space="preserve">E.M.V.S. </t>
  </si>
  <si>
    <t xml:space="preserve">Otros promotores </t>
  </si>
  <si>
    <r>
      <t>Nota</t>
    </r>
    <r>
      <rPr>
        <sz val="10"/>
        <rFont val="Arial"/>
        <family val="2"/>
      </rPr>
      <t>: Se advierte al usuario que los datos que se presentan en este Anexo no incluyen información de las licencias tramitadas en los Distritos</t>
    </r>
  </si>
  <si>
    <t>Fuente: Elaboración propia a partir de los ficheros del Area de Gobierno de Urbanismo, Vivienda
e Infraestructuras. Coordinación General de Organización y Gestión de Proyectos</t>
  </si>
  <si>
    <t>Fuente: Elaboración propia a partir de los ficheros del Area de Gobierno de Urbanismo, Vivienda e Infraestructuras. Coordinación General de Organización y Gestión de Proyectos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</si>
  <si>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</si>
  <si>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</si>
  <si>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</si>
  <si>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</si>
  <si>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</si>
  <si>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</si>
  <si>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 xml:space="preserve">Julio </t>
  </si>
  <si>
    <t xml:space="preserve">Agosto </t>
  </si>
  <si>
    <t xml:space="preserve">Septiembre </t>
  </si>
  <si>
    <t xml:space="preserve">Octubre </t>
  </si>
  <si>
    <t xml:space="preserve">Noviembre </t>
  </si>
  <si>
    <t xml:space="preserve">Diciembre </t>
  </si>
  <si>
    <t>LICENCIAS CONCEDIDAS DE NUEVA EDIFICACION</t>
  </si>
  <si>
    <t>Viviendas protegidas</t>
  </si>
  <si>
    <t>Viviendas Libre</t>
  </si>
  <si>
    <t>Viviendas construibles por régimen de protección. 2005</t>
  </si>
  <si>
    <t>Número de viviendas, locales, plazas de aparcamiento y superficie correspondiente. 2005</t>
  </si>
  <si>
    <t>Superficie de terciario por tipos. Evolución mensual. 2005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</si>
</sst>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.00_ ;\-#,##0.0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thin">
        <color indexed="22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2" fillId="0" borderId="0" xfId="0" applyFont="1" applyBorder="1" applyAlignment="1">
      <alignment/>
    </xf>
    <xf numFmtId="17" fontId="1" fillId="0" borderId="4" xfId="0" applyNumberFormat="1" applyFont="1" applyFill="1" applyBorder="1" applyAlignment="1">
      <alignment horizontal="left"/>
    </xf>
    <xf numFmtId="164" fontId="1" fillId="0" borderId="0" xfId="0" applyNumberFormat="1" applyFont="1" applyBorder="1" applyAlignment="1">
      <alignment/>
    </xf>
    <xf numFmtId="165" fontId="1" fillId="0" borderId="5" xfId="0" applyNumberFormat="1" applyFont="1" applyBorder="1" applyAlignment="1">
      <alignment/>
    </xf>
    <xf numFmtId="49" fontId="1" fillId="0" borderId="4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/>
    </xf>
    <xf numFmtId="165" fontId="2" fillId="0" borderId="5" xfId="0" applyNumberFormat="1" applyFon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2" borderId="9" xfId="0" applyFont="1" applyFill="1" applyBorder="1" applyAlignment="1">
      <alignment/>
    </xf>
    <xf numFmtId="0" fontId="2" fillId="0" borderId="6" xfId="0" applyFont="1" applyBorder="1" applyAlignment="1">
      <alignment/>
    </xf>
    <xf numFmtId="0" fontId="1" fillId="2" borderId="7" xfId="0" applyFont="1" applyFill="1" applyBorder="1" applyAlignment="1">
      <alignment horizontal="right"/>
    </xf>
    <xf numFmtId="0" fontId="1" fillId="2" borderId="7" xfId="0" applyFont="1" applyFill="1" applyBorder="1" applyAlignment="1">
      <alignment/>
    </xf>
    <xf numFmtId="0" fontId="2" fillId="0" borderId="7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left" vertical="top"/>
    </xf>
    <xf numFmtId="164" fontId="1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0" fontId="1" fillId="2" borderId="2" xfId="0" applyFont="1" applyFill="1" applyBorder="1" applyAlignment="1">
      <alignment horizontal="right"/>
    </xf>
    <xf numFmtId="49" fontId="1" fillId="0" borderId="4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 horizontal="right"/>
    </xf>
    <xf numFmtId="0" fontId="2" fillId="0" borderId="8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17" fontId="1" fillId="0" borderId="0" xfId="0" applyNumberFormat="1" applyFont="1" applyFill="1" applyBorder="1" applyAlignment="1">
      <alignment horizontal="left"/>
    </xf>
    <xf numFmtId="164" fontId="1" fillId="0" borderId="0" xfId="0" applyNumberFormat="1" applyFont="1" applyBorder="1" applyAlignment="1">
      <alignment horizontal="right"/>
    </xf>
    <xf numFmtId="0" fontId="1" fillId="2" borderId="11" xfId="0" applyFont="1" applyFill="1" applyBorder="1" applyAlignment="1">
      <alignment horizontal="right"/>
    </xf>
    <xf numFmtId="0" fontId="1" fillId="2" borderId="12" xfId="0" applyFont="1" applyFill="1" applyBorder="1" applyAlignment="1">
      <alignment horizontal="center"/>
    </xf>
    <xf numFmtId="164" fontId="1" fillId="2" borderId="13" xfId="0" applyNumberFormat="1" applyFont="1" applyFill="1" applyBorder="1" applyAlignment="1">
      <alignment horizontal="center"/>
    </xf>
    <xf numFmtId="3" fontId="2" fillId="0" borderId="5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1" fillId="0" borderId="14" xfId="0" applyNumberFormat="1" applyFont="1" applyBorder="1" applyAlignment="1">
      <alignment/>
    </xf>
    <xf numFmtId="0" fontId="0" fillId="0" borderId="4" xfId="0" applyBorder="1" applyAlignment="1">
      <alignment/>
    </xf>
    <xf numFmtId="49" fontId="1" fillId="0" borderId="4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164" fontId="1" fillId="2" borderId="15" xfId="0" applyNumberFormat="1" applyFont="1" applyFill="1" applyBorder="1" applyAlignment="1">
      <alignment horizontal="center"/>
    </xf>
    <xf numFmtId="49" fontId="1" fillId="2" borderId="16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164" fontId="1" fillId="2" borderId="16" xfId="0" applyNumberFormat="1" applyFont="1" applyFill="1" applyBorder="1" applyAlignment="1">
      <alignment horizontal="center"/>
    </xf>
    <xf numFmtId="164" fontId="1" fillId="2" borderId="11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" fillId="2" borderId="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2"/>
  <sheetViews>
    <sheetView showGridLines="0" tabSelected="1" workbookViewId="0" topLeftCell="A1">
      <selection activeCell="M54" sqref="M54"/>
    </sheetView>
  </sheetViews>
  <sheetFormatPr defaultColWidth="11.421875" defaultRowHeight="12.75"/>
  <cols>
    <col min="1" max="1" width="28.421875" style="0" customWidth="1"/>
    <col min="2" max="3" width="9.7109375" style="0" bestFit="1" customWidth="1"/>
    <col min="4" max="4" width="22.421875" style="0" bestFit="1" customWidth="1"/>
    <col min="5" max="5" width="8.140625" style="0" bestFit="1" customWidth="1"/>
    <col min="6" max="7" width="14.421875" style="0" bestFit="1" customWidth="1"/>
    <col min="8" max="8" width="0.85546875" style="0" customWidth="1"/>
    <col min="9" max="9" width="20.421875" style="0" bestFit="1" customWidth="1"/>
    <col min="10" max="10" width="8.140625" style="0" bestFit="1" customWidth="1"/>
    <col min="11" max="11" width="8.00390625" style="0" bestFit="1" customWidth="1"/>
    <col min="12" max="12" width="0.85546875" style="0" customWidth="1"/>
    <col min="13" max="13" width="20.421875" style="0" bestFit="1" customWidth="1"/>
    <col min="14" max="14" width="8.140625" style="0" bestFit="1" customWidth="1"/>
    <col min="15" max="15" width="7.421875" style="0" bestFit="1" customWidth="1"/>
    <col min="16" max="16" width="0.85546875" style="0" customWidth="1"/>
    <col min="17" max="17" width="6.421875" style="0" bestFit="1" customWidth="1"/>
  </cols>
  <sheetData>
    <row r="1" spans="1:2" ht="12.75">
      <c r="A1" s="35" t="s">
        <v>17</v>
      </c>
      <c r="B1" s="35"/>
    </row>
    <row r="3" spans="1:33" s="2" customFormat="1" ht="11.25">
      <c r="A3" s="23" t="s">
        <v>32</v>
      </c>
      <c r="B3" s="23"/>
      <c r="C3" s="24"/>
      <c r="D3" s="24"/>
      <c r="E3" s="24"/>
      <c r="F3" s="24"/>
      <c r="G3" s="24"/>
      <c r="H3" s="24"/>
      <c r="J3" s="24"/>
      <c r="K3" s="24"/>
      <c r="L3" s="24"/>
      <c r="M3" s="24"/>
      <c r="N3" s="24"/>
      <c r="O3" s="25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</row>
    <row r="4" spans="1:33" s="2" customFormat="1" ht="12" thickBot="1">
      <c r="A4" s="23" t="s">
        <v>35</v>
      </c>
      <c r="B4" s="23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5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1:33" s="2" customFormat="1" ht="12.75" customHeight="1" thickBot="1">
      <c r="A5" s="52" t="s">
        <v>14</v>
      </c>
      <c r="B5" s="50" t="s">
        <v>5</v>
      </c>
      <c r="C5" s="49" t="s">
        <v>33</v>
      </c>
      <c r="D5" s="49"/>
      <c r="E5" s="49"/>
      <c r="F5" s="54"/>
      <c r="G5" s="41" t="s">
        <v>34</v>
      </c>
      <c r="H5" s="26"/>
      <c r="I5" s="26"/>
      <c r="J5" s="26"/>
      <c r="K5" s="26"/>
      <c r="L5" s="26"/>
      <c r="M5" s="26"/>
      <c r="N5" s="26"/>
      <c r="O5" s="25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</row>
    <row r="6" spans="1:7" s="2" customFormat="1" ht="13.5" customHeight="1" thickBot="1">
      <c r="A6" s="53"/>
      <c r="B6" s="51"/>
      <c r="C6" s="39" t="s">
        <v>15</v>
      </c>
      <c r="D6" s="39" t="s">
        <v>16</v>
      </c>
      <c r="E6" s="39" t="s">
        <v>5</v>
      </c>
      <c r="F6" s="55"/>
      <c r="G6" s="40" t="s">
        <v>5</v>
      </c>
    </row>
    <row r="7" spans="1:7" s="2" customFormat="1" ht="11.25">
      <c r="A7" s="28" t="s">
        <v>5</v>
      </c>
      <c r="B7" s="43">
        <f>SUM(B8:B19)</f>
        <v>18055</v>
      </c>
      <c r="C7" s="38">
        <f>SUM(C8:C19)</f>
        <v>1743</v>
      </c>
      <c r="D7" s="38">
        <f>SUM(D8:D19)</f>
        <v>5313</v>
      </c>
      <c r="E7" s="38">
        <f aca="true" t="shared" si="0" ref="E7:E19">SUM(C7:D7)</f>
        <v>7056</v>
      </c>
      <c r="F7" s="38"/>
      <c r="G7" s="45">
        <f>SUM(G8:G19)</f>
        <v>10999</v>
      </c>
    </row>
    <row r="8" spans="1:7" s="2" customFormat="1" ht="11.25">
      <c r="A8" s="10" t="s">
        <v>20</v>
      </c>
      <c r="B8" s="44">
        <f>E8+G8</f>
        <v>723</v>
      </c>
      <c r="C8" s="29">
        <v>229</v>
      </c>
      <c r="D8" s="29">
        <v>204</v>
      </c>
      <c r="E8" s="29">
        <f t="shared" si="0"/>
        <v>433</v>
      </c>
      <c r="F8" s="29"/>
      <c r="G8" s="42">
        <v>290</v>
      </c>
    </row>
    <row r="9" spans="1:7" s="2" customFormat="1" ht="11.25">
      <c r="A9" s="10" t="s">
        <v>21</v>
      </c>
      <c r="B9" s="44">
        <f aca="true" t="shared" si="1" ref="B9:B19">E9+G9</f>
        <v>1718</v>
      </c>
      <c r="C9" s="29">
        <v>166</v>
      </c>
      <c r="D9" s="29">
        <v>0</v>
      </c>
      <c r="E9" s="29">
        <f t="shared" si="0"/>
        <v>166</v>
      </c>
      <c r="F9" s="29"/>
      <c r="G9" s="42">
        <v>1552</v>
      </c>
    </row>
    <row r="10" spans="1:7" s="2" customFormat="1" ht="11.25">
      <c r="A10" s="10" t="s">
        <v>22</v>
      </c>
      <c r="B10" s="44">
        <f t="shared" si="1"/>
        <v>1729</v>
      </c>
      <c r="C10" s="29">
        <v>356</v>
      </c>
      <c r="D10" s="29">
        <v>300</v>
      </c>
      <c r="E10" s="29">
        <f t="shared" si="0"/>
        <v>656</v>
      </c>
      <c r="F10" s="29"/>
      <c r="G10" s="42">
        <v>1073</v>
      </c>
    </row>
    <row r="11" spans="1:7" s="2" customFormat="1" ht="11.25">
      <c r="A11" s="10" t="s">
        <v>23</v>
      </c>
      <c r="B11" s="44">
        <f t="shared" si="1"/>
        <v>2974</v>
      </c>
      <c r="C11" s="29">
        <v>487</v>
      </c>
      <c r="D11" s="29">
        <v>535</v>
      </c>
      <c r="E11" s="29">
        <f t="shared" si="0"/>
        <v>1022</v>
      </c>
      <c r="F11" s="29"/>
      <c r="G11" s="42">
        <v>1952</v>
      </c>
    </row>
    <row r="12" spans="1:7" s="2" customFormat="1" ht="11.25">
      <c r="A12" s="10" t="s">
        <v>24</v>
      </c>
      <c r="B12" s="44">
        <f t="shared" si="1"/>
        <v>1080</v>
      </c>
      <c r="C12" s="29">
        <v>214</v>
      </c>
      <c r="D12" s="29">
        <v>247</v>
      </c>
      <c r="E12" s="29">
        <f t="shared" si="0"/>
        <v>461</v>
      </c>
      <c r="F12" s="29"/>
      <c r="G12" s="42">
        <v>619</v>
      </c>
    </row>
    <row r="13" spans="1:7" s="2" customFormat="1" ht="11.25">
      <c r="A13" s="10" t="s">
        <v>25</v>
      </c>
      <c r="B13" s="44">
        <f t="shared" si="1"/>
        <v>1283</v>
      </c>
      <c r="C13" s="29">
        <v>165</v>
      </c>
      <c r="D13" s="29">
        <v>451</v>
      </c>
      <c r="E13" s="29">
        <f t="shared" si="0"/>
        <v>616</v>
      </c>
      <c r="F13" s="29"/>
      <c r="G13" s="42">
        <v>667</v>
      </c>
    </row>
    <row r="14" spans="1:7" s="2" customFormat="1" ht="11.25">
      <c r="A14" s="10" t="s">
        <v>26</v>
      </c>
      <c r="B14" s="44">
        <f t="shared" si="1"/>
        <v>1750</v>
      </c>
      <c r="C14" s="29">
        <v>0</v>
      </c>
      <c r="D14" s="29">
        <v>477</v>
      </c>
      <c r="E14" s="29">
        <f t="shared" si="0"/>
        <v>477</v>
      </c>
      <c r="F14" s="29"/>
      <c r="G14" s="42">
        <v>1273</v>
      </c>
    </row>
    <row r="15" spans="1:7" s="2" customFormat="1" ht="11.25">
      <c r="A15" s="10" t="s">
        <v>27</v>
      </c>
      <c r="B15" s="44">
        <f t="shared" si="1"/>
        <v>1330</v>
      </c>
      <c r="C15" s="29">
        <v>0</v>
      </c>
      <c r="D15" s="29">
        <v>521</v>
      </c>
      <c r="E15" s="29">
        <f t="shared" si="0"/>
        <v>521</v>
      </c>
      <c r="F15" s="29"/>
      <c r="G15" s="42">
        <v>809</v>
      </c>
    </row>
    <row r="16" spans="1:7" s="2" customFormat="1" ht="11.25">
      <c r="A16" s="10" t="s">
        <v>28</v>
      </c>
      <c r="B16" s="44">
        <f t="shared" si="1"/>
        <v>317</v>
      </c>
      <c r="C16" s="29">
        <v>0</v>
      </c>
      <c r="D16" s="29">
        <v>140</v>
      </c>
      <c r="E16" s="29">
        <f t="shared" si="0"/>
        <v>140</v>
      </c>
      <c r="F16" s="29"/>
      <c r="G16" s="42">
        <v>177</v>
      </c>
    </row>
    <row r="17" spans="1:7" s="2" customFormat="1" ht="11.25">
      <c r="A17" s="10" t="s">
        <v>29</v>
      </c>
      <c r="B17" s="44">
        <f t="shared" si="1"/>
        <v>1465</v>
      </c>
      <c r="C17" s="29">
        <v>40</v>
      </c>
      <c r="D17" s="29">
        <v>771</v>
      </c>
      <c r="E17" s="29">
        <f t="shared" si="0"/>
        <v>811</v>
      </c>
      <c r="F17" s="29"/>
      <c r="G17" s="42">
        <v>654</v>
      </c>
    </row>
    <row r="18" spans="1:7" s="2" customFormat="1" ht="11.25">
      <c r="A18" s="10" t="s">
        <v>30</v>
      </c>
      <c r="B18" s="44">
        <f t="shared" si="1"/>
        <v>1785</v>
      </c>
      <c r="C18" s="29">
        <v>86</v>
      </c>
      <c r="D18" s="29">
        <v>859</v>
      </c>
      <c r="E18" s="29">
        <f t="shared" si="0"/>
        <v>945</v>
      </c>
      <c r="F18" s="29"/>
      <c r="G18" s="42">
        <v>840</v>
      </c>
    </row>
    <row r="19" spans="1:7" s="2" customFormat="1" ht="11.25">
      <c r="A19" s="10" t="s">
        <v>31</v>
      </c>
      <c r="B19" s="44">
        <f t="shared" si="1"/>
        <v>1901</v>
      </c>
      <c r="C19" s="29">
        <v>0</v>
      </c>
      <c r="D19" s="29">
        <v>808</v>
      </c>
      <c r="E19" s="29">
        <f t="shared" si="0"/>
        <v>808</v>
      </c>
      <c r="F19" s="29"/>
      <c r="G19" s="42">
        <v>1093</v>
      </c>
    </row>
    <row r="20" spans="1:7" s="2" customFormat="1" ht="11.25">
      <c r="A20" s="17"/>
      <c r="B20" s="20"/>
      <c r="C20" s="20"/>
      <c r="D20" s="20"/>
      <c r="E20" s="20"/>
      <c r="F20" s="20"/>
      <c r="G20" s="30"/>
    </row>
    <row r="21" spans="1:6" s="2" customFormat="1" ht="25.5" customHeight="1">
      <c r="A21" s="56" t="s">
        <v>18</v>
      </c>
      <c r="B21" s="56"/>
      <c r="C21" s="56"/>
      <c r="D21" s="56"/>
      <c r="E21" s="56"/>
      <c r="F21" s="36"/>
    </row>
    <row r="22" spans="1:6" s="2" customFormat="1" ht="11.25">
      <c r="A22" s="36"/>
      <c r="B22" s="36"/>
      <c r="C22" s="36"/>
      <c r="D22" s="36"/>
      <c r="E22" s="36"/>
      <c r="F22" s="36"/>
    </row>
    <row r="24" spans="1:2" s="2" customFormat="1" ht="11.25">
      <c r="A24" s="1" t="s">
        <v>0</v>
      </c>
      <c r="B24" s="1"/>
    </row>
    <row r="25" spans="1:2" s="2" customFormat="1" ht="11.25">
      <c r="A25" s="1" t="s">
        <v>36</v>
      </c>
      <c r="B25" s="1"/>
    </row>
    <row r="26" spans="1:8" ht="12.75">
      <c r="A26" s="3"/>
      <c r="B26" s="4" t="s">
        <v>1</v>
      </c>
      <c r="C26" s="27" t="s">
        <v>2</v>
      </c>
      <c r="D26" s="4" t="s">
        <v>3</v>
      </c>
      <c r="E26" s="4"/>
      <c r="F26" s="5" t="s">
        <v>4</v>
      </c>
      <c r="H26" s="6"/>
    </row>
    <row r="27" spans="1:8" ht="12.75">
      <c r="A27" s="7" t="s">
        <v>5</v>
      </c>
      <c r="B27" s="8">
        <f>SUM(B28:B39)</f>
        <v>19886</v>
      </c>
      <c r="C27" s="8">
        <f>SUM(C28:C39)</f>
        <v>597</v>
      </c>
      <c r="D27" s="8">
        <f>SUM(D28:D39)</f>
        <v>29042</v>
      </c>
      <c r="E27" s="8"/>
      <c r="F27" s="9">
        <f>SUM(F28:F39)</f>
        <v>3188445.020000001</v>
      </c>
      <c r="H27" s="6"/>
    </row>
    <row r="28" spans="1:8" ht="12.75">
      <c r="A28" s="10" t="s">
        <v>20</v>
      </c>
      <c r="B28" s="11">
        <v>1045</v>
      </c>
      <c r="C28" s="11">
        <v>31</v>
      </c>
      <c r="D28" s="11">
        <v>1277</v>
      </c>
      <c r="E28" s="11"/>
      <c r="F28" s="12">
        <v>164853.33</v>
      </c>
      <c r="H28" s="6"/>
    </row>
    <row r="29" spans="1:8" ht="12.75">
      <c r="A29" s="10" t="s">
        <v>21</v>
      </c>
      <c r="B29" s="11">
        <v>1046</v>
      </c>
      <c r="C29" s="11">
        <v>4</v>
      </c>
      <c r="D29" s="11">
        <v>1737</v>
      </c>
      <c r="E29" s="11"/>
      <c r="F29" s="12">
        <v>176689.45</v>
      </c>
      <c r="H29" s="6"/>
    </row>
    <row r="30" spans="1:8" ht="12.75">
      <c r="A30" s="10" t="s">
        <v>22</v>
      </c>
      <c r="B30" s="11">
        <v>682</v>
      </c>
      <c r="C30" s="11">
        <v>72</v>
      </c>
      <c r="D30" s="11">
        <v>1081</v>
      </c>
      <c r="E30" s="11"/>
      <c r="F30" s="12">
        <v>125505.99</v>
      </c>
      <c r="H30" s="6"/>
    </row>
    <row r="31" spans="1:8" ht="12.75">
      <c r="A31" s="10" t="s">
        <v>23</v>
      </c>
      <c r="B31" s="11">
        <v>1685</v>
      </c>
      <c r="C31" s="11">
        <v>68</v>
      </c>
      <c r="D31" s="11">
        <v>2070</v>
      </c>
      <c r="E31" s="11"/>
      <c r="F31" s="12">
        <v>254210.36</v>
      </c>
      <c r="H31" s="6"/>
    </row>
    <row r="32" spans="1:8" ht="12.75">
      <c r="A32" s="10" t="s">
        <v>24</v>
      </c>
      <c r="B32" s="11">
        <v>2473</v>
      </c>
      <c r="C32" s="11">
        <v>60</v>
      </c>
      <c r="D32" s="11">
        <v>3884</v>
      </c>
      <c r="E32" s="11"/>
      <c r="F32" s="12">
        <v>418905.01</v>
      </c>
      <c r="H32" s="6"/>
    </row>
    <row r="33" spans="1:8" ht="12.75">
      <c r="A33" s="10" t="s">
        <v>25</v>
      </c>
      <c r="B33" s="11">
        <v>882</v>
      </c>
      <c r="C33" s="11">
        <v>20</v>
      </c>
      <c r="D33" s="11">
        <v>1241</v>
      </c>
      <c r="E33" s="11"/>
      <c r="F33" s="12">
        <v>139284.87</v>
      </c>
      <c r="H33" s="6"/>
    </row>
    <row r="34" spans="1:8" ht="12.75">
      <c r="A34" s="10" t="s">
        <v>26</v>
      </c>
      <c r="B34" s="11">
        <v>3098</v>
      </c>
      <c r="C34" s="11">
        <v>77</v>
      </c>
      <c r="D34" s="11">
        <v>4631</v>
      </c>
      <c r="E34" s="11"/>
      <c r="F34" s="12">
        <v>484246.030000001</v>
      </c>
      <c r="H34" s="6"/>
    </row>
    <row r="35" spans="1:8" ht="12.75">
      <c r="A35" s="10" t="s">
        <v>27</v>
      </c>
      <c r="B35" s="11">
        <v>2052</v>
      </c>
      <c r="C35" s="11">
        <v>63</v>
      </c>
      <c r="D35" s="11">
        <v>3029</v>
      </c>
      <c r="E35" s="11"/>
      <c r="F35" s="12">
        <v>340449</v>
      </c>
      <c r="H35" s="6"/>
    </row>
    <row r="36" spans="1:8" ht="12.75">
      <c r="A36" s="10" t="s">
        <v>28</v>
      </c>
      <c r="B36" s="11">
        <v>1451</v>
      </c>
      <c r="C36" s="11">
        <v>54</v>
      </c>
      <c r="D36" s="11">
        <v>2360</v>
      </c>
      <c r="E36" s="11"/>
      <c r="F36" s="12">
        <v>244722.89</v>
      </c>
      <c r="H36" s="6"/>
    </row>
    <row r="37" spans="1:8" ht="12.75">
      <c r="A37" s="10" t="s">
        <v>29</v>
      </c>
      <c r="B37" s="11">
        <v>1560</v>
      </c>
      <c r="C37" s="11">
        <v>43</v>
      </c>
      <c r="D37" s="11">
        <v>2287</v>
      </c>
      <c r="E37" s="11"/>
      <c r="F37" s="12">
        <v>230866.9</v>
      </c>
      <c r="H37" s="6"/>
    </row>
    <row r="38" spans="1:8" ht="12.75">
      <c r="A38" s="10" t="s">
        <v>30</v>
      </c>
      <c r="B38" s="11">
        <v>2156</v>
      </c>
      <c r="C38" s="11">
        <v>42</v>
      </c>
      <c r="D38" s="11">
        <v>2924</v>
      </c>
      <c r="E38" s="11"/>
      <c r="F38" s="12">
        <v>336057.9</v>
      </c>
      <c r="H38" s="6"/>
    </row>
    <row r="39" spans="1:8" ht="12.75">
      <c r="A39" s="10" t="s">
        <v>31</v>
      </c>
      <c r="B39" s="11">
        <v>1756</v>
      </c>
      <c r="C39" s="11">
        <v>63</v>
      </c>
      <c r="D39" s="11">
        <v>2521</v>
      </c>
      <c r="E39" s="11"/>
      <c r="F39" s="12">
        <v>272653.29</v>
      </c>
      <c r="H39" s="6"/>
    </row>
    <row r="40" spans="1:7" ht="12.75">
      <c r="A40" s="13"/>
      <c r="B40" s="14"/>
      <c r="C40" s="14"/>
      <c r="D40" s="14"/>
      <c r="E40" s="14"/>
      <c r="F40" s="15"/>
      <c r="G40" s="46"/>
    </row>
    <row r="41" spans="1:7" ht="24.75" customHeight="1">
      <c r="A41" s="56" t="s">
        <v>18</v>
      </c>
      <c r="B41" s="56"/>
      <c r="C41" s="56"/>
      <c r="D41" s="56"/>
      <c r="E41" s="56"/>
      <c r="F41" s="56"/>
      <c r="G41" s="57"/>
    </row>
    <row r="44" spans="1:3" s="2" customFormat="1" ht="11.25">
      <c r="A44" s="1" t="s">
        <v>6</v>
      </c>
      <c r="B44" s="1"/>
      <c r="C44" s="1"/>
    </row>
    <row r="45" spans="1:3" s="2" customFormat="1" ht="11.25">
      <c r="A45" s="1" t="s">
        <v>37</v>
      </c>
      <c r="B45" s="1"/>
      <c r="C45" s="1"/>
    </row>
    <row r="46" spans="1:18" ht="12.75">
      <c r="A46" s="61" t="s">
        <v>7</v>
      </c>
      <c r="B46" s="63"/>
      <c r="C46" s="63" t="s">
        <v>5</v>
      </c>
      <c r="D46" s="58" t="s">
        <v>8</v>
      </c>
      <c r="E46" s="58"/>
      <c r="F46" s="58"/>
      <c r="G46" s="58"/>
      <c r="H46" s="16"/>
      <c r="I46" s="58" t="s">
        <v>9</v>
      </c>
      <c r="J46" s="58"/>
      <c r="K46" s="58"/>
      <c r="L46" s="16"/>
      <c r="M46" s="58" t="s">
        <v>10</v>
      </c>
      <c r="N46" s="58"/>
      <c r="O46" s="58"/>
      <c r="P46" s="16"/>
      <c r="Q46" s="59" t="s">
        <v>11</v>
      </c>
      <c r="R46" s="6"/>
    </row>
    <row r="47" spans="1:18" ht="12.75">
      <c r="A47" s="62"/>
      <c r="B47" s="64"/>
      <c r="C47" s="64"/>
      <c r="D47" s="18" t="s">
        <v>13</v>
      </c>
      <c r="E47" s="18" t="s">
        <v>2</v>
      </c>
      <c r="F47" s="18"/>
      <c r="G47" s="18" t="s">
        <v>12</v>
      </c>
      <c r="H47" s="19"/>
      <c r="I47" s="18" t="s">
        <v>13</v>
      </c>
      <c r="J47" s="18" t="s">
        <v>2</v>
      </c>
      <c r="K47" s="18" t="s">
        <v>12</v>
      </c>
      <c r="L47" s="19"/>
      <c r="M47" s="18" t="s">
        <v>13</v>
      </c>
      <c r="N47" s="18" t="s">
        <v>2</v>
      </c>
      <c r="O47" s="18" t="s">
        <v>12</v>
      </c>
      <c r="P47" s="19"/>
      <c r="Q47" s="60"/>
      <c r="R47" s="6"/>
    </row>
    <row r="48" spans="1:18" ht="12.75">
      <c r="A48" s="7" t="s">
        <v>5</v>
      </c>
      <c r="B48" s="37"/>
      <c r="C48" s="31">
        <f>SUM(C49:C60)</f>
        <v>668973.1799999999</v>
      </c>
      <c r="D48" s="32">
        <f>SUM(D49:D60)</f>
        <v>127276.94</v>
      </c>
      <c r="E48" s="32">
        <f>SUM(E49:E60)</f>
        <v>49504.52</v>
      </c>
      <c r="F48" s="32"/>
      <c r="G48" s="33">
        <f>SUM(D48:E48)</f>
        <v>176781.46</v>
      </c>
      <c r="H48" s="1"/>
      <c r="I48" s="33">
        <f>SUM(I49:I60)</f>
        <v>176598.40000000002</v>
      </c>
      <c r="J48" s="33">
        <f>SUM(J49:J60)</f>
        <v>191288.87000000002</v>
      </c>
      <c r="K48" s="31">
        <f>SUM(I48:J48)</f>
        <v>367887.27</v>
      </c>
      <c r="L48" s="1"/>
      <c r="M48" s="33">
        <f>SUM(M49:M60)</f>
        <v>114608.51000000001</v>
      </c>
      <c r="N48" s="33">
        <f>SUM(N49:N60)</f>
        <v>0</v>
      </c>
      <c r="O48" s="31">
        <f>SUM(M48:N48)</f>
        <v>114608.51000000001</v>
      </c>
      <c r="P48" s="1"/>
      <c r="Q48" s="34">
        <f>SUM(Q49:Q60)</f>
        <v>9695.940000000002</v>
      </c>
      <c r="R48" s="2"/>
    </row>
    <row r="49" spans="1:18" ht="12.75">
      <c r="A49" s="47" t="s">
        <v>20</v>
      </c>
      <c r="B49" s="48"/>
      <c r="C49" s="21">
        <f>SUM(G49,K49,O49,Q49)</f>
        <v>5981.5199999999995</v>
      </c>
      <c r="D49" s="21">
        <v>1333.27</v>
      </c>
      <c r="E49" s="21">
        <v>3603.1</v>
      </c>
      <c r="F49" s="21"/>
      <c r="G49" s="21">
        <f>SUM(D49:E49)</f>
        <v>4936.37</v>
      </c>
      <c r="H49" s="2"/>
      <c r="I49" s="21">
        <v>0</v>
      </c>
      <c r="J49" s="21">
        <v>990.65</v>
      </c>
      <c r="K49" s="21">
        <f>SUM(I49:J49)</f>
        <v>990.65</v>
      </c>
      <c r="L49" s="2"/>
      <c r="M49" s="21">
        <v>0</v>
      </c>
      <c r="N49" s="21">
        <v>0</v>
      </c>
      <c r="O49" s="21">
        <f>SUM(M49:N49)</f>
        <v>0</v>
      </c>
      <c r="P49" s="2"/>
      <c r="Q49" s="22">
        <v>54.5</v>
      </c>
      <c r="R49" s="2"/>
    </row>
    <row r="50" spans="1:18" ht="12.75">
      <c r="A50" s="47" t="s">
        <v>21</v>
      </c>
      <c r="B50" s="48"/>
      <c r="C50" s="21">
        <f aca="true" t="shared" si="2" ref="C50:C60">SUM(G50,K50,O50,Q50)</f>
        <v>9142.51</v>
      </c>
      <c r="D50" s="21">
        <v>0</v>
      </c>
      <c r="E50" s="21">
        <v>4460.98</v>
      </c>
      <c r="F50" s="21"/>
      <c r="G50" s="21">
        <f aca="true" t="shared" si="3" ref="G50:G60">SUM(D50:E50)</f>
        <v>4460.98</v>
      </c>
      <c r="H50" s="2"/>
      <c r="I50" s="21">
        <v>0</v>
      </c>
      <c r="J50" s="21">
        <v>4474.16</v>
      </c>
      <c r="K50" s="21">
        <f aca="true" t="shared" si="4" ref="K50:K60">SUM(I50:J50)</f>
        <v>4474.16</v>
      </c>
      <c r="L50" s="2"/>
      <c r="M50" s="21">
        <v>0</v>
      </c>
      <c r="N50" s="21">
        <v>0</v>
      </c>
      <c r="O50" s="21">
        <f aca="true" t="shared" si="5" ref="O50:O60">SUM(M50:N50)</f>
        <v>0</v>
      </c>
      <c r="P50" s="2"/>
      <c r="Q50" s="22">
        <v>207.37</v>
      </c>
      <c r="R50" s="2"/>
    </row>
    <row r="51" spans="1:18" ht="12.75">
      <c r="A51" s="47" t="s">
        <v>22</v>
      </c>
      <c r="B51" s="48"/>
      <c r="C51" s="21">
        <f t="shared" si="2"/>
        <v>270568.21</v>
      </c>
      <c r="D51" s="21">
        <v>0</v>
      </c>
      <c r="E51" s="21">
        <v>4054.18</v>
      </c>
      <c r="F51" s="21"/>
      <c r="G51" s="21">
        <f t="shared" si="3"/>
        <v>4054.18</v>
      </c>
      <c r="H51" s="2"/>
      <c r="I51" s="21">
        <v>0</v>
      </c>
      <c r="J51" s="21">
        <v>178260.2</v>
      </c>
      <c r="K51" s="21">
        <f t="shared" si="4"/>
        <v>178260.2</v>
      </c>
      <c r="L51" s="2"/>
      <c r="M51" s="21">
        <v>79631.85</v>
      </c>
      <c r="N51" s="21">
        <v>0</v>
      </c>
      <c r="O51" s="21">
        <f t="shared" si="5"/>
        <v>79631.85</v>
      </c>
      <c r="P51" s="2"/>
      <c r="Q51" s="22">
        <v>8621.98</v>
      </c>
      <c r="R51" s="2"/>
    </row>
    <row r="52" spans="1:18" ht="12.75">
      <c r="A52" s="47" t="s">
        <v>23</v>
      </c>
      <c r="B52" s="48"/>
      <c r="C52" s="21">
        <f t="shared" si="2"/>
        <v>35607.97</v>
      </c>
      <c r="D52" s="21">
        <v>1586.45</v>
      </c>
      <c r="E52" s="21">
        <v>8281.75</v>
      </c>
      <c r="F52" s="21"/>
      <c r="G52" s="21">
        <f t="shared" si="3"/>
        <v>9868.2</v>
      </c>
      <c r="H52" s="2"/>
      <c r="I52" s="21">
        <v>8130.95</v>
      </c>
      <c r="J52" s="21">
        <v>4211.24</v>
      </c>
      <c r="K52" s="21">
        <f t="shared" si="4"/>
        <v>12342.189999999999</v>
      </c>
      <c r="L52" s="2"/>
      <c r="M52" s="21">
        <v>12990.57</v>
      </c>
      <c r="N52" s="21">
        <v>0</v>
      </c>
      <c r="O52" s="21">
        <f t="shared" si="5"/>
        <v>12990.57</v>
      </c>
      <c r="P52" s="2"/>
      <c r="Q52" s="22">
        <v>407.01</v>
      </c>
      <c r="R52" s="2"/>
    </row>
    <row r="53" spans="1:18" ht="12.75">
      <c r="A53" s="47" t="s">
        <v>24</v>
      </c>
      <c r="B53" s="48"/>
      <c r="C53" s="21">
        <f t="shared" si="2"/>
        <v>21504.86</v>
      </c>
      <c r="D53" s="21">
        <v>0</v>
      </c>
      <c r="E53" s="21">
        <v>1560.14</v>
      </c>
      <c r="F53" s="21"/>
      <c r="G53" s="21">
        <f t="shared" si="3"/>
        <v>1560.14</v>
      </c>
      <c r="H53" s="2"/>
      <c r="I53" s="21">
        <v>19855.93</v>
      </c>
      <c r="J53" s="21">
        <v>0</v>
      </c>
      <c r="K53" s="21">
        <f t="shared" si="4"/>
        <v>19855.93</v>
      </c>
      <c r="L53" s="2"/>
      <c r="M53" s="21">
        <v>0</v>
      </c>
      <c r="N53" s="21">
        <v>0</v>
      </c>
      <c r="O53" s="21">
        <f t="shared" si="5"/>
        <v>0</v>
      </c>
      <c r="P53" s="2"/>
      <c r="Q53" s="22">
        <v>88.79</v>
      </c>
      <c r="R53" s="2"/>
    </row>
    <row r="54" spans="1:18" ht="12.75">
      <c r="A54" s="47" t="s">
        <v>25</v>
      </c>
      <c r="B54" s="48"/>
      <c r="C54" s="21">
        <f t="shared" si="2"/>
        <v>8574.310000000001</v>
      </c>
      <c r="D54" s="21">
        <v>0</v>
      </c>
      <c r="E54" s="21">
        <v>1624.15</v>
      </c>
      <c r="F54" s="21"/>
      <c r="G54" s="21">
        <f t="shared" si="3"/>
        <v>1624.15</v>
      </c>
      <c r="H54" s="2"/>
      <c r="I54" s="21">
        <v>0</v>
      </c>
      <c r="J54" s="21">
        <v>646.2</v>
      </c>
      <c r="K54" s="21">
        <f t="shared" si="4"/>
        <v>646.2</v>
      </c>
      <c r="L54" s="2"/>
      <c r="M54" s="21">
        <v>6303.96</v>
      </c>
      <c r="N54" s="21">
        <v>0</v>
      </c>
      <c r="O54" s="21">
        <f t="shared" si="5"/>
        <v>6303.96</v>
      </c>
      <c r="P54" s="2"/>
      <c r="Q54" s="22">
        <v>0</v>
      </c>
      <c r="R54" s="2"/>
    </row>
    <row r="55" spans="1:18" ht="12.75">
      <c r="A55" s="47" t="s">
        <v>26</v>
      </c>
      <c r="B55" s="48"/>
      <c r="C55" s="21">
        <f t="shared" si="2"/>
        <v>112863.47</v>
      </c>
      <c r="D55" s="21">
        <v>6696.41</v>
      </c>
      <c r="E55" s="21">
        <v>5006.77</v>
      </c>
      <c r="F55" s="21"/>
      <c r="G55" s="21">
        <f t="shared" si="3"/>
        <v>11703.18</v>
      </c>
      <c r="H55" s="2"/>
      <c r="I55" s="21">
        <v>91838.88</v>
      </c>
      <c r="J55" s="21">
        <v>2149.07</v>
      </c>
      <c r="K55" s="21">
        <f t="shared" si="4"/>
        <v>93987.95000000001</v>
      </c>
      <c r="L55" s="2"/>
      <c r="M55" s="21">
        <v>7172.34</v>
      </c>
      <c r="N55" s="21">
        <v>0</v>
      </c>
      <c r="O55" s="21">
        <f t="shared" si="5"/>
        <v>7172.34</v>
      </c>
      <c r="P55" s="2"/>
      <c r="Q55" s="22">
        <v>0</v>
      </c>
      <c r="R55" s="2"/>
    </row>
    <row r="56" spans="1:18" ht="12.75">
      <c r="A56" s="47" t="s">
        <v>27</v>
      </c>
      <c r="B56" s="48"/>
      <c r="C56" s="21">
        <f t="shared" si="2"/>
        <v>14032.35</v>
      </c>
      <c r="D56" s="21">
        <v>0</v>
      </c>
      <c r="E56" s="21">
        <v>3132.61</v>
      </c>
      <c r="F56" s="21"/>
      <c r="G56" s="21">
        <f t="shared" si="3"/>
        <v>3132.61</v>
      </c>
      <c r="H56" s="2"/>
      <c r="I56" s="21">
        <v>10722.74</v>
      </c>
      <c r="J56" s="21">
        <v>0</v>
      </c>
      <c r="K56" s="21">
        <f t="shared" si="4"/>
        <v>10722.74</v>
      </c>
      <c r="L56" s="2"/>
      <c r="M56" s="21">
        <v>177</v>
      </c>
      <c r="N56" s="21">
        <v>0</v>
      </c>
      <c r="O56" s="21">
        <f t="shared" si="5"/>
        <v>177</v>
      </c>
      <c r="P56" s="2"/>
      <c r="Q56" s="22">
        <v>0</v>
      </c>
      <c r="R56" s="2"/>
    </row>
    <row r="57" spans="1:18" ht="12.75">
      <c r="A57" s="47" t="s">
        <v>28</v>
      </c>
      <c r="B57" s="48"/>
      <c r="C57" s="21">
        <f t="shared" si="2"/>
        <v>49100.83</v>
      </c>
      <c r="D57" s="21">
        <v>1486.81</v>
      </c>
      <c r="E57" s="21">
        <v>6258.54</v>
      </c>
      <c r="F57" s="21"/>
      <c r="G57" s="21">
        <f t="shared" si="3"/>
        <v>7745.35</v>
      </c>
      <c r="H57" s="2"/>
      <c r="I57" s="21">
        <v>40888.98</v>
      </c>
      <c r="J57" s="21">
        <v>466.5</v>
      </c>
      <c r="K57" s="21">
        <f t="shared" si="4"/>
        <v>41355.48</v>
      </c>
      <c r="L57" s="2"/>
      <c r="M57" s="21">
        <v>0</v>
      </c>
      <c r="N57" s="21">
        <v>0</v>
      </c>
      <c r="O57" s="21">
        <f t="shared" si="5"/>
        <v>0</v>
      </c>
      <c r="P57" s="2"/>
      <c r="Q57" s="22">
        <v>0</v>
      </c>
      <c r="R57" s="2"/>
    </row>
    <row r="58" spans="1:18" ht="12.75">
      <c r="A58" s="47" t="s">
        <v>29</v>
      </c>
      <c r="B58" s="48"/>
      <c r="C58" s="21">
        <f t="shared" si="2"/>
        <v>2501.76</v>
      </c>
      <c r="D58" s="21">
        <v>0</v>
      </c>
      <c r="E58" s="21">
        <v>2257.82</v>
      </c>
      <c r="F58" s="21"/>
      <c r="G58" s="21">
        <f t="shared" si="3"/>
        <v>2257.82</v>
      </c>
      <c r="H58" s="2"/>
      <c r="I58" s="21">
        <v>0</v>
      </c>
      <c r="J58" s="21">
        <v>90.85</v>
      </c>
      <c r="K58" s="21">
        <f t="shared" si="4"/>
        <v>90.85</v>
      </c>
      <c r="L58" s="2"/>
      <c r="M58" s="21">
        <v>0</v>
      </c>
      <c r="N58" s="21">
        <v>0</v>
      </c>
      <c r="O58" s="21">
        <f t="shared" si="5"/>
        <v>0</v>
      </c>
      <c r="P58" s="2"/>
      <c r="Q58" s="22">
        <v>153.09</v>
      </c>
      <c r="R58" s="2"/>
    </row>
    <row r="59" spans="1:18" ht="12.75">
      <c r="A59" s="47" t="s">
        <v>30</v>
      </c>
      <c r="B59" s="48"/>
      <c r="C59" s="21">
        <f t="shared" si="2"/>
        <v>10083.410000000002</v>
      </c>
      <c r="D59" s="21">
        <v>0</v>
      </c>
      <c r="E59" s="21">
        <v>5054.77</v>
      </c>
      <c r="F59" s="21"/>
      <c r="G59" s="21">
        <f t="shared" si="3"/>
        <v>5054.77</v>
      </c>
      <c r="H59" s="2"/>
      <c r="I59" s="21">
        <v>0</v>
      </c>
      <c r="J59" s="21">
        <v>0</v>
      </c>
      <c r="K59" s="21">
        <f t="shared" si="4"/>
        <v>0</v>
      </c>
      <c r="L59" s="2"/>
      <c r="M59" s="21">
        <v>4938.79</v>
      </c>
      <c r="N59" s="21">
        <v>0</v>
      </c>
      <c r="O59" s="21">
        <f t="shared" si="5"/>
        <v>4938.79</v>
      </c>
      <c r="P59" s="2"/>
      <c r="Q59" s="22">
        <v>89.85</v>
      </c>
      <c r="R59" s="2"/>
    </row>
    <row r="60" spans="1:18" ht="12.75">
      <c r="A60" s="47" t="s">
        <v>31</v>
      </c>
      <c r="B60" s="48"/>
      <c r="C60" s="21">
        <f t="shared" si="2"/>
        <v>129011.98000000001</v>
      </c>
      <c r="D60" s="21">
        <v>116174</v>
      </c>
      <c r="E60" s="21">
        <v>4209.71</v>
      </c>
      <c r="F60" s="21"/>
      <c r="G60" s="21">
        <f t="shared" si="3"/>
        <v>120383.71</v>
      </c>
      <c r="H60" s="2"/>
      <c r="I60" s="21">
        <v>5160.92</v>
      </c>
      <c r="J60" s="21">
        <v>0</v>
      </c>
      <c r="K60" s="21">
        <f t="shared" si="4"/>
        <v>5160.92</v>
      </c>
      <c r="L60" s="2"/>
      <c r="M60" s="21">
        <v>3394</v>
      </c>
      <c r="N60" s="21">
        <v>0</v>
      </c>
      <c r="O60" s="21">
        <f t="shared" si="5"/>
        <v>3394</v>
      </c>
      <c r="P60" s="2"/>
      <c r="Q60" s="22">
        <v>73.35</v>
      </c>
      <c r="R60" s="2"/>
    </row>
    <row r="61" spans="1:17" ht="12.75">
      <c r="A61" s="13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5"/>
    </row>
    <row r="62" s="2" customFormat="1" ht="11.25">
      <c r="A62" s="2" t="s">
        <v>19</v>
      </c>
    </row>
  </sheetData>
  <mergeCells count="25">
    <mergeCell ref="Q46:Q47"/>
    <mergeCell ref="A46:A47"/>
    <mergeCell ref="C46:C47"/>
    <mergeCell ref="D46:G46"/>
    <mergeCell ref="I46:K46"/>
    <mergeCell ref="B46:B47"/>
    <mergeCell ref="F5:F6"/>
    <mergeCell ref="A41:G41"/>
    <mergeCell ref="A21:E21"/>
    <mergeCell ref="M46:O46"/>
    <mergeCell ref="A56:B56"/>
    <mergeCell ref="A57:B57"/>
    <mergeCell ref="C5:E5"/>
    <mergeCell ref="B5:B6"/>
    <mergeCell ref="A5:A6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55:B55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IAM</cp:lastModifiedBy>
  <dcterms:created xsi:type="dcterms:W3CDTF">2007-03-21T09:50:25Z</dcterms:created>
  <dcterms:modified xsi:type="dcterms:W3CDTF">2008-04-07T10:26:39Z</dcterms:modified>
  <cp:category/>
  <cp:version/>
  <cp:contentType/>
  <cp:contentStatus/>
</cp:coreProperties>
</file>