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40" windowWidth="14940" windowHeight="8385" activeTab="0"/>
  </bookViews>
  <sheets>
    <sheet name="2003" sheetId="1" r:id="rId1"/>
  </sheets>
  <definedNames/>
  <calcPr fullCalcOnLoad="1"/>
</workbook>
</file>

<file path=xl/sharedStrings.xml><?xml version="1.0" encoding="utf-8"?>
<sst xmlns="http://schemas.openxmlformats.org/spreadsheetml/2006/main" count="303" uniqueCount="96">
  <si>
    <t>TUR 03. ENCUESTA DE OCUPACIÓN HOTELERA DE LA CIUDAD DE MADRID. 2003</t>
  </si>
  <si>
    <t>Datos globales Oferta</t>
  </si>
  <si>
    <t>Meses</t>
  </si>
  <si>
    <t>Estableci-
mientos 
abiertos (número)</t>
  </si>
  <si>
    <t>Plazas 
estimadas
(número)</t>
  </si>
  <si>
    <t>Grado de 
ocupación
por habita-
ciones (%)</t>
  </si>
  <si>
    <t>Grado de 
ocupación
por plazas (%)</t>
  </si>
  <si>
    <t>Grado de 
ocupación
por plazas
fines de 
semana (%)</t>
  </si>
  <si>
    <t>Personal 
ocupado 
(número)</t>
  </si>
  <si>
    <t>PROMEDIO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</si>
  <si>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</si>
  <si>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</si>
  <si>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</si>
  <si>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</si>
  <si>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</si>
  <si>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</si>
  <si>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</si>
  <si>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</si>
  <si>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</si>
  <si>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</si>
  <si>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</si>
  <si>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</si>
  <si>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 xml:space="preserve">FUENTE:  Instituto Nacional de Estadística </t>
  </si>
  <si>
    <t>Establecimientos abiertos</t>
  </si>
  <si>
    <t>TOTAL</t>
  </si>
  <si>
    <t>HOTELES: Estrellas oro</t>
  </si>
  <si>
    <t>HOSTALES: Estrellas plata</t>
  </si>
  <si>
    <t>Cuatro</t>
  </si>
  <si>
    <t>Tres</t>
  </si>
  <si>
    <t>Dos y una</t>
  </si>
  <si>
    <t>Tres y dos</t>
  </si>
  <si>
    <t>Una</t>
  </si>
  <si>
    <t>..</t>
  </si>
  <si>
    <t>FUENTE: Instituto Nacional de Estadística</t>
  </si>
  <si>
    <t>Plazas estimadas (número)</t>
  </si>
  <si>
    <t>Grado de ocupación por plazas (%)</t>
  </si>
  <si>
    <t xml:space="preserve">Total personal ocupado (número) </t>
  </si>
  <si>
    <t>Datos globales Demanda</t>
  </si>
  <si>
    <t>Viajeros 
entrados
(número)</t>
  </si>
  <si>
    <t>Viajeros 
residentes
en España
(número)</t>
  </si>
  <si>
    <t>Viajeros 
residentes
en el 
extranjero
(número)</t>
  </si>
  <si>
    <t>Pernoc-
taciones 
de los 
viajeros
(número)</t>
  </si>
  <si>
    <t xml:space="preserve">Pernocta-ciones residentes en España (número) </t>
  </si>
  <si>
    <t xml:space="preserve">Pernocta-ciones residentes en el extranjero (número) </t>
  </si>
  <si>
    <t>Estancia
media 
de los 
viajeros
(días)</t>
  </si>
  <si>
    <t>Viajeros por países de residencia</t>
  </si>
  <si>
    <t>Paises/Meses</t>
  </si>
  <si>
    <t>Residentes en España</t>
  </si>
  <si>
    <t>Residentes extranjero</t>
  </si>
  <si>
    <t>Alemania</t>
  </si>
  <si>
    <t>Austria</t>
  </si>
  <si>
    <t>Bélgica</t>
  </si>
  <si>
    <t>Dinamarca</t>
  </si>
  <si>
    <t>Finlandia</t>
  </si>
  <si>
    <t>Francia</t>
  </si>
  <si>
    <t>Grecia</t>
  </si>
  <si>
    <t>Países Bajos</t>
  </si>
  <si>
    <t>Irlanda</t>
  </si>
  <si>
    <t>Italia</t>
  </si>
  <si>
    <t>Luxemburgo</t>
  </si>
  <si>
    <t>Portugal</t>
  </si>
  <si>
    <t>Reino Unido</t>
  </si>
  <si>
    <t>Suecia</t>
  </si>
  <si>
    <t>Eslovaquia</t>
  </si>
  <si>
    <t>Hungría</t>
  </si>
  <si>
    <t>Islandia</t>
  </si>
  <si>
    <t>Noruega</t>
  </si>
  <si>
    <t>Polonia</t>
  </si>
  <si>
    <t>República Checa</t>
  </si>
  <si>
    <t>Suiza y Liechtenstein</t>
  </si>
  <si>
    <t>Turquía</t>
  </si>
  <si>
    <t>Rusia</t>
  </si>
  <si>
    <t>Otros países europeos</t>
  </si>
  <si>
    <t>Países africanos</t>
  </si>
  <si>
    <t>Argentina</t>
  </si>
  <si>
    <t>Brasil</t>
  </si>
  <si>
    <t>Canadá</t>
  </si>
  <si>
    <t>Estados Unidos</t>
  </si>
  <si>
    <t>Méjico</t>
  </si>
  <si>
    <t>Venezuela</t>
  </si>
  <si>
    <t xml:space="preserve">Resto de América </t>
  </si>
  <si>
    <t>Japón</t>
  </si>
  <si>
    <t>Resto de Asia</t>
  </si>
  <si>
    <t>Australia</t>
  </si>
  <si>
    <t>Nueva Zelanda</t>
  </si>
  <si>
    <t>Otros Países</t>
  </si>
  <si>
    <t>Pernoctaciones por países de residencia</t>
  </si>
  <si>
    <t>Hungria</t>
  </si>
  <si>
    <t>Países Africanos</t>
  </si>
  <si>
    <t>Resto de América Central y Sur</t>
  </si>
  <si>
    <t xml:space="preserve">Otros países </t>
  </si>
  <si>
    <t>Reservas de Plazas</t>
  </si>
  <si>
    <t>A dos 
meses
vista</t>
  </si>
  <si>
    <t>A tres
meses
vista</t>
  </si>
  <si>
    <r>
      <t xml:space="preserve">Cinco </t>
    </r>
    <r>
      <rPr>
        <b/>
        <vertAlign val="superscript"/>
        <sz val="8"/>
        <rFont val="Arial"/>
        <family val="2"/>
      </rPr>
      <t>(1)</t>
    </r>
  </si>
  <si>
    <r>
      <t>(1)</t>
    </r>
    <r>
      <rPr>
        <sz val="8"/>
        <rFont val="Arial"/>
        <family val="2"/>
      </rPr>
      <t xml:space="preserve"> El tamaño de la muestra no permite dar los datos desagregados en éste estrato por significatividad estadística. Está incluido en la categoría inferior</t>
    </r>
  </si>
</sst>
</file>

<file path=xl/styles.xml><?xml version="1.0" encoding="utf-8"?>
<styleSheet xmlns="http://schemas.openxmlformats.org/spreadsheetml/2006/main">
  <numFmts count="2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#,##0.0"/>
    <numFmt numFmtId="176" formatCode="#,##0.00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sz val="8"/>
      <color indexed="12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i/>
      <sz val="8"/>
      <name val="Arial"/>
      <family val="2"/>
    </font>
    <font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2">
    <border>
      <left/>
      <right/>
      <top/>
      <bottom/>
      <diagonal/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15" applyFont="1" applyAlignment="1">
      <alignment horizontal="right"/>
    </xf>
    <xf numFmtId="0" fontId="5" fillId="0" borderId="0" xfId="15" applyFont="1" applyAlignment="1">
      <alignment/>
    </xf>
    <xf numFmtId="0" fontId="3" fillId="0" borderId="0" xfId="0" applyFont="1" applyAlignment="1">
      <alignment/>
    </xf>
    <xf numFmtId="0" fontId="6" fillId="2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3" fillId="2" borderId="0" xfId="0" applyFont="1" applyFill="1" applyAlignment="1">
      <alignment/>
    </xf>
    <xf numFmtId="0" fontId="4" fillId="3" borderId="1" xfId="0" applyFont="1" applyFill="1" applyBorder="1" applyAlignment="1">
      <alignment wrapText="1"/>
    </xf>
    <xf numFmtId="0" fontId="4" fillId="3" borderId="2" xfId="0" applyFont="1" applyFill="1" applyBorder="1" applyAlignment="1">
      <alignment horizontal="right" wrapText="1"/>
    </xf>
    <xf numFmtId="0" fontId="4" fillId="3" borderId="3" xfId="0" applyFont="1" applyFill="1" applyBorder="1" applyAlignment="1">
      <alignment horizontal="right" wrapText="1"/>
    </xf>
    <xf numFmtId="0" fontId="4" fillId="2" borderId="0" xfId="0" applyFont="1" applyFill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3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3" fontId="4" fillId="0" borderId="5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2" borderId="0" xfId="0" applyFont="1" applyFill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0" borderId="4" xfId="0" applyFont="1" applyBorder="1" applyAlignment="1">
      <alignment/>
    </xf>
    <xf numFmtId="3" fontId="3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3" fontId="3" fillId="0" borderId="5" xfId="0" applyNumberFormat="1" applyFont="1" applyBorder="1" applyAlignment="1">
      <alignment/>
    </xf>
    <xf numFmtId="3" fontId="3" fillId="2" borderId="0" xfId="0" applyNumberFormat="1" applyFont="1" applyFill="1" applyAlignment="1">
      <alignment/>
    </xf>
    <xf numFmtId="0" fontId="3" fillId="0" borderId="6" xfId="0" applyFont="1" applyBorder="1" applyAlignment="1">
      <alignment/>
    </xf>
    <xf numFmtId="0" fontId="3" fillId="0" borderId="7" xfId="0" applyFont="1" applyBorder="1" applyAlignment="1">
      <alignment/>
    </xf>
    <xf numFmtId="3" fontId="3" fillId="0" borderId="7" xfId="0" applyNumberFormat="1" applyFont="1" applyBorder="1" applyAlignment="1">
      <alignment/>
    </xf>
    <xf numFmtId="3" fontId="3" fillId="0" borderId="8" xfId="0" applyNumberFormat="1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0" xfId="0" applyFont="1" applyAlignment="1">
      <alignment/>
    </xf>
    <xf numFmtId="0" fontId="4" fillId="3" borderId="9" xfId="0" applyFont="1" applyFill="1" applyBorder="1" applyAlignment="1">
      <alignment wrapText="1"/>
    </xf>
    <xf numFmtId="0" fontId="4" fillId="3" borderId="10" xfId="0" applyFont="1" applyFill="1" applyBorder="1" applyAlignment="1">
      <alignment horizontal="right"/>
    </xf>
    <xf numFmtId="0" fontId="4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6" xfId="0" applyFont="1" applyFill="1" applyBorder="1" applyAlignment="1">
      <alignment wrapText="1"/>
    </xf>
    <xf numFmtId="0" fontId="4" fillId="3" borderId="7" xfId="0" applyFont="1" applyFill="1" applyBorder="1" applyAlignment="1">
      <alignment horizontal="right"/>
    </xf>
    <xf numFmtId="0" fontId="4" fillId="3" borderId="7" xfId="0" applyFont="1" applyFill="1" applyBorder="1" applyAlignment="1">
      <alignment horizontal="right" wrapText="1"/>
    </xf>
    <xf numFmtId="0" fontId="4" fillId="3" borderId="2" xfId="0" applyFont="1" applyFill="1" applyBorder="1" applyAlignment="1">
      <alignment horizontal="right"/>
    </xf>
    <xf numFmtId="0" fontId="4" fillId="3" borderId="8" xfId="0" applyFont="1" applyFill="1" applyBorder="1" applyAlignment="1">
      <alignment horizontal="right"/>
    </xf>
    <xf numFmtId="0" fontId="3" fillId="0" borderId="0" xfId="0" applyFont="1" applyAlignment="1">
      <alignment horizontal="right"/>
    </xf>
    <xf numFmtId="0" fontId="4" fillId="2" borderId="9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horizontal="right" vertical="center" wrapText="1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1" xfId="0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right" vertical="center" wrapText="1"/>
    </xf>
    <xf numFmtId="3" fontId="4" fillId="0" borderId="0" xfId="0" applyNumberFormat="1" applyFont="1" applyBorder="1" applyAlignment="1">
      <alignment horizontal="right"/>
    </xf>
    <xf numFmtId="3" fontId="4" fillId="2" borderId="5" xfId="0" applyNumberFormat="1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4" xfId="0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Alignment="1">
      <alignment horizontal="right"/>
    </xf>
    <xf numFmtId="3" fontId="3" fillId="0" borderId="5" xfId="0" applyNumberFormat="1" applyFont="1" applyBorder="1" applyAlignment="1">
      <alignment horizontal="right"/>
    </xf>
    <xf numFmtId="0" fontId="4" fillId="0" borderId="6" xfId="0" applyFont="1" applyBorder="1" applyAlignment="1">
      <alignment/>
    </xf>
    <xf numFmtId="3" fontId="3" fillId="0" borderId="7" xfId="0" applyNumberFormat="1" applyFont="1" applyBorder="1" applyAlignment="1">
      <alignment horizontal="right"/>
    </xf>
    <xf numFmtId="0" fontId="8" fillId="0" borderId="1" xfId="0" applyFont="1" applyBorder="1" applyAlignment="1" quotePrefix="1">
      <alignment/>
    </xf>
    <xf numFmtId="0" fontId="3" fillId="0" borderId="2" xfId="0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/>
    </xf>
    <xf numFmtId="0" fontId="3" fillId="0" borderId="3" xfId="0" applyFont="1" applyBorder="1" applyAlignment="1">
      <alignment/>
    </xf>
    <xf numFmtId="0" fontId="3" fillId="0" borderId="4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2" borderId="0" xfId="0" applyFont="1" applyFill="1" applyAlignment="1">
      <alignment horizontal="right" vertical="center" wrapText="1"/>
    </xf>
    <xf numFmtId="0" fontId="4" fillId="3" borderId="3" xfId="0" applyFont="1" applyFill="1" applyBorder="1" applyAlignment="1">
      <alignment horizontal="right"/>
    </xf>
    <xf numFmtId="0" fontId="4" fillId="0" borderId="9" xfId="0" applyFont="1" applyFill="1" applyBorder="1" applyAlignment="1">
      <alignment wrapText="1"/>
    </xf>
    <xf numFmtId="0" fontId="4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3" fontId="4" fillId="0" borderId="0" xfId="0" applyNumberFormat="1" applyFont="1" applyBorder="1" applyAlignment="1">
      <alignment/>
    </xf>
    <xf numFmtId="0" fontId="3" fillId="0" borderId="5" xfId="0" applyFont="1" applyBorder="1" applyAlignment="1">
      <alignment/>
    </xf>
    <xf numFmtId="0" fontId="3" fillId="0" borderId="0" xfId="0" applyFont="1" applyBorder="1" applyAlignment="1">
      <alignment/>
    </xf>
    <xf numFmtId="0" fontId="3" fillId="2" borderId="0" xfId="0" applyFont="1" applyFill="1" applyBorder="1" applyAlignment="1">
      <alignment/>
    </xf>
    <xf numFmtId="3" fontId="3" fillId="2" borderId="0" xfId="0" applyNumberFormat="1" applyFont="1" applyFill="1" applyBorder="1" applyAlignment="1">
      <alignment/>
    </xf>
    <xf numFmtId="0" fontId="3" fillId="0" borderId="0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4" fillId="0" borderId="0" xfId="0" applyFont="1" applyAlignment="1">
      <alignment horizontal="right"/>
    </xf>
    <xf numFmtId="0" fontId="4" fillId="2" borderId="0" xfId="0" applyFont="1" applyFill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4" fillId="0" borderId="9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2" borderId="10" xfId="0" applyFont="1" applyFill="1" applyBorder="1" applyAlignment="1">
      <alignment/>
    </xf>
    <xf numFmtId="0" fontId="3" fillId="0" borderId="11" xfId="0" applyFont="1" applyBorder="1" applyAlignment="1">
      <alignment/>
    </xf>
    <xf numFmtId="2" fontId="4" fillId="0" borderId="0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5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/>
    </xf>
    <xf numFmtId="4" fontId="3" fillId="0" borderId="0" xfId="0" applyNumberFormat="1" applyFont="1" applyBorder="1" applyAlignment="1">
      <alignment horizontal="right"/>
    </xf>
    <xf numFmtId="4" fontId="3" fillId="0" borderId="0" xfId="0" applyNumberFormat="1" applyFont="1" applyAlignment="1">
      <alignment/>
    </xf>
    <xf numFmtId="4" fontId="3" fillId="0" borderId="5" xfId="0" applyNumberFormat="1" applyFont="1" applyBorder="1" applyAlignment="1">
      <alignment/>
    </xf>
    <xf numFmtId="4" fontId="3" fillId="2" borderId="0" xfId="0" applyNumberFormat="1" applyFont="1" applyFill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10" fillId="2" borderId="0" xfId="0" applyNumberFormat="1" applyFont="1" applyFill="1" applyAlignment="1">
      <alignment horizontal="right"/>
    </xf>
    <xf numFmtId="3" fontId="10" fillId="2" borderId="5" xfId="0" applyNumberFormat="1" applyFont="1" applyFill="1" applyBorder="1" applyAlignment="1">
      <alignment horizontal="right"/>
    </xf>
    <xf numFmtId="3" fontId="4" fillId="2" borderId="0" xfId="0" applyNumberFormat="1" applyFont="1" applyFill="1" applyAlignment="1">
      <alignment vertical="center" wrapText="1"/>
    </xf>
    <xf numFmtId="2" fontId="3" fillId="0" borderId="5" xfId="0" applyNumberFormat="1" applyFont="1" applyFill="1" applyBorder="1" applyAlignment="1">
      <alignment/>
    </xf>
    <xf numFmtId="0" fontId="3" fillId="0" borderId="5" xfId="0" applyFont="1" applyFill="1" applyBorder="1" applyAlignment="1">
      <alignment/>
    </xf>
    <xf numFmtId="2" fontId="3" fillId="0" borderId="8" xfId="0" applyNumberFormat="1" applyFont="1" applyFill="1" applyBorder="1" applyAlignment="1">
      <alignment/>
    </xf>
    <xf numFmtId="0" fontId="11" fillId="0" borderId="10" xfId="0" applyFont="1" applyFill="1" applyBorder="1" applyAlignment="1">
      <alignment horizontal="right" wrapText="1"/>
    </xf>
    <xf numFmtId="0" fontId="4" fillId="0" borderId="10" xfId="0" applyFont="1" applyFill="1" applyBorder="1" applyAlignment="1">
      <alignment/>
    </xf>
    <xf numFmtId="0" fontId="11" fillId="0" borderId="11" xfId="0" applyFont="1" applyFill="1" applyBorder="1" applyAlignment="1">
      <alignment horizontal="right" wrapText="1"/>
    </xf>
    <xf numFmtId="0" fontId="11" fillId="0" borderId="0" xfId="0" applyFont="1" applyFill="1" applyBorder="1" applyAlignment="1">
      <alignment horizontal="right" wrapText="1"/>
    </xf>
    <xf numFmtId="0" fontId="4" fillId="0" borderId="4" xfId="0" applyFont="1" applyFill="1" applyBorder="1" applyAlignment="1">
      <alignment wrapText="1"/>
    </xf>
    <xf numFmtId="3" fontId="4" fillId="0" borderId="0" xfId="0" applyNumberFormat="1" applyFont="1" applyFill="1" applyBorder="1" applyAlignment="1">
      <alignment/>
    </xf>
    <xf numFmtId="3" fontId="4" fillId="0" borderId="5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3" fillId="0" borderId="4" xfId="0" applyFont="1" applyFill="1" applyBorder="1" applyAlignment="1">
      <alignment wrapText="1"/>
    </xf>
    <xf numFmtId="3" fontId="3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wrapText="1"/>
    </xf>
    <xf numFmtId="3" fontId="3" fillId="0" borderId="5" xfId="0" applyNumberFormat="1" applyFont="1" applyFill="1" applyBorder="1" applyAlignment="1">
      <alignment horizontal="right" wrapText="1"/>
    </xf>
    <xf numFmtId="3" fontId="3" fillId="0" borderId="4" xfId="0" applyNumberFormat="1" applyFont="1" applyBorder="1" applyAlignment="1">
      <alignment/>
    </xf>
    <xf numFmtId="3" fontId="3" fillId="0" borderId="5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5" xfId="0" applyFont="1" applyBorder="1" applyAlignment="1">
      <alignment/>
    </xf>
    <xf numFmtId="3" fontId="3" fillId="0" borderId="6" xfId="0" applyNumberFormat="1" applyFont="1" applyBorder="1" applyAlignment="1">
      <alignment/>
    </xf>
    <xf numFmtId="3" fontId="4" fillId="0" borderId="7" xfId="0" applyNumberFormat="1" applyFont="1" applyFill="1" applyBorder="1" applyAlignment="1">
      <alignment/>
    </xf>
    <xf numFmtId="3" fontId="12" fillId="0" borderId="0" xfId="0" applyNumberFormat="1" applyFont="1" applyFill="1" applyBorder="1" applyAlignment="1">
      <alignment horizontal="right" wrapText="1"/>
    </xf>
    <xf numFmtId="3" fontId="12" fillId="0" borderId="5" xfId="0" applyNumberFormat="1" applyFont="1" applyFill="1" applyBorder="1" applyAlignment="1">
      <alignment horizontal="right" wrapText="1"/>
    </xf>
    <xf numFmtId="176" fontId="11" fillId="0" borderId="0" xfId="0" applyNumberFormat="1" applyFont="1" applyFill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/>
    </xf>
    <xf numFmtId="3" fontId="3" fillId="0" borderId="5" xfId="0" applyNumberFormat="1" applyFont="1" applyFill="1" applyBorder="1" applyAlignment="1">
      <alignment horizontal="right"/>
    </xf>
    <xf numFmtId="4" fontId="3" fillId="0" borderId="7" xfId="0" applyNumberFormat="1" applyFont="1" applyBorder="1" applyAlignment="1">
      <alignment/>
    </xf>
    <xf numFmtId="0" fontId="3" fillId="0" borderId="8" xfId="0" applyFont="1" applyBorder="1" applyAlignment="1">
      <alignment/>
    </xf>
    <xf numFmtId="0" fontId="4" fillId="0" borderId="7" xfId="0" applyFont="1" applyBorder="1" applyAlignment="1">
      <alignment horizontal="left"/>
    </xf>
    <xf numFmtId="0" fontId="4" fillId="3" borderId="1" xfId="0" applyFont="1" applyFill="1" applyBorder="1" applyAlignment="1">
      <alignment vertical="center" wrapText="1"/>
    </xf>
    <xf numFmtId="0" fontId="4" fillId="3" borderId="2" xfId="0" applyFont="1" applyFill="1" applyBorder="1" applyAlignment="1">
      <alignment horizontal="right" vertical="center" wrapText="1"/>
    </xf>
    <xf numFmtId="0" fontId="4" fillId="3" borderId="3" xfId="0" applyFont="1" applyFill="1" applyBorder="1" applyAlignment="1">
      <alignment horizontal="right" vertical="center" wrapText="1"/>
    </xf>
    <xf numFmtId="0" fontId="4" fillId="0" borderId="4" xfId="0" applyFont="1" applyBorder="1" applyAlignment="1">
      <alignment vertical="center" wrapText="1"/>
    </xf>
    <xf numFmtId="0" fontId="4" fillId="0" borderId="0" xfId="0" applyFont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2" fontId="3" fillId="0" borderId="5" xfId="0" applyNumberFormat="1" applyFont="1" applyBorder="1" applyAlignment="1">
      <alignment/>
    </xf>
    <xf numFmtId="2" fontId="3" fillId="0" borderId="7" xfId="0" applyNumberFormat="1" applyFont="1" applyBorder="1" applyAlignment="1">
      <alignment/>
    </xf>
    <xf numFmtId="2" fontId="3" fillId="0" borderId="8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G244"/>
  <sheetViews>
    <sheetView showGridLines="0" tabSelected="1" workbookViewId="0" topLeftCell="A1">
      <selection activeCell="G9" sqref="G9"/>
    </sheetView>
  </sheetViews>
  <sheetFormatPr defaultColWidth="11.421875" defaultRowHeight="12.75"/>
  <cols>
    <col min="1" max="1" width="21.8515625" style="4" customWidth="1"/>
    <col min="2" max="2" width="10.28125" style="4" customWidth="1"/>
    <col min="3" max="3" width="11.00390625" style="4" bestFit="1" customWidth="1"/>
    <col min="4" max="4" width="12.8515625" style="4" customWidth="1"/>
    <col min="5" max="5" width="10.421875" style="4" customWidth="1"/>
    <col min="6" max="6" width="0.85546875" style="4" customWidth="1"/>
    <col min="7" max="7" width="11.00390625" style="4" customWidth="1"/>
    <col min="8" max="8" width="0.71875" style="4" customWidth="1"/>
    <col min="9" max="9" width="12.421875" style="4" customWidth="1"/>
    <col min="10" max="10" width="11.57421875" style="7" customWidth="1"/>
    <col min="11" max="14" width="10.28125" style="4" customWidth="1"/>
    <col min="15" max="15" width="10.57421875" style="4" customWidth="1"/>
    <col min="16" max="16" width="10.7109375" style="4" customWidth="1"/>
    <col min="17" max="17" width="10.28125" style="4" customWidth="1"/>
    <col min="18" max="16384" width="11.421875" style="4" customWidth="1"/>
  </cols>
  <sheetData>
    <row r="2" spans="1:11" ht="11.25">
      <c r="A2" s="1" t="s">
        <v>0</v>
      </c>
      <c r="B2" s="1"/>
      <c r="C2" s="1"/>
      <c r="D2" s="1"/>
      <c r="E2" s="1"/>
      <c r="F2" s="1"/>
      <c r="G2" s="1"/>
      <c r="H2" s="1"/>
      <c r="I2" s="1"/>
      <c r="J2" s="2"/>
      <c r="K2" s="3"/>
    </row>
    <row r="3" spans="1:11" ht="11.25">
      <c r="A3" s="1"/>
      <c r="B3" s="1"/>
      <c r="C3" s="1"/>
      <c r="D3" s="1"/>
      <c r="E3" s="1"/>
      <c r="F3" s="1"/>
      <c r="G3" s="1"/>
      <c r="H3" s="1"/>
      <c r="I3" s="1"/>
      <c r="J3" s="5"/>
      <c r="K3" s="3"/>
    </row>
    <row r="4" ht="11.25">
      <c r="A4" s="6" t="s">
        <v>1</v>
      </c>
    </row>
    <row r="5" spans="1:10" ht="56.25">
      <c r="A5" s="8" t="s">
        <v>2</v>
      </c>
      <c r="B5" s="9" t="s">
        <v>3</v>
      </c>
      <c r="C5" s="9" t="s">
        <v>4</v>
      </c>
      <c r="D5" s="9" t="s">
        <v>5</v>
      </c>
      <c r="E5" s="9" t="s">
        <v>6</v>
      </c>
      <c r="F5" s="9"/>
      <c r="G5" s="9" t="s">
        <v>7</v>
      </c>
      <c r="H5" s="9"/>
      <c r="I5" s="10" t="s">
        <v>8</v>
      </c>
      <c r="J5" s="11"/>
    </row>
    <row r="6" spans="1:10" s="7" customFormat="1" ht="11.25">
      <c r="A6" s="12"/>
      <c r="B6" s="11"/>
      <c r="C6" s="11"/>
      <c r="D6" s="11"/>
      <c r="E6" s="11"/>
      <c r="F6" s="11"/>
      <c r="G6" s="11"/>
      <c r="H6" s="11"/>
      <c r="I6" s="13"/>
      <c r="J6" s="11"/>
    </row>
    <row r="7" spans="1:10" s="17" customFormat="1" ht="11.25">
      <c r="A7" s="12" t="s">
        <v>9</v>
      </c>
      <c r="B7" s="14">
        <f>AVERAGE(B9:B20)</f>
        <v>826.9166666666666</v>
      </c>
      <c r="C7" s="14">
        <f>AVERAGE(C9:C20)</f>
        <v>55049.333333333336</v>
      </c>
      <c r="D7" s="15">
        <f>AVERAGE(D9:D20)</f>
        <v>63.23333333333333</v>
      </c>
      <c r="E7" s="15">
        <f>AVERAGE(E9:E20)</f>
        <v>51.49916666666666</v>
      </c>
      <c r="F7" s="15"/>
      <c r="G7" s="15">
        <f>AVERAGE(G9:G20)</f>
        <v>58.887499999999996</v>
      </c>
      <c r="H7" s="15"/>
      <c r="I7" s="16">
        <f>AVERAGE(I9:I20)</f>
        <v>9156</v>
      </c>
      <c r="J7" s="11"/>
    </row>
    <row r="8" spans="1:10" ht="11.25">
      <c r="A8" s="12"/>
      <c r="B8" s="18"/>
      <c r="C8" s="18"/>
      <c r="D8" s="11"/>
      <c r="E8" s="11"/>
      <c r="F8" s="11"/>
      <c r="G8" s="11"/>
      <c r="H8" s="11"/>
      <c r="I8" s="19"/>
      <c r="J8" s="18"/>
    </row>
    <row r="9" spans="1:10" ht="11.25">
      <c r="A9" s="20" t="s">
        <v>10</v>
      </c>
      <c r="B9" s="4">
        <v>838</v>
      </c>
      <c r="C9" s="21">
        <v>54169</v>
      </c>
      <c r="D9" s="22">
        <v>55</v>
      </c>
      <c r="E9" s="4">
        <v>43.65</v>
      </c>
      <c r="G9" s="4">
        <v>48.19</v>
      </c>
      <c r="I9" s="23">
        <v>8996</v>
      </c>
      <c r="J9" s="24"/>
    </row>
    <row r="10" spans="1:10" ht="11.25">
      <c r="A10" s="20" t="s">
        <v>11</v>
      </c>
      <c r="B10" s="4">
        <v>866</v>
      </c>
      <c r="C10" s="21">
        <v>54929</v>
      </c>
      <c r="D10" s="4">
        <v>63.47</v>
      </c>
      <c r="E10" s="4">
        <v>50.12</v>
      </c>
      <c r="G10" s="4">
        <v>59.69</v>
      </c>
      <c r="I10" s="23">
        <v>9221</v>
      </c>
      <c r="J10" s="24"/>
    </row>
    <row r="11" spans="1:10" ht="11.25">
      <c r="A11" s="20" t="s">
        <v>12</v>
      </c>
      <c r="B11" s="4">
        <v>854</v>
      </c>
      <c r="C11" s="21">
        <v>54747</v>
      </c>
      <c r="D11" s="4">
        <v>66.03</v>
      </c>
      <c r="E11" s="4">
        <v>52.69</v>
      </c>
      <c r="G11" s="4">
        <v>62.56</v>
      </c>
      <c r="I11" s="23">
        <v>9230</v>
      </c>
      <c r="J11" s="24"/>
    </row>
    <row r="12" spans="1:10" ht="11.25">
      <c r="A12" s="20" t="s">
        <v>13</v>
      </c>
      <c r="B12" s="4">
        <v>879</v>
      </c>
      <c r="C12" s="21">
        <v>55108</v>
      </c>
      <c r="D12" s="4">
        <v>65.05</v>
      </c>
      <c r="E12" s="4">
        <v>54.19</v>
      </c>
      <c r="G12" s="4">
        <v>65.78</v>
      </c>
      <c r="I12" s="23">
        <v>9201</v>
      </c>
      <c r="J12" s="24"/>
    </row>
    <row r="13" spans="1:10" ht="11.25">
      <c r="A13" s="20" t="s">
        <v>14</v>
      </c>
      <c r="B13" s="4">
        <v>863</v>
      </c>
      <c r="C13" s="21">
        <v>54743</v>
      </c>
      <c r="D13" s="4">
        <v>70.01</v>
      </c>
      <c r="E13" s="4">
        <v>55.05</v>
      </c>
      <c r="G13" s="4">
        <v>60.48</v>
      </c>
      <c r="I13" s="23">
        <v>9203</v>
      </c>
      <c r="J13" s="24"/>
    </row>
    <row r="14" spans="1:10" ht="11.25">
      <c r="A14" s="20" t="s">
        <v>15</v>
      </c>
      <c r="B14" s="4">
        <v>840</v>
      </c>
      <c r="C14" s="21">
        <v>54853</v>
      </c>
      <c r="D14" s="4">
        <v>68.43</v>
      </c>
      <c r="E14" s="4">
        <v>54.91</v>
      </c>
      <c r="G14" s="4">
        <v>61.83</v>
      </c>
      <c r="I14" s="23">
        <v>9172</v>
      </c>
      <c r="J14" s="24"/>
    </row>
    <row r="15" spans="1:10" ht="11.25">
      <c r="A15" s="20" t="s">
        <v>16</v>
      </c>
      <c r="B15" s="4">
        <v>824</v>
      </c>
      <c r="C15" s="21">
        <v>54816</v>
      </c>
      <c r="D15" s="4">
        <v>57.98</v>
      </c>
      <c r="E15" s="4">
        <v>48.47</v>
      </c>
      <c r="G15" s="4">
        <v>52.22</v>
      </c>
      <c r="I15" s="23">
        <v>8976</v>
      </c>
      <c r="J15" s="24"/>
    </row>
    <row r="16" spans="1:9" ht="11.25">
      <c r="A16" s="20" t="s">
        <v>17</v>
      </c>
      <c r="B16" s="4">
        <v>717</v>
      </c>
      <c r="C16" s="21">
        <v>52768</v>
      </c>
      <c r="D16" s="4">
        <v>52.43</v>
      </c>
      <c r="E16" s="4">
        <v>47.13</v>
      </c>
      <c r="G16" s="4">
        <v>52.36</v>
      </c>
      <c r="I16" s="23">
        <v>8641</v>
      </c>
    </row>
    <row r="17" spans="1:9" ht="11.25">
      <c r="A17" s="20" t="s">
        <v>18</v>
      </c>
      <c r="B17" s="4">
        <v>794</v>
      </c>
      <c r="C17" s="21">
        <v>54491</v>
      </c>
      <c r="D17" s="4">
        <v>66.97</v>
      </c>
      <c r="E17" s="4">
        <v>55.08</v>
      </c>
      <c r="G17" s="4">
        <v>62.89</v>
      </c>
      <c r="I17" s="23">
        <v>9147</v>
      </c>
    </row>
    <row r="18" spans="1:9" ht="11.25">
      <c r="A18" s="20" t="s">
        <v>19</v>
      </c>
      <c r="B18" s="4">
        <v>809</v>
      </c>
      <c r="C18" s="21">
        <v>54752</v>
      </c>
      <c r="D18" s="4">
        <v>72.44</v>
      </c>
      <c r="E18" s="4">
        <v>58.59</v>
      </c>
      <c r="G18" s="4">
        <v>66.32</v>
      </c>
      <c r="I18" s="23">
        <v>9206</v>
      </c>
    </row>
    <row r="19" spans="1:9" ht="11.25">
      <c r="A19" s="20" t="s">
        <v>20</v>
      </c>
      <c r="B19" s="4">
        <v>824</v>
      </c>
      <c r="C19" s="21">
        <v>57716</v>
      </c>
      <c r="D19" s="22">
        <v>68.8</v>
      </c>
      <c r="E19" s="4">
        <v>53.69</v>
      </c>
      <c r="G19" s="4">
        <v>60.84</v>
      </c>
      <c r="I19" s="23">
        <v>9515</v>
      </c>
    </row>
    <row r="20" spans="1:9" ht="11.25">
      <c r="A20" s="20" t="s">
        <v>21</v>
      </c>
      <c r="B20" s="4">
        <v>815</v>
      </c>
      <c r="C20" s="21">
        <v>57500</v>
      </c>
      <c r="D20" s="4">
        <v>52.19</v>
      </c>
      <c r="E20" s="4">
        <v>44.42</v>
      </c>
      <c r="G20" s="4">
        <v>53.49</v>
      </c>
      <c r="I20" s="23">
        <v>9364</v>
      </c>
    </row>
    <row r="21" spans="1:9" ht="11.25">
      <c r="A21" s="25"/>
      <c r="B21" s="26"/>
      <c r="C21" s="27"/>
      <c r="D21" s="26"/>
      <c r="E21" s="26"/>
      <c r="F21" s="26"/>
      <c r="G21" s="26"/>
      <c r="H21" s="26"/>
      <c r="I21" s="28"/>
    </row>
    <row r="22" ht="11.25">
      <c r="A22" s="4" t="s">
        <v>22</v>
      </c>
    </row>
    <row r="24" spans="1:18" s="32" customFormat="1" ht="12.75">
      <c r="A24" s="29" t="s">
        <v>23</v>
      </c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1"/>
      <c r="O24" s="30"/>
      <c r="P24" s="30"/>
      <c r="Q24" s="30"/>
      <c r="R24" s="30"/>
    </row>
    <row r="25" spans="1:18" s="32" customFormat="1" ht="12.75">
      <c r="A25" s="33" t="s">
        <v>2</v>
      </c>
      <c r="B25" s="34" t="s">
        <v>24</v>
      </c>
      <c r="C25" s="35" t="s">
        <v>25</v>
      </c>
      <c r="D25" s="35"/>
      <c r="E25" s="35"/>
      <c r="F25" s="35"/>
      <c r="G25" s="35"/>
      <c r="H25" s="36"/>
      <c r="I25" s="35" t="s">
        <v>26</v>
      </c>
      <c r="J25" s="37"/>
      <c r="N25" s="31"/>
      <c r="O25" s="30"/>
      <c r="P25" s="30"/>
      <c r="Q25" s="30"/>
      <c r="R25" s="30"/>
    </row>
    <row r="26" spans="1:17" ht="11.25">
      <c r="A26" s="38"/>
      <c r="B26" s="39"/>
      <c r="C26" s="40" t="s">
        <v>94</v>
      </c>
      <c r="D26" s="40" t="s">
        <v>27</v>
      </c>
      <c r="E26" s="41" t="s">
        <v>28</v>
      </c>
      <c r="F26" s="41"/>
      <c r="G26" s="41" t="s">
        <v>29</v>
      </c>
      <c r="H26" s="41"/>
      <c r="I26" s="41" t="s">
        <v>30</v>
      </c>
      <c r="J26" s="42" t="s">
        <v>31</v>
      </c>
      <c r="N26" s="43"/>
      <c r="O26" s="43"/>
      <c r="P26" s="43"/>
      <c r="Q26" s="43"/>
    </row>
    <row r="27" spans="1:17" ht="11.25">
      <c r="A27" s="44"/>
      <c r="B27" s="45"/>
      <c r="C27" s="46"/>
      <c r="D27" s="46"/>
      <c r="E27" s="47"/>
      <c r="F27" s="47"/>
      <c r="G27" s="47"/>
      <c r="H27" s="47"/>
      <c r="I27" s="47"/>
      <c r="J27" s="48"/>
      <c r="N27" s="43"/>
      <c r="O27" s="43"/>
      <c r="P27" s="43"/>
      <c r="Q27" s="43"/>
    </row>
    <row r="28" spans="1:17" ht="11.25">
      <c r="A28" s="12" t="s">
        <v>9</v>
      </c>
      <c r="B28" s="49">
        <f>SUM(AVERAGE(B30:B41))</f>
        <v>826.91725</v>
      </c>
      <c r="C28" s="50">
        <f>AVERAGE(C35:C36,C38:C41)</f>
        <v>12.8215</v>
      </c>
      <c r="D28" s="49">
        <f aca="true" t="shared" si="0" ref="D28:J28">SUM(AVERAGE(D30:D41))</f>
        <v>69.75</v>
      </c>
      <c r="E28" s="49">
        <f t="shared" si="0"/>
        <v>48.25</v>
      </c>
      <c r="F28" s="49" t="e">
        <f t="shared" si="0"/>
        <v>#DIV/0!</v>
      </c>
      <c r="G28" s="49">
        <f t="shared" si="0"/>
        <v>20.333333333333332</v>
      </c>
      <c r="H28" s="49" t="e">
        <f t="shared" si="0"/>
        <v>#DIV/0!</v>
      </c>
      <c r="I28" s="49">
        <f t="shared" si="0"/>
        <v>177.7840833333333</v>
      </c>
      <c r="J28" s="51">
        <f t="shared" si="0"/>
        <v>504.3890833333333</v>
      </c>
      <c r="N28" s="43"/>
      <c r="O28" s="43"/>
      <c r="P28" s="43"/>
      <c r="Q28" s="43"/>
    </row>
    <row r="29" spans="1:17" ht="11.25">
      <c r="A29" s="12"/>
      <c r="B29" s="52"/>
      <c r="C29" s="53"/>
      <c r="D29" s="54"/>
      <c r="E29" s="54"/>
      <c r="F29" s="54"/>
      <c r="G29" s="54"/>
      <c r="H29" s="54"/>
      <c r="I29" s="54"/>
      <c r="J29" s="55"/>
      <c r="N29" s="43"/>
      <c r="O29" s="43"/>
      <c r="P29" s="43"/>
      <c r="Q29" s="43"/>
    </row>
    <row r="30" spans="1:17" ht="11.25">
      <c r="A30" s="56" t="s">
        <v>10</v>
      </c>
      <c r="B30" s="57">
        <v>838.4780000000001</v>
      </c>
      <c r="C30" s="57" t="s">
        <v>32</v>
      </c>
      <c r="D30" s="58">
        <v>73</v>
      </c>
      <c r="E30" s="58">
        <v>47</v>
      </c>
      <c r="F30" s="58"/>
      <c r="G30" s="58">
        <v>22</v>
      </c>
      <c r="H30" s="58"/>
      <c r="I30" s="58">
        <v>176.262</v>
      </c>
      <c r="J30" s="23">
        <v>520.216</v>
      </c>
      <c r="K30" s="59"/>
      <c r="N30" s="43"/>
      <c r="O30" s="43"/>
      <c r="P30" s="43"/>
      <c r="Q30" s="43"/>
    </row>
    <row r="31" spans="1:17" ht="11.25">
      <c r="A31" s="56" t="s">
        <v>11</v>
      </c>
      <c r="B31" s="57">
        <v>866.443</v>
      </c>
      <c r="C31" s="57" t="s">
        <v>32</v>
      </c>
      <c r="D31" s="58">
        <v>73</v>
      </c>
      <c r="E31" s="58">
        <v>48</v>
      </c>
      <c r="F31" s="58"/>
      <c r="G31" s="58">
        <v>22</v>
      </c>
      <c r="H31" s="58"/>
      <c r="I31" s="58">
        <v>183.77</v>
      </c>
      <c r="J31" s="23">
        <v>539.673</v>
      </c>
      <c r="K31" s="59"/>
      <c r="N31" s="43"/>
      <c r="O31" s="43"/>
      <c r="P31" s="43"/>
      <c r="Q31" s="43"/>
    </row>
    <row r="32" spans="1:17" ht="11.25">
      <c r="A32" s="56" t="s">
        <v>12</v>
      </c>
      <c r="B32" s="57">
        <v>854.178</v>
      </c>
      <c r="C32" s="57" t="s">
        <v>32</v>
      </c>
      <c r="D32" s="58">
        <v>73</v>
      </c>
      <c r="E32" s="58">
        <v>48</v>
      </c>
      <c r="F32" s="58"/>
      <c r="G32" s="58">
        <v>22</v>
      </c>
      <c r="H32" s="58"/>
      <c r="I32" s="58">
        <v>183.77</v>
      </c>
      <c r="J32" s="23">
        <v>527.408</v>
      </c>
      <c r="K32" s="59"/>
      <c r="N32" s="43"/>
      <c r="O32" s="43"/>
      <c r="P32" s="43"/>
      <c r="Q32" s="43"/>
    </row>
    <row r="33" spans="1:17" ht="11.25">
      <c r="A33" s="56" t="s">
        <v>13</v>
      </c>
      <c r="B33" s="57">
        <v>878.85</v>
      </c>
      <c r="C33" s="57" t="s">
        <v>32</v>
      </c>
      <c r="D33" s="58">
        <v>73</v>
      </c>
      <c r="E33" s="58">
        <v>48</v>
      </c>
      <c r="F33" s="58"/>
      <c r="G33" s="58">
        <v>22</v>
      </c>
      <c r="H33" s="58"/>
      <c r="I33" s="58">
        <v>185.85</v>
      </c>
      <c r="J33" s="23">
        <v>550</v>
      </c>
      <c r="K33" s="59"/>
      <c r="N33" s="43"/>
      <c r="O33" s="43"/>
      <c r="P33" s="43"/>
      <c r="Q33" s="43"/>
    </row>
    <row r="34" spans="1:17" ht="11.25">
      <c r="A34" s="56" t="s">
        <v>14</v>
      </c>
      <c r="B34" s="57">
        <v>863.2</v>
      </c>
      <c r="C34" s="57" t="s">
        <v>32</v>
      </c>
      <c r="D34" s="57">
        <v>73</v>
      </c>
      <c r="E34" s="57">
        <v>48</v>
      </c>
      <c r="F34" s="57"/>
      <c r="G34" s="57">
        <v>22</v>
      </c>
      <c r="H34" s="57"/>
      <c r="I34" s="57">
        <v>182.7</v>
      </c>
      <c r="J34" s="60">
        <v>537.5</v>
      </c>
      <c r="K34" s="59"/>
      <c r="N34" s="43"/>
      <c r="O34" s="43"/>
      <c r="P34" s="43"/>
      <c r="Q34" s="43"/>
    </row>
    <row r="35" spans="1:17" ht="11.25">
      <c r="A35" s="56" t="s">
        <v>15</v>
      </c>
      <c r="B35" s="57">
        <v>840.0070000000001</v>
      </c>
      <c r="C35" s="57">
        <v>12</v>
      </c>
      <c r="D35" s="57">
        <v>62</v>
      </c>
      <c r="E35" s="57">
        <v>48</v>
      </c>
      <c r="F35" s="57"/>
      <c r="G35" s="57">
        <v>22</v>
      </c>
      <c r="H35" s="57"/>
      <c r="I35" s="57">
        <v>183.667</v>
      </c>
      <c r="J35" s="60">
        <v>512.34</v>
      </c>
      <c r="K35" s="59"/>
      <c r="N35" s="43"/>
      <c r="O35" s="43"/>
      <c r="P35" s="43"/>
      <c r="Q35" s="43"/>
    </row>
    <row r="36" spans="1:17" ht="11.25">
      <c r="A36" s="56" t="s">
        <v>16</v>
      </c>
      <c r="B36" s="57">
        <v>824.0260000000001</v>
      </c>
      <c r="C36" s="57">
        <v>13</v>
      </c>
      <c r="D36" s="57">
        <v>65</v>
      </c>
      <c r="E36" s="57">
        <v>48</v>
      </c>
      <c r="F36" s="57"/>
      <c r="G36" s="57">
        <v>19</v>
      </c>
      <c r="H36" s="57"/>
      <c r="I36" s="57">
        <v>178.6</v>
      </c>
      <c r="J36" s="60">
        <v>500.426</v>
      </c>
      <c r="K36" s="59"/>
      <c r="N36" s="43"/>
      <c r="O36" s="43"/>
      <c r="P36" s="43"/>
      <c r="Q36" s="43"/>
    </row>
    <row r="37" spans="1:17" ht="11.25">
      <c r="A37" s="56" t="s">
        <v>17</v>
      </c>
      <c r="B37" s="57">
        <v>715.6880000000001</v>
      </c>
      <c r="C37" s="57" t="s">
        <v>32</v>
      </c>
      <c r="D37" s="57">
        <v>75</v>
      </c>
      <c r="E37" s="57">
        <v>48</v>
      </c>
      <c r="F37" s="57"/>
      <c r="G37" s="57">
        <v>19</v>
      </c>
      <c r="H37" s="57"/>
      <c r="I37" s="57">
        <v>156.667</v>
      </c>
      <c r="J37" s="60">
        <v>417.021</v>
      </c>
      <c r="K37" s="59"/>
      <c r="N37" s="43"/>
      <c r="O37" s="43"/>
      <c r="P37" s="43"/>
      <c r="Q37" s="43"/>
    </row>
    <row r="38" spans="1:17" ht="11.25">
      <c r="A38" s="56" t="s">
        <v>18</v>
      </c>
      <c r="B38" s="57">
        <v>794.186</v>
      </c>
      <c r="C38" s="58">
        <v>12</v>
      </c>
      <c r="D38" s="57">
        <v>66</v>
      </c>
      <c r="E38" s="57">
        <v>48</v>
      </c>
      <c r="F38" s="57"/>
      <c r="G38" s="57">
        <v>19</v>
      </c>
      <c r="H38" s="57"/>
      <c r="I38" s="57">
        <v>172.59</v>
      </c>
      <c r="J38" s="60">
        <v>476.596</v>
      </c>
      <c r="K38" s="59"/>
      <c r="N38" s="43"/>
      <c r="O38" s="43"/>
      <c r="P38" s="43"/>
      <c r="Q38" s="43"/>
    </row>
    <row r="39" spans="1:17" ht="11.25">
      <c r="A39" s="56" t="s">
        <v>19</v>
      </c>
      <c r="B39" s="57">
        <v>808.9780000000001</v>
      </c>
      <c r="C39" s="58">
        <v>12</v>
      </c>
      <c r="D39" s="57">
        <v>66</v>
      </c>
      <c r="E39" s="57">
        <v>48</v>
      </c>
      <c r="F39" s="57"/>
      <c r="G39" s="57">
        <v>19</v>
      </c>
      <c r="H39" s="57"/>
      <c r="I39" s="57">
        <v>175.467</v>
      </c>
      <c r="J39" s="60">
        <v>488.511</v>
      </c>
      <c r="K39" s="59"/>
      <c r="N39" s="43"/>
      <c r="O39" s="43"/>
      <c r="P39" s="43"/>
      <c r="Q39" s="43"/>
    </row>
    <row r="40" spans="1:17" ht="11.25">
      <c r="A40" s="56" t="s">
        <v>20</v>
      </c>
      <c r="B40" s="57">
        <v>824.1510000000001</v>
      </c>
      <c r="C40" s="58">
        <v>13.929</v>
      </c>
      <c r="D40" s="57">
        <v>69</v>
      </c>
      <c r="E40" s="57">
        <v>50</v>
      </c>
      <c r="F40" s="57"/>
      <c r="G40" s="57">
        <v>18</v>
      </c>
      <c r="H40" s="57"/>
      <c r="I40" s="57">
        <v>181.733</v>
      </c>
      <c r="J40" s="60">
        <v>491.489</v>
      </c>
      <c r="K40" s="59"/>
      <c r="N40" s="43"/>
      <c r="O40" s="43"/>
      <c r="P40" s="43"/>
      <c r="Q40" s="43"/>
    </row>
    <row r="41" spans="1:15" ht="11.25">
      <c r="A41" s="56" t="s">
        <v>21</v>
      </c>
      <c r="B41" s="57">
        <v>814.8219999999999</v>
      </c>
      <c r="C41" s="58">
        <v>14</v>
      </c>
      <c r="D41" s="57">
        <v>69</v>
      </c>
      <c r="E41" s="57">
        <v>50</v>
      </c>
      <c r="F41" s="57"/>
      <c r="G41" s="57">
        <v>18</v>
      </c>
      <c r="H41" s="57"/>
      <c r="I41" s="57">
        <v>172.333</v>
      </c>
      <c r="J41" s="60">
        <v>491.489</v>
      </c>
      <c r="K41" s="59"/>
      <c r="N41" s="43"/>
      <c r="O41" s="43"/>
    </row>
    <row r="42" spans="1:15" ht="12.75" customHeight="1">
      <c r="A42" s="61"/>
      <c r="B42" s="62">
        <f aca="true" t="shared" si="1" ref="B42:J42">AVERAGE(B30:B41)</f>
        <v>826.91725</v>
      </c>
      <c r="C42" s="62">
        <f t="shared" si="1"/>
        <v>12.8215</v>
      </c>
      <c r="D42" s="62">
        <f t="shared" si="1"/>
        <v>69.75</v>
      </c>
      <c r="E42" s="62">
        <f t="shared" si="1"/>
        <v>48.25</v>
      </c>
      <c r="F42" s="62" t="e">
        <f t="shared" si="1"/>
        <v>#DIV/0!</v>
      </c>
      <c r="G42" s="62">
        <f t="shared" si="1"/>
        <v>20.333333333333332</v>
      </c>
      <c r="H42" s="62" t="e">
        <f t="shared" si="1"/>
        <v>#DIV/0!</v>
      </c>
      <c r="I42" s="62">
        <f t="shared" si="1"/>
        <v>177.7840833333333</v>
      </c>
      <c r="J42" s="62">
        <f t="shared" si="1"/>
        <v>504.3890833333333</v>
      </c>
      <c r="K42" s="43"/>
      <c r="N42" s="43"/>
      <c r="O42" s="43"/>
    </row>
    <row r="43" spans="1:23" ht="12.75" customHeight="1">
      <c r="A43" s="63" t="s">
        <v>95</v>
      </c>
      <c r="B43" s="64"/>
      <c r="C43" s="65"/>
      <c r="D43" s="65"/>
      <c r="E43" s="66"/>
      <c r="F43" s="66"/>
      <c r="G43" s="66"/>
      <c r="H43" s="66"/>
      <c r="I43" s="66"/>
      <c r="J43" s="67"/>
      <c r="K43" s="43"/>
      <c r="N43" s="43"/>
      <c r="O43" s="43"/>
      <c r="Q43" s="53"/>
      <c r="R43" s="53"/>
      <c r="S43" s="53"/>
      <c r="T43" s="53"/>
      <c r="U43" s="53"/>
      <c r="V43" s="53"/>
      <c r="W43" s="53"/>
    </row>
    <row r="44" spans="1:18" s="69" customFormat="1" ht="12.75">
      <c r="A44" s="68" t="s">
        <v>33</v>
      </c>
      <c r="B44" s="43"/>
      <c r="C44" s="4"/>
      <c r="D44" s="4"/>
      <c r="E44" s="4"/>
      <c r="F44" s="4"/>
      <c r="G44" s="30"/>
      <c r="H44" s="30"/>
      <c r="I44" s="30"/>
      <c r="J44" s="30"/>
      <c r="L44" s="30"/>
      <c r="M44" s="30"/>
      <c r="N44" s="31"/>
      <c r="O44" s="30"/>
      <c r="P44" s="70"/>
      <c r="Q44" s="70"/>
      <c r="R44" s="70"/>
    </row>
    <row r="45" spans="1:18" s="69" customFormat="1" ht="11.25">
      <c r="A45" s="71"/>
      <c r="B45" s="70"/>
      <c r="C45" s="4"/>
      <c r="D45" s="4"/>
      <c r="E45" s="4"/>
      <c r="F45" s="4"/>
      <c r="G45" s="4"/>
      <c r="H45" s="4"/>
      <c r="I45" s="72"/>
      <c r="J45" s="72"/>
      <c r="L45" s="7"/>
      <c r="M45" s="43"/>
      <c r="N45" s="43"/>
      <c r="O45" s="43"/>
      <c r="P45" s="70"/>
      <c r="Q45" s="70"/>
      <c r="R45" s="70"/>
    </row>
    <row r="46" spans="1:18" s="32" customFormat="1" ht="12.75">
      <c r="A46" s="73" t="s">
        <v>34</v>
      </c>
      <c r="B46" s="74"/>
      <c r="C46" s="4"/>
      <c r="D46" s="4"/>
      <c r="E46" s="4"/>
      <c r="F46" s="4"/>
      <c r="G46" s="4"/>
      <c r="H46" s="4"/>
      <c r="I46" s="72"/>
      <c r="J46" s="72"/>
      <c r="L46" s="7"/>
      <c r="M46" s="43"/>
      <c r="N46" s="43"/>
      <c r="O46" s="43"/>
      <c r="P46" s="30"/>
      <c r="Q46" s="30"/>
      <c r="R46" s="30"/>
    </row>
    <row r="47" spans="1:18" s="32" customFormat="1" ht="12.75">
      <c r="A47" s="33" t="s">
        <v>2</v>
      </c>
      <c r="B47" s="34" t="s">
        <v>24</v>
      </c>
      <c r="C47" s="35" t="s">
        <v>25</v>
      </c>
      <c r="D47" s="35"/>
      <c r="E47" s="35"/>
      <c r="F47" s="35"/>
      <c r="G47" s="35"/>
      <c r="H47" s="36"/>
      <c r="I47" s="35" t="s">
        <v>26</v>
      </c>
      <c r="J47" s="37"/>
      <c r="N47" s="31"/>
      <c r="O47" s="30"/>
      <c r="P47" s="30"/>
      <c r="Q47" s="30"/>
      <c r="R47" s="30"/>
    </row>
    <row r="48" spans="1:17" ht="11.25">
      <c r="A48" s="38"/>
      <c r="B48" s="39"/>
      <c r="C48" s="9" t="s">
        <v>94</v>
      </c>
      <c r="D48" s="9" t="s">
        <v>27</v>
      </c>
      <c r="E48" s="41" t="s">
        <v>28</v>
      </c>
      <c r="F48" s="41"/>
      <c r="G48" s="41" t="s">
        <v>29</v>
      </c>
      <c r="H48" s="41"/>
      <c r="I48" s="41" t="s">
        <v>30</v>
      </c>
      <c r="J48" s="75" t="s">
        <v>31</v>
      </c>
      <c r="N48" s="43"/>
      <c r="O48" s="43"/>
      <c r="P48" s="43"/>
      <c r="Q48" s="43"/>
    </row>
    <row r="49" spans="1:17" s="79" customFormat="1" ht="11.25">
      <c r="A49" s="76"/>
      <c r="B49" s="77"/>
      <c r="C49" s="77"/>
      <c r="D49" s="77"/>
      <c r="E49" s="77"/>
      <c r="F49" s="77"/>
      <c r="G49" s="77"/>
      <c r="H49" s="77"/>
      <c r="I49" s="77"/>
      <c r="J49" s="78"/>
      <c r="L49" s="80"/>
      <c r="M49" s="80"/>
      <c r="N49" s="80"/>
      <c r="O49" s="80"/>
      <c r="P49" s="80"/>
      <c r="Q49" s="80"/>
    </row>
    <row r="50" spans="1:23" ht="11.25">
      <c r="A50" s="12" t="s">
        <v>9</v>
      </c>
      <c r="B50" s="81">
        <f aca="true" t="shared" si="2" ref="B50:J50">AVERAGE(B52:B63)</f>
        <v>55049.25000000001</v>
      </c>
      <c r="C50" s="81">
        <f t="shared" si="2"/>
        <v>6020.278333333333</v>
      </c>
      <c r="D50" s="81">
        <f t="shared" si="2"/>
        <v>26548</v>
      </c>
      <c r="E50" s="81">
        <f t="shared" si="2"/>
        <v>9076.416666666666</v>
      </c>
      <c r="F50" s="81" t="e">
        <f t="shared" si="2"/>
        <v>#DIV/0!</v>
      </c>
      <c r="G50" s="81">
        <f t="shared" si="2"/>
        <v>2777.0833333333335</v>
      </c>
      <c r="H50" s="81" t="e">
        <f t="shared" si="2"/>
        <v>#DIV/0!</v>
      </c>
      <c r="I50" s="81">
        <f t="shared" si="2"/>
        <v>6056.687499999999</v>
      </c>
      <c r="J50" s="16">
        <f t="shared" si="2"/>
        <v>7580.923333333332</v>
      </c>
      <c r="L50" s="43"/>
      <c r="M50" s="43"/>
      <c r="N50" s="43"/>
      <c r="O50" s="43"/>
      <c r="P50" s="43"/>
      <c r="Q50" s="50"/>
      <c r="R50" s="50"/>
      <c r="S50" s="50"/>
      <c r="T50" s="50"/>
      <c r="U50" s="50"/>
      <c r="V50" s="50"/>
      <c r="W50" s="50"/>
    </row>
    <row r="51" spans="1:23" ht="11.25">
      <c r="A51" s="12"/>
      <c r="B51" s="53"/>
      <c r="C51" s="58"/>
      <c r="D51" s="53"/>
      <c r="E51" s="53"/>
      <c r="F51" s="53"/>
      <c r="G51" s="53"/>
      <c r="H51" s="53"/>
      <c r="I51" s="53"/>
      <c r="J51" s="82"/>
      <c r="L51" s="43"/>
      <c r="M51" s="43"/>
      <c r="N51" s="43"/>
      <c r="O51" s="43"/>
      <c r="P51" s="43"/>
      <c r="Q51" s="57"/>
      <c r="R51" s="53"/>
      <c r="S51" s="53"/>
      <c r="T51" s="53"/>
      <c r="U51" s="53"/>
      <c r="V51" s="83"/>
      <c r="W51" s="84"/>
    </row>
    <row r="52" spans="1:23" ht="11.25">
      <c r="A52" s="56" t="s">
        <v>10</v>
      </c>
      <c r="B52" s="81">
        <f aca="true" t="shared" si="3" ref="B52:B63">SUM(C52:J52)</f>
        <v>54169.06</v>
      </c>
      <c r="C52" s="57" t="s">
        <v>32</v>
      </c>
      <c r="D52" s="58">
        <v>28585</v>
      </c>
      <c r="E52" s="58">
        <v>8932</v>
      </c>
      <c r="F52" s="58"/>
      <c r="G52" s="58">
        <v>2969</v>
      </c>
      <c r="H52" s="58"/>
      <c r="I52" s="58">
        <v>6157.54</v>
      </c>
      <c r="J52" s="23">
        <v>7525.52</v>
      </c>
      <c r="K52" s="21"/>
      <c r="L52" s="43"/>
      <c r="M52" s="43"/>
      <c r="N52" s="43"/>
      <c r="O52" s="43"/>
      <c r="P52" s="43"/>
      <c r="Q52" s="50"/>
      <c r="R52" s="58"/>
      <c r="S52" s="58"/>
      <c r="T52" s="58"/>
      <c r="U52" s="53"/>
      <c r="V52" s="58"/>
      <c r="W52" s="57"/>
    </row>
    <row r="53" spans="1:23" ht="11.25">
      <c r="A53" s="56" t="s">
        <v>11</v>
      </c>
      <c r="B53" s="81">
        <f t="shared" si="3"/>
        <v>54929.34</v>
      </c>
      <c r="C53" s="57" t="s">
        <v>32</v>
      </c>
      <c r="D53" s="58">
        <v>28592</v>
      </c>
      <c r="E53" s="58">
        <v>9212</v>
      </c>
      <c r="F53" s="53"/>
      <c r="G53" s="58">
        <v>2969</v>
      </c>
      <c r="H53" s="58"/>
      <c r="I53" s="58">
        <v>6262.89</v>
      </c>
      <c r="J53" s="23">
        <v>7893.45</v>
      </c>
      <c r="K53" s="21"/>
      <c r="L53" s="43"/>
      <c r="M53" s="43"/>
      <c r="N53" s="43"/>
      <c r="O53" s="43"/>
      <c r="P53" s="43"/>
      <c r="Q53" s="50"/>
      <c r="R53" s="58"/>
      <c r="S53" s="58"/>
      <c r="T53" s="58"/>
      <c r="U53" s="58"/>
      <c r="V53" s="85"/>
      <c r="W53" s="57"/>
    </row>
    <row r="54" spans="1:23" ht="11.25">
      <c r="A54" s="56" t="s">
        <v>12</v>
      </c>
      <c r="B54" s="81">
        <f t="shared" si="3"/>
        <v>54747.31</v>
      </c>
      <c r="C54" s="57" t="s">
        <v>32</v>
      </c>
      <c r="D54" s="58">
        <v>28557</v>
      </c>
      <c r="E54" s="58">
        <v>9253</v>
      </c>
      <c r="F54" s="53"/>
      <c r="G54" s="58">
        <v>2963</v>
      </c>
      <c r="H54" s="58"/>
      <c r="I54" s="58">
        <v>6272.49</v>
      </c>
      <c r="J54" s="23">
        <v>7701.82</v>
      </c>
      <c r="K54" s="21"/>
      <c r="L54" s="43"/>
      <c r="M54" s="43"/>
      <c r="N54" s="43"/>
      <c r="O54" s="43"/>
      <c r="P54" s="43"/>
      <c r="Q54" s="50"/>
      <c r="R54" s="58"/>
      <c r="S54" s="58"/>
      <c r="T54" s="58"/>
      <c r="U54" s="58"/>
      <c r="V54" s="85"/>
      <c r="W54" s="57"/>
    </row>
    <row r="55" spans="1:23" ht="11.25">
      <c r="A55" s="56" t="s">
        <v>13</v>
      </c>
      <c r="B55" s="81">
        <f t="shared" si="3"/>
        <v>55107.81</v>
      </c>
      <c r="C55" s="57" t="s">
        <v>32</v>
      </c>
      <c r="D55" s="58">
        <v>28557</v>
      </c>
      <c r="E55" s="58">
        <v>9253</v>
      </c>
      <c r="F55" s="53"/>
      <c r="G55" s="58">
        <v>2963</v>
      </c>
      <c r="H55" s="58"/>
      <c r="I55" s="58">
        <v>6300.17</v>
      </c>
      <c r="J55" s="23">
        <v>8034.64</v>
      </c>
      <c r="K55" s="21"/>
      <c r="L55" s="43"/>
      <c r="M55" s="43"/>
      <c r="N55" s="43"/>
      <c r="O55" s="43"/>
      <c r="P55" s="43"/>
      <c r="Q55" s="50"/>
      <c r="R55" s="58"/>
      <c r="S55" s="58"/>
      <c r="T55" s="58"/>
      <c r="U55" s="58"/>
      <c r="V55" s="85"/>
      <c r="W55" s="57"/>
    </row>
    <row r="56" spans="1:23" ht="11.25">
      <c r="A56" s="56" t="s">
        <v>14</v>
      </c>
      <c r="B56" s="81">
        <f t="shared" si="3"/>
        <v>54743.02</v>
      </c>
      <c r="C56" s="57" t="s">
        <v>32</v>
      </c>
      <c r="D56" s="58">
        <v>28557</v>
      </c>
      <c r="E56" s="58">
        <v>9253</v>
      </c>
      <c r="F56" s="53"/>
      <c r="G56" s="58">
        <v>3009</v>
      </c>
      <c r="H56" s="58"/>
      <c r="I56" s="58">
        <v>6023.48</v>
      </c>
      <c r="J56" s="23">
        <v>7900.54</v>
      </c>
      <c r="K56" s="21"/>
      <c r="L56" s="43"/>
      <c r="M56" s="43"/>
      <c r="N56" s="43"/>
      <c r="O56" s="43"/>
      <c r="P56" s="43"/>
      <c r="Q56" s="50"/>
      <c r="R56" s="58"/>
      <c r="S56" s="58"/>
      <c r="T56" s="58"/>
      <c r="U56" s="58"/>
      <c r="V56" s="85"/>
      <c r="W56" s="57"/>
    </row>
    <row r="57" spans="1:23" ht="11.25">
      <c r="A57" s="56" t="s">
        <v>15</v>
      </c>
      <c r="B57" s="81">
        <f t="shared" si="3"/>
        <v>54852.71</v>
      </c>
      <c r="C57" s="58">
        <v>4805</v>
      </c>
      <c r="D57" s="58">
        <v>23855</v>
      </c>
      <c r="E57" s="58">
        <v>9253</v>
      </c>
      <c r="F57" s="53"/>
      <c r="G57" s="58">
        <v>3036</v>
      </c>
      <c r="H57" s="58"/>
      <c r="I57" s="58">
        <v>6037.47</v>
      </c>
      <c r="J57" s="23">
        <v>7866.24</v>
      </c>
      <c r="K57" s="21"/>
      <c r="L57" s="43"/>
      <c r="M57" s="43"/>
      <c r="N57" s="43"/>
      <c r="O57" s="43"/>
      <c r="P57" s="43"/>
      <c r="Q57" s="50"/>
      <c r="R57" s="58"/>
      <c r="S57" s="58"/>
      <c r="T57" s="58"/>
      <c r="U57" s="58"/>
      <c r="V57" s="85"/>
      <c r="W57" s="57"/>
    </row>
    <row r="58" spans="1:23" ht="11.25">
      <c r="A58" s="56" t="s">
        <v>16</v>
      </c>
      <c r="B58" s="81">
        <f t="shared" si="3"/>
        <v>54816.03</v>
      </c>
      <c r="C58" s="58">
        <v>5647</v>
      </c>
      <c r="D58" s="58">
        <v>23983</v>
      </c>
      <c r="E58" s="58">
        <v>8881</v>
      </c>
      <c r="F58" s="53"/>
      <c r="G58" s="58">
        <v>2653</v>
      </c>
      <c r="H58" s="58"/>
      <c r="I58" s="58">
        <v>6032.53</v>
      </c>
      <c r="J58" s="23">
        <v>7619.5</v>
      </c>
      <c r="K58" s="21"/>
      <c r="L58" s="43"/>
      <c r="M58" s="43"/>
      <c r="N58" s="43"/>
      <c r="O58" s="43"/>
      <c r="P58" s="43"/>
      <c r="Q58" s="50"/>
      <c r="R58" s="58"/>
      <c r="S58" s="58"/>
      <c r="T58" s="58"/>
      <c r="U58" s="58"/>
      <c r="V58" s="85"/>
      <c r="W58" s="57"/>
    </row>
    <row r="59" spans="1:23" ht="11.25">
      <c r="A59" s="56" t="s">
        <v>17</v>
      </c>
      <c r="B59" s="81">
        <f t="shared" si="3"/>
        <v>52767.78</v>
      </c>
      <c r="C59" s="57" t="s">
        <v>32</v>
      </c>
      <c r="D59" s="58">
        <v>29354</v>
      </c>
      <c r="E59" s="58">
        <v>8881</v>
      </c>
      <c r="F59" s="53"/>
      <c r="G59" s="58">
        <v>2653</v>
      </c>
      <c r="H59" s="58"/>
      <c r="I59" s="58">
        <v>5493.17</v>
      </c>
      <c r="J59" s="23">
        <v>6386.61</v>
      </c>
      <c r="K59" s="21"/>
      <c r="L59" s="43"/>
      <c r="M59" s="43"/>
      <c r="N59" s="43"/>
      <c r="O59" s="43"/>
      <c r="P59" s="43"/>
      <c r="Q59" s="50"/>
      <c r="R59" s="58"/>
      <c r="S59" s="58"/>
      <c r="T59" s="58"/>
      <c r="U59" s="58"/>
      <c r="V59" s="85"/>
      <c r="W59" s="57"/>
    </row>
    <row r="60" spans="1:23" ht="11.25">
      <c r="A60" s="56" t="s">
        <v>18</v>
      </c>
      <c r="B60" s="81">
        <f t="shared" si="3"/>
        <v>54490.74</v>
      </c>
      <c r="C60" s="58">
        <v>5487</v>
      </c>
      <c r="D60" s="58">
        <v>24143</v>
      </c>
      <c r="E60" s="58">
        <v>8881</v>
      </c>
      <c r="F60" s="53"/>
      <c r="G60" s="58">
        <v>2653</v>
      </c>
      <c r="H60" s="58"/>
      <c r="I60" s="58">
        <v>5962.7</v>
      </c>
      <c r="J60" s="23">
        <v>7364.04</v>
      </c>
      <c r="K60" s="21"/>
      <c r="L60" s="43"/>
      <c r="M60" s="43"/>
      <c r="N60" s="43"/>
      <c r="O60" s="43"/>
      <c r="P60" s="43"/>
      <c r="Q60" s="50"/>
      <c r="R60" s="58"/>
      <c r="S60" s="58"/>
      <c r="T60" s="58"/>
      <c r="U60" s="58"/>
      <c r="V60" s="85"/>
      <c r="W60" s="57"/>
    </row>
    <row r="61" spans="1:23" ht="11.25">
      <c r="A61" s="56" t="s">
        <v>19</v>
      </c>
      <c r="B61" s="81">
        <f t="shared" si="3"/>
        <v>54751.65</v>
      </c>
      <c r="C61" s="58">
        <v>5487</v>
      </c>
      <c r="D61" s="58">
        <v>24143</v>
      </c>
      <c r="E61" s="58">
        <v>8888</v>
      </c>
      <c r="F61" s="53"/>
      <c r="G61" s="58">
        <v>2629</v>
      </c>
      <c r="H61" s="58"/>
      <c r="I61" s="58">
        <v>6051.79</v>
      </c>
      <c r="J61" s="23">
        <v>7552.86</v>
      </c>
      <c r="K61" s="21"/>
      <c r="L61" s="43"/>
      <c r="M61" s="43"/>
      <c r="N61" s="43"/>
      <c r="O61" s="43"/>
      <c r="P61" s="43"/>
      <c r="Q61" s="50"/>
      <c r="R61" s="58"/>
      <c r="S61" s="58"/>
      <c r="T61" s="58"/>
      <c r="U61" s="58"/>
      <c r="V61" s="85"/>
      <c r="W61" s="57"/>
    </row>
    <row r="62" spans="1:23" ht="11.25">
      <c r="A62" s="56" t="s">
        <v>20</v>
      </c>
      <c r="B62" s="81">
        <f t="shared" si="3"/>
        <v>57716.01</v>
      </c>
      <c r="C62" s="58">
        <v>7345.67</v>
      </c>
      <c r="D62" s="58">
        <v>25125</v>
      </c>
      <c r="E62" s="58">
        <v>9115</v>
      </c>
      <c r="F62" s="53"/>
      <c r="G62" s="58">
        <v>2414</v>
      </c>
      <c r="H62" s="58"/>
      <c r="I62" s="58">
        <v>6153.41</v>
      </c>
      <c r="J62" s="23">
        <v>7562.93</v>
      </c>
      <c r="K62" s="21"/>
      <c r="L62" s="43"/>
      <c r="M62" s="43"/>
      <c r="N62" s="43"/>
      <c r="O62" s="43"/>
      <c r="P62" s="43"/>
      <c r="Q62" s="50"/>
      <c r="R62" s="58"/>
      <c r="S62" s="58"/>
      <c r="T62" s="58"/>
      <c r="U62" s="58"/>
      <c r="V62" s="85"/>
      <c r="W62" s="57"/>
    </row>
    <row r="63" spans="1:23" ht="11.25">
      <c r="A63" s="56" t="s">
        <v>21</v>
      </c>
      <c r="B63" s="81">
        <f t="shared" si="3"/>
        <v>57499.54</v>
      </c>
      <c r="C63" s="58">
        <v>7350</v>
      </c>
      <c r="D63" s="58">
        <v>25125</v>
      </c>
      <c r="E63" s="58">
        <v>9115</v>
      </c>
      <c r="F63" s="53"/>
      <c r="G63" s="58">
        <v>2414</v>
      </c>
      <c r="H63" s="58"/>
      <c r="I63" s="58">
        <v>5932.61</v>
      </c>
      <c r="J63" s="23">
        <v>7562.93</v>
      </c>
      <c r="K63" s="21"/>
      <c r="L63" s="43"/>
      <c r="M63" s="43"/>
      <c r="N63" s="43"/>
      <c r="O63" s="43"/>
      <c r="P63" s="43"/>
      <c r="Q63" s="50"/>
      <c r="R63" s="58"/>
      <c r="S63" s="58"/>
      <c r="T63" s="58"/>
      <c r="U63" s="58"/>
      <c r="V63" s="85"/>
      <c r="W63" s="57"/>
    </row>
    <row r="64" spans="1:23" ht="11.25">
      <c r="A64" s="61"/>
      <c r="B64" s="62">
        <f aca="true" t="shared" si="4" ref="B64:J64">AVERAGE(B52:B63)</f>
        <v>55049.25000000001</v>
      </c>
      <c r="C64" s="62">
        <f t="shared" si="4"/>
        <v>6020.278333333333</v>
      </c>
      <c r="D64" s="62">
        <f t="shared" si="4"/>
        <v>26548</v>
      </c>
      <c r="E64" s="62">
        <f t="shared" si="4"/>
        <v>9076.416666666666</v>
      </c>
      <c r="F64" s="62" t="e">
        <f t="shared" si="4"/>
        <v>#DIV/0!</v>
      </c>
      <c r="G64" s="62">
        <f t="shared" si="4"/>
        <v>2777.0833333333335</v>
      </c>
      <c r="H64" s="62" t="e">
        <f t="shared" si="4"/>
        <v>#DIV/0!</v>
      </c>
      <c r="I64" s="62">
        <f t="shared" si="4"/>
        <v>6056.687499999999</v>
      </c>
      <c r="J64" s="62">
        <f t="shared" si="4"/>
        <v>7580.923333333332</v>
      </c>
      <c r="L64" s="43"/>
      <c r="M64" s="43"/>
      <c r="N64" s="43"/>
      <c r="O64" s="43"/>
      <c r="P64" s="43"/>
      <c r="Q64" s="86"/>
      <c r="R64" s="53"/>
      <c r="S64" s="53"/>
      <c r="T64" s="53"/>
      <c r="U64" s="53"/>
      <c r="V64" s="53"/>
      <c r="W64" s="53"/>
    </row>
    <row r="65" spans="1:23" ht="12.75" customHeight="1">
      <c r="A65" s="63" t="s">
        <v>95</v>
      </c>
      <c r="B65" s="64"/>
      <c r="C65" s="65"/>
      <c r="D65" s="65"/>
      <c r="E65" s="66"/>
      <c r="F65" s="66"/>
      <c r="G65" s="66"/>
      <c r="H65" s="66"/>
      <c r="I65" s="66"/>
      <c r="J65" s="67"/>
      <c r="K65" s="43"/>
      <c r="N65" s="43"/>
      <c r="O65" s="43"/>
      <c r="Q65" s="53"/>
      <c r="R65" s="53"/>
      <c r="S65" s="53"/>
      <c r="T65" s="53"/>
      <c r="U65" s="53"/>
      <c r="V65" s="53"/>
      <c r="W65" s="53"/>
    </row>
    <row r="66" spans="1:23" s="69" customFormat="1" ht="12.75">
      <c r="A66" s="68" t="s">
        <v>33</v>
      </c>
      <c r="B66" s="43"/>
      <c r="C66" s="4"/>
      <c r="D66" s="4"/>
      <c r="E66" s="4"/>
      <c r="F66" s="4"/>
      <c r="G66" s="30"/>
      <c r="H66" s="30"/>
      <c r="I66" s="30"/>
      <c r="J66" s="30"/>
      <c r="L66" s="30"/>
      <c r="M66" s="30"/>
      <c r="N66" s="31"/>
      <c r="O66" s="30"/>
      <c r="P66" s="70"/>
      <c r="Q66" s="87"/>
      <c r="R66" s="87"/>
      <c r="S66" s="88"/>
      <c r="T66" s="88"/>
      <c r="U66" s="88"/>
      <c r="V66" s="88"/>
      <c r="W66" s="88"/>
    </row>
    <row r="67" spans="1:23" s="69" customFormat="1" ht="12.75">
      <c r="A67" s="29"/>
      <c r="B67" s="43"/>
      <c r="C67" s="4"/>
      <c r="D67" s="4"/>
      <c r="E67" s="4"/>
      <c r="F67" s="4"/>
      <c r="G67" s="30"/>
      <c r="H67" s="30"/>
      <c r="I67" s="30"/>
      <c r="J67" s="30"/>
      <c r="L67" s="30"/>
      <c r="M67" s="30"/>
      <c r="N67" s="31"/>
      <c r="O67" s="30"/>
      <c r="P67" s="70"/>
      <c r="Q67" s="87"/>
      <c r="R67" s="87"/>
      <c r="S67" s="88"/>
      <c r="T67" s="88"/>
      <c r="U67" s="88"/>
      <c r="V67" s="88"/>
      <c r="W67" s="88"/>
    </row>
    <row r="68" spans="1:23" s="17" customFormat="1" ht="11.25">
      <c r="A68" s="73" t="s">
        <v>35</v>
      </c>
      <c r="B68" s="89"/>
      <c r="I68" s="73"/>
      <c r="J68" s="73"/>
      <c r="L68" s="90"/>
      <c r="M68" s="89"/>
      <c r="N68" s="89"/>
      <c r="O68" s="89"/>
      <c r="P68" s="89"/>
      <c r="Q68" s="91"/>
      <c r="R68" s="91"/>
      <c r="S68" s="92"/>
      <c r="T68" s="92"/>
      <c r="U68" s="92"/>
      <c r="V68" s="92"/>
      <c r="W68" s="92"/>
    </row>
    <row r="69" spans="1:23" s="32" customFormat="1" ht="12.75">
      <c r="A69" s="33" t="s">
        <v>2</v>
      </c>
      <c r="B69" s="34" t="s">
        <v>24</v>
      </c>
      <c r="C69" s="35" t="s">
        <v>25</v>
      </c>
      <c r="D69" s="35"/>
      <c r="E69" s="35"/>
      <c r="F69" s="35"/>
      <c r="G69" s="35"/>
      <c r="H69" s="36"/>
      <c r="I69" s="35" t="s">
        <v>26</v>
      </c>
      <c r="J69" s="37"/>
      <c r="N69" s="31"/>
      <c r="O69" s="30"/>
      <c r="P69" s="30"/>
      <c r="Q69" s="31"/>
      <c r="R69" s="31"/>
      <c r="S69" s="93"/>
      <c r="T69" s="93"/>
      <c r="U69" s="93"/>
      <c r="V69" s="93"/>
      <c r="W69" s="93"/>
    </row>
    <row r="70" spans="1:23" ht="11.25">
      <c r="A70" s="38"/>
      <c r="B70" s="39"/>
      <c r="C70" s="9" t="s">
        <v>94</v>
      </c>
      <c r="D70" s="9" t="s">
        <v>27</v>
      </c>
      <c r="E70" s="41" t="s">
        <v>28</v>
      </c>
      <c r="F70" s="41"/>
      <c r="G70" s="41" t="s">
        <v>29</v>
      </c>
      <c r="H70" s="41"/>
      <c r="I70" s="41" t="s">
        <v>30</v>
      </c>
      <c r="J70" s="75" t="s">
        <v>31</v>
      </c>
      <c r="N70" s="43"/>
      <c r="O70" s="43"/>
      <c r="P70" s="43"/>
      <c r="Q70" s="86"/>
      <c r="R70" s="53"/>
      <c r="S70" s="53"/>
      <c r="T70" s="53"/>
      <c r="U70" s="53"/>
      <c r="V70" s="53"/>
      <c r="W70" s="53"/>
    </row>
    <row r="71" spans="1:23" ht="11.25">
      <c r="A71" s="94"/>
      <c r="B71" s="77"/>
      <c r="C71" s="46"/>
      <c r="D71" s="46"/>
      <c r="E71" s="46"/>
      <c r="F71" s="46"/>
      <c r="G71" s="95"/>
      <c r="H71" s="95"/>
      <c r="I71" s="96"/>
      <c r="J71" s="97"/>
      <c r="L71" s="43"/>
      <c r="M71" s="43"/>
      <c r="N71" s="43"/>
      <c r="O71" s="43"/>
      <c r="P71" s="43"/>
      <c r="Q71" s="98"/>
      <c r="R71" s="98"/>
      <c r="S71" s="98"/>
      <c r="T71" s="98"/>
      <c r="U71" s="98"/>
      <c r="V71" s="98"/>
      <c r="W71" s="98"/>
    </row>
    <row r="72" spans="1:23" ht="11.25">
      <c r="A72" s="99" t="s">
        <v>9</v>
      </c>
      <c r="B72" s="100">
        <f aca="true" t="shared" si="5" ref="B72:J72">AVERAGE(B74:B85)</f>
        <v>51.499824999999994</v>
      </c>
      <c r="C72" s="100">
        <f t="shared" si="5"/>
        <v>48.48643333333334</v>
      </c>
      <c r="D72" s="100">
        <f t="shared" si="5"/>
        <v>51.427258333333334</v>
      </c>
      <c r="E72" s="100">
        <f t="shared" si="5"/>
        <v>56.392199999999995</v>
      </c>
      <c r="F72" s="100">
        <f t="shared" si="5"/>
        <v>56.73916666666667</v>
      </c>
      <c r="G72" s="100">
        <f t="shared" si="5"/>
        <v>56.73916666666667</v>
      </c>
      <c r="H72" s="100" t="e">
        <f t="shared" si="5"/>
        <v>#DIV/0!</v>
      </c>
      <c r="I72" s="100">
        <f t="shared" si="5"/>
        <v>46.942341666666664</v>
      </c>
      <c r="J72" s="101">
        <f t="shared" si="5"/>
        <v>49.48975000000001</v>
      </c>
      <c r="L72" s="43"/>
      <c r="M72" s="43"/>
      <c r="N72" s="43"/>
      <c r="O72" s="43"/>
      <c r="P72" s="43"/>
      <c r="Q72" s="98"/>
      <c r="R72" s="53"/>
      <c r="S72" s="53"/>
      <c r="T72" s="53"/>
      <c r="U72" s="53"/>
      <c r="V72" s="83"/>
      <c r="W72" s="84"/>
    </row>
    <row r="73" spans="1:23" ht="11.25">
      <c r="A73" s="99"/>
      <c r="B73" s="53"/>
      <c r="C73" s="53"/>
      <c r="D73" s="53"/>
      <c r="E73" s="53"/>
      <c r="F73" s="53"/>
      <c r="G73" s="53"/>
      <c r="H73" s="53"/>
      <c r="I73" s="53"/>
      <c r="J73" s="82"/>
      <c r="L73" s="43"/>
      <c r="M73" s="43"/>
      <c r="N73" s="43"/>
      <c r="O73" s="43"/>
      <c r="P73" s="43"/>
      <c r="Q73" s="102"/>
      <c r="R73" s="53"/>
      <c r="S73" s="53"/>
      <c r="T73" s="53"/>
      <c r="U73" s="53"/>
      <c r="V73" s="53"/>
      <c r="W73" s="53"/>
    </row>
    <row r="74" spans="1:23" ht="11.25">
      <c r="A74" s="56" t="s">
        <v>10</v>
      </c>
      <c r="B74" s="103">
        <v>43.6532</v>
      </c>
      <c r="C74" s="104" t="s">
        <v>32</v>
      </c>
      <c r="D74" s="103">
        <v>42.43</v>
      </c>
      <c r="E74" s="103">
        <v>46.2755</v>
      </c>
      <c r="F74" s="103">
        <v>43.05</v>
      </c>
      <c r="G74" s="105">
        <v>43.05</v>
      </c>
      <c r="H74" s="105"/>
      <c r="I74" s="103">
        <v>40.2495</v>
      </c>
      <c r="J74" s="106">
        <v>48.1944</v>
      </c>
      <c r="L74" s="43"/>
      <c r="M74" s="43"/>
      <c r="N74" s="43"/>
      <c r="O74" s="43"/>
      <c r="P74" s="43"/>
      <c r="Q74" s="102"/>
      <c r="R74" s="104"/>
      <c r="S74" s="104"/>
      <c r="T74" s="104"/>
      <c r="U74" s="104"/>
      <c r="V74" s="107"/>
      <c r="W74" s="104"/>
    </row>
    <row r="75" spans="1:23" ht="11.25">
      <c r="A75" s="56" t="s">
        <v>11</v>
      </c>
      <c r="B75" s="103">
        <v>50.1188</v>
      </c>
      <c r="C75" s="104" t="s">
        <v>32</v>
      </c>
      <c r="D75" s="103">
        <v>49.87</v>
      </c>
      <c r="E75" s="103">
        <v>54.2483</v>
      </c>
      <c r="F75" s="103">
        <v>54.82</v>
      </c>
      <c r="G75" s="105">
        <v>54.82</v>
      </c>
      <c r="H75" s="105"/>
      <c r="I75" s="103">
        <v>45.3613</v>
      </c>
      <c r="J75" s="106">
        <v>48.1968</v>
      </c>
      <c r="L75" s="43"/>
      <c r="M75" s="43"/>
      <c r="N75" s="43"/>
      <c r="O75" s="43"/>
      <c r="P75" s="43"/>
      <c r="Q75" s="102"/>
      <c r="R75" s="104"/>
      <c r="S75" s="104"/>
      <c r="T75" s="104"/>
      <c r="U75" s="104"/>
      <c r="V75" s="107"/>
      <c r="W75" s="104"/>
    </row>
    <row r="76" spans="1:23" ht="11.25">
      <c r="A76" s="56" t="s">
        <v>12</v>
      </c>
      <c r="B76" s="103">
        <v>52.688</v>
      </c>
      <c r="C76" s="104" t="s">
        <v>32</v>
      </c>
      <c r="D76" s="103">
        <v>52.36</v>
      </c>
      <c r="E76" s="103">
        <v>55.9208</v>
      </c>
      <c r="F76" s="103">
        <v>63.36</v>
      </c>
      <c r="G76" s="105">
        <v>63.36</v>
      </c>
      <c r="H76" s="105"/>
      <c r="I76" s="103">
        <v>47.4545</v>
      </c>
      <c r="J76" s="106">
        <v>50.1729</v>
      </c>
      <c r="L76" s="43"/>
      <c r="M76" s="43"/>
      <c r="N76" s="43"/>
      <c r="O76" s="43"/>
      <c r="P76" s="43"/>
      <c r="Q76" s="102"/>
      <c r="R76" s="104"/>
      <c r="S76" s="104"/>
      <c r="T76" s="104"/>
      <c r="U76" s="104"/>
      <c r="V76" s="107"/>
      <c r="W76" s="104"/>
    </row>
    <row r="77" spans="1:23" ht="11.25">
      <c r="A77" s="56" t="s">
        <v>13</v>
      </c>
      <c r="B77" s="103">
        <v>54.1936</v>
      </c>
      <c r="C77" s="104" t="s">
        <v>32</v>
      </c>
      <c r="D77" s="103">
        <v>53.46</v>
      </c>
      <c r="E77" s="103">
        <v>58.6652</v>
      </c>
      <c r="F77" s="103">
        <v>64.14</v>
      </c>
      <c r="G77" s="105">
        <v>64.14</v>
      </c>
      <c r="H77" s="105"/>
      <c r="I77" s="103">
        <v>47.749</v>
      </c>
      <c r="J77" s="106">
        <v>53.045</v>
      </c>
      <c r="L77" s="43"/>
      <c r="M77" s="43"/>
      <c r="N77" s="43"/>
      <c r="O77" s="43"/>
      <c r="P77" s="43"/>
      <c r="Q77" s="102"/>
      <c r="R77" s="104"/>
      <c r="S77" s="104"/>
      <c r="T77" s="104"/>
      <c r="U77" s="104"/>
      <c r="V77" s="107"/>
      <c r="W77" s="104"/>
    </row>
    <row r="78" spans="1:23" ht="11.25">
      <c r="A78" s="56" t="s">
        <v>14</v>
      </c>
      <c r="B78" s="103">
        <v>55.0548</v>
      </c>
      <c r="C78" s="104" t="s">
        <v>32</v>
      </c>
      <c r="D78" s="103">
        <v>54.78</v>
      </c>
      <c r="E78" s="103">
        <v>61.4249</v>
      </c>
      <c r="F78" s="103">
        <v>62.63</v>
      </c>
      <c r="G78" s="105">
        <v>62.63</v>
      </c>
      <c r="H78" s="105"/>
      <c r="I78" s="103">
        <v>49.3908</v>
      </c>
      <c r="J78" s="106">
        <v>50.0202</v>
      </c>
      <c r="L78" s="43"/>
      <c r="M78" s="43"/>
      <c r="N78" s="43"/>
      <c r="O78" s="43"/>
      <c r="P78" s="43"/>
      <c r="Q78" s="102"/>
      <c r="R78" s="104"/>
      <c r="S78" s="104"/>
      <c r="T78" s="104"/>
      <c r="U78" s="104"/>
      <c r="V78" s="107"/>
      <c r="W78" s="104"/>
    </row>
    <row r="79" spans="1:23" ht="11.25">
      <c r="A79" s="56" t="s">
        <v>15</v>
      </c>
      <c r="B79" s="103">
        <v>54.9064</v>
      </c>
      <c r="C79" s="103">
        <v>53.563</v>
      </c>
      <c r="D79" s="103">
        <v>54.4725</v>
      </c>
      <c r="E79" s="103">
        <v>62.0117</v>
      </c>
      <c r="F79" s="103">
        <v>61.63</v>
      </c>
      <c r="G79" s="105">
        <v>61.63</v>
      </c>
      <c r="H79" s="105"/>
      <c r="I79" s="103">
        <v>48.9758</v>
      </c>
      <c r="J79" s="106">
        <v>50.6416</v>
      </c>
      <c r="L79" s="43"/>
      <c r="M79" s="43"/>
      <c r="N79" s="43"/>
      <c r="O79" s="43"/>
      <c r="P79" s="43"/>
      <c r="Q79" s="102"/>
      <c r="R79" s="104"/>
      <c r="S79" s="104"/>
      <c r="T79" s="104"/>
      <c r="U79" s="104"/>
      <c r="V79" s="104"/>
      <c r="W79" s="104"/>
    </row>
    <row r="80" spans="1:23" ht="11.25">
      <c r="A80" s="56" t="s">
        <v>16</v>
      </c>
      <c r="B80" s="103">
        <v>48.4706</v>
      </c>
      <c r="C80" s="103">
        <v>39.8218</v>
      </c>
      <c r="D80" s="103">
        <v>50.3314</v>
      </c>
      <c r="E80" s="103">
        <v>51.3914</v>
      </c>
      <c r="F80" s="103">
        <v>55.28</v>
      </c>
      <c r="G80" s="105">
        <v>55.28</v>
      </c>
      <c r="H80" s="105"/>
      <c r="I80" s="103">
        <v>42.112</v>
      </c>
      <c r="J80" s="106">
        <v>48.283</v>
      </c>
      <c r="L80" s="43"/>
      <c r="M80" s="43"/>
      <c r="N80" s="43"/>
      <c r="O80" s="43"/>
      <c r="P80" s="43"/>
      <c r="Q80" s="102"/>
      <c r="R80" s="104"/>
      <c r="S80" s="104"/>
      <c r="T80" s="104"/>
      <c r="U80" s="104"/>
      <c r="V80" s="104"/>
      <c r="W80" s="104"/>
    </row>
    <row r="81" spans="1:23" ht="11.25">
      <c r="A81" s="56" t="s">
        <v>17</v>
      </c>
      <c r="B81" s="103">
        <v>47.1316</v>
      </c>
      <c r="C81" s="104" t="s">
        <v>32</v>
      </c>
      <c r="D81" s="103">
        <v>45.89</v>
      </c>
      <c r="E81" s="103">
        <v>52.1681</v>
      </c>
      <c r="F81" s="103">
        <v>51.82</v>
      </c>
      <c r="G81" s="105">
        <v>51.82</v>
      </c>
      <c r="H81" s="105"/>
      <c r="I81" s="103">
        <v>44.6706</v>
      </c>
      <c r="J81" s="106">
        <v>45.9876</v>
      </c>
      <c r="L81" s="43"/>
      <c r="M81" s="43"/>
      <c r="N81" s="43"/>
      <c r="O81" s="43"/>
      <c r="P81" s="43"/>
      <c r="Q81" s="98"/>
      <c r="R81" s="104"/>
      <c r="S81" s="104"/>
      <c r="T81" s="104"/>
      <c r="U81" s="104"/>
      <c r="V81" s="107"/>
      <c r="W81" s="104"/>
    </row>
    <row r="82" spans="1:23" ht="11.25">
      <c r="A82" s="56" t="s">
        <v>18</v>
      </c>
      <c r="B82" s="103">
        <v>55.0784</v>
      </c>
      <c r="C82" s="103">
        <v>54.6813</v>
      </c>
      <c r="D82" s="103">
        <v>55.125</v>
      </c>
      <c r="E82" s="103">
        <v>60.907</v>
      </c>
      <c r="F82" s="103">
        <v>59.27</v>
      </c>
      <c r="G82" s="105">
        <v>59.27</v>
      </c>
      <c r="H82" s="105"/>
      <c r="I82" s="103">
        <v>51.3663</v>
      </c>
      <c r="J82" s="106">
        <v>49.688</v>
      </c>
      <c r="L82" s="43"/>
      <c r="M82" s="43"/>
      <c r="N82" s="43"/>
      <c r="O82" s="43"/>
      <c r="P82" s="43"/>
      <c r="Q82" s="102"/>
      <c r="R82" s="104"/>
      <c r="S82" s="104"/>
      <c r="T82" s="104"/>
      <c r="U82" s="104"/>
      <c r="V82" s="107"/>
      <c r="W82" s="104"/>
    </row>
    <row r="83" spans="1:23" ht="11.25">
      <c r="A83" s="56" t="s">
        <v>19</v>
      </c>
      <c r="B83" s="103">
        <v>58.5856</v>
      </c>
      <c r="C83" s="103">
        <v>56.0378</v>
      </c>
      <c r="D83" s="103">
        <v>60.5778</v>
      </c>
      <c r="E83" s="103">
        <v>62.7121</v>
      </c>
      <c r="F83" s="103">
        <v>63.53</v>
      </c>
      <c r="G83" s="105">
        <v>63.53</v>
      </c>
      <c r="H83" s="105"/>
      <c r="I83" s="103">
        <v>53.2573</v>
      </c>
      <c r="J83" s="106">
        <v>51.7595</v>
      </c>
      <c r="L83" s="43"/>
      <c r="M83" s="43"/>
      <c r="N83" s="43"/>
      <c r="O83" s="43"/>
      <c r="P83" s="43"/>
      <c r="Q83" s="102"/>
      <c r="R83" s="104"/>
      <c r="S83" s="104"/>
      <c r="T83" s="104"/>
      <c r="U83" s="104"/>
      <c r="V83" s="107"/>
      <c r="W83" s="104"/>
    </row>
    <row r="84" spans="1:23" ht="11.25">
      <c r="A84" s="56" t="s">
        <v>20</v>
      </c>
      <c r="B84" s="103">
        <v>53.6943</v>
      </c>
      <c r="C84" s="103">
        <v>49.912</v>
      </c>
      <c r="D84" s="103">
        <v>54.1077</v>
      </c>
      <c r="E84" s="103">
        <v>61.2932</v>
      </c>
      <c r="F84" s="103">
        <v>54.44</v>
      </c>
      <c r="G84" s="105">
        <v>54.44</v>
      </c>
      <c r="H84" s="105"/>
      <c r="I84" s="103">
        <v>48.9994</v>
      </c>
      <c r="J84" s="106">
        <v>50.4185</v>
      </c>
      <c r="L84" s="43"/>
      <c r="M84" s="43"/>
      <c r="N84" s="43"/>
      <c r="O84" s="43"/>
      <c r="P84" s="43"/>
      <c r="Q84" s="102"/>
      <c r="R84" s="104"/>
      <c r="S84" s="104"/>
      <c r="T84" s="104"/>
      <c r="U84" s="104"/>
      <c r="V84" s="107"/>
      <c r="W84" s="104"/>
    </row>
    <row r="85" spans="1:17" ht="11.25">
      <c r="A85" s="56" t="s">
        <v>21</v>
      </c>
      <c r="B85" s="103">
        <v>44.4226</v>
      </c>
      <c r="C85" s="103">
        <v>36.9027</v>
      </c>
      <c r="D85" s="103">
        <v>43.7227</v>
      </c>
      <c r="E85" s="103">
        <v>49.6882</v>
      </c>
      <c r="F85" s="103">
        <v>46.9</v>
      </c>
      <c r="G85" s="105">
        <v>46.9</v>
      </c>
      <c r="H85" s="105"/>
      <c r="I85" s="103">
        <v>43.7216</v>
      </c>
      <c r="J85" s="106">
        <v>47.4695</v>
      </c>
      <c r="L85" s="43"/>
      <c r="M85" s="43"/>
      <c r="N85" s="43"/>
      <c r="O85" s="43"/>
      <c r="P85" s="43"/>
      <c r="Q85" s="43"/>
    </row>
    <row r="86" spans="1:17" ht="11.25">
      <c r="A86" s="61"/>
      <c r="B86" s="108">
        <f aca="true" t="shared" si="6" ref="B86:J86">AVERAGE(B74:B85)</f>
        <v>51.499824999999994</v>
      </c>
      <c r="C86" s="108">
        <f t="shared" si="6"/>
        <v>48.48643333333334</v>
      </c>
      <c r="D86" s="108">
        <f t="shared" si="6"/>
        <v>51.427258333333334</v>
      </c>
      <c r="E86" s="108">
        <f t="shared" si="6"/>
        <v>56.392199999999995</v>
      </c>
      <c r="F86" s="108">
        <f t="shared" si="6"/>
        <v>56.73916666666667</v>
      </c>
      <c r="G86" s="108">
        <f t="shared" si="6"/>
        <v>56.73916666666667</v>
      </c>
      <c r="H86" s="108" t="e">
        <f t="shared" si="6"/>
        <v>#DIV/0!</v>
      </c>
      <c r="I86" s="108">
        <f t="shared" si="6"/>
        <v>46.942341666666664</v>
      </c>
      <c r="J86" s="108">
        <f t="shared" si="6"/>
        <v>49.48975000000001</v>
      </c>
      <c r="L86" s="43"/>
      <c r="M86" s="43"/>
      <c r="N86" s="43"/>
      <c r="O86" s="43"/>
      <c r="P86" s="43"/>
      <c r="Q86" s="43"/>
    </row>
    <row r="87" spans="1:23" ht="12.75" customHeight="1">
      <c r="A87" s="63" t="s">
        <v>95</v>
      </c>
      <c r="B87" s="64"/>
      <c r="C87" s="65"/>
      <c r="D87" s="65"/>
      <c r="E87" s="66"/>
      <c r="F87" s="66"/>
      <c r="G87" s="66"/>
      <c r="H87" s="66"/>
      <c r="I87" s="66"/>
      <c r="J87" s="67"/>
      <c r="K87" s="43"/>
      <c r="N87" s="43"/>
      <c r="O87" s="43"/>
      <c r="Q87" s="53"/>
      <c r="R87" s="53"/>
      <c r="S87" s="53"/>
      <c r="T87" s="53"/>
      <c r="U87" s="53"/>
      <c r="V87" s="53"/>
      <c r="W87" s="53"/>
    </row>
    <row r="88" spans="1:15" ht="12.75" customHeight="1">
      <c r="A88" s="68" t="s">
        <v>33</v>
      </c>
      <c r="B88" s="43"/>
      <c r="G88" s="30"/>
      <c r="H88" s="30"/>
      <c r="I88" s="30"/>
      <c r="J88" s="4"/>
      <c r="K88" s="43"/>
      <c r="L88" s="43"/>
      <c r="M88" s="43"/>
      <c r="N88" s="43"/>
      <c r="O88" s="43"/>
    </row>
    <row r="89" spans="1:18" s="69" customFormat="1" ht="12.75">
      <c r="A89" s="29"/>
      <c r="B89" s="43"/>
      <c r="C89" s="4"/>
      <c r="D89" s="4"/>
      <c r="E89" s="4"/>
      <c r="F89" s="4"/>
      <c r="G89" s="30"/>
      <c r="H89" s="30"/>
      <c r="I89" s="30"/>
      <c r="J89" s="30"/>
      <c r="K89" s="30"/>
      <c r="L89" s="30"/>
      <c r="M89" s="30"/>
      <c r="N89" s="31"/>
      <c r="O89" s="30"/>
      <c r="P89" s="70"/>
      <c r="Q89" s="70"/>
      <c r="R89" s="70"/>
    </row>
    <row r="90" spans="1:18" s="69" customFormat="1" ht="12.75">
      <c r="A90" s="109" t="s">
        <v>36</v>
      </c>
      <c r="B90" s="109"/>
      <c r="C90" s="109"/>
      <c r="D90" s="109"/>
      <c r="E90" s="109"/>
      <c r="F90" s="109"/>
      <c r="G90" s="109"/>
      <c r="H90" s="109"/>
      <c r="I90" s="109"/>
      <c r="J90" s="30"/>
      <c r="K90" s="30"/>
      <c r="L90" s="30"/>
      <c r="M90" s="30"/>
      <c r="N90" s="31"/>
      <c r="O90" s="30"/>
      <c r="P90" s="70"/>
      <c r="Q90" s="70"/>
      <c r="R90" s="70"/>
    </row>
    <row r="91" spans="1:23" s="32" customFormat="1" ht="12.75">
      <c r="A91" s="33" t="s">
        <v>2</v>
      </c>
      <c r="B91" s="34" t="s">
        <v>24</v>
      </c>
      <c r="C91" s="35" t="s">
        <v>25</v>
      </c>
      <c r="D91" s="35"/>
      <c r="E91" s="35"/>
      <c r="F91" s="35"/>
      <c r="G91" s="35"/>
      <c r="H91" s="36"/>
      <c r="I91" s="35" t="s">
        <v>26</v>
      </c>
      <c r="J91" s="37"/>
      <c r="N91" s="31"/>
      <c r="O91" s="30"/>
      <c r="P91" s="30"/>
      <c r="Q91" s="31"/>
      <c r="R91" s="31"/>
      <c r="S91" s="93"/>
      <c r="T91" s="93"/>
      <c r="U91" s="93"/>
      <c r="V91" s="93"/>
      <c r="W91" s="93"/>
    </row>
    <row r="92" spans="1:23" ht="11.25">
      <c r="A92" s="38"/>
      <c r="B92" s="39"/>
      <c r="C92" s="9" t="s">
        <v>94</v>
      </c>
      <c r="D92" s="9" t="s">
        <v>27</v>
      </c>
      <c r="E92" s="41" t="s">
        <v>28</v>
      </c>
      <c r="F92" s="41"/>
      <c r="G92" s="41" t="s">
        <v>29</v>
      </c>
      <c r="H92" s="41"/>
      <c r="I92" s="41" t="s">
        <v>30</v>
      </c>
      <c r="J92" s="75" t="s">
        <v>31</v>
      </c>
      <c r="N92" s="43"/>
      <c r="O92" s="43"/>
      <c r="P92" s="43"/>
      <c r="Q92" s="86"/>
      <c r="R92" s="53"/>
      <c r="S92" s="53"/>
      <c r="T92" s="53"/>
      <c r="U92" s="53"/>
      <c r="V92" s="53"/>
      <c r="W92" s="53"/>
    </row>
    <row r="93" spans="1:17" ht="11.25">
      <c r="A93" s="76"/>
      <c r="B93" s="77"/>
      <c r="C93" s="77"/>
      <c r="D93" s="77"/>
      <c r="E93" s="77"/>
      <c r="F93" s="77"/>
      <c r="G93" s="77"/>
      <c r="H93" s="77"/>
      <c r="I93" s="77"/>
      <c r="J93" s="97"/>
      <c r="L93" s="43"/>
      <c r="M93" s="43"/>
      <c r="N93" s="43"/>
      <c r="O93" s="43"/>
      <c r="P93" s="43"/>
      <c r="Q93" s="43"/>
    </row>
    <row r="94" spans="1:17" s="79" customFormat="1" ht="11.25">
      <c r="A94" s="12" t="s">
        <v>9</v>
      </c>
      <c r="B94" s="81">
        <f aca="true" t="shared" si="7" ref="B94:J94">AVERAGE(B96:B107)</f>
        <v>9156.061666666666</v>
      </c>
      <c r="C94" s="81">
        <f t="shared" si="7"/>
        <v>2122.7766666666666</v>
      </c>
      <c r="D94" s="81">
        <f t="shared" si="7"/>
        <v>5214.395833333333</v>
      </c>
      <c r="E94" s="81">
        <f t="shared" si="7"/>
        <v>1206.45</v>
      </c>
      <c r="F94" s="81" t="e">
        <f t="shared" si="7"/>
        <v>#DIV/0!</v>
      </c>
      <c r="G94" s="81">
        <f t="shared" si="7"/>
        <v>375.9791666666667</v>
      </c>
      <c r="H94" s="81" t="e">
        <f t="shared" si="7"/>
        <v>#DIV/0!</v>
      </c>
      <c r="I94" s="81">
        <f t="shared" si="7"/>
        <v>623.2225</v>
      </c>
      <c r="J94" s="16">
        <f t="shared" si="7"/>
        <v>674.6258333333332</v>
      </c>
      <c r="L94" s="80"/>
      <c r="M94" s="80"/>
      <c r="N94" s="80"/>
      <c r="O94" s="80"/>
      <c r="P94" s="80"/>
      <c r="Q94" s="80"/>
    </row>
    <row r="95" spans="1:23" ht="11.25">
      <c r="A95" s="12"/>
      <c r="B95" s="53"/>
      <c r="C95" s="53"/>
      <c r="D95" s="53"/>
      <c r="E95" s="53"/>
      <c r="F95" s="53"/>
      <c r="G95" s="53"/>
      <c r="H95" s="53"/>
      <c r="I95" s="53"/>
      <c r="J95" s="82"/>
      <c r="L95" s="43"/>
      <c r="M95" s="43"/>
      <c r="N95" s="43"/>
      <c r="O95" s="43"/>
      <c r="P95" s="43"/>
      <c r="Q95" s="49"/>
      <c r="R95" s="49"/>
      <c r="S95" s="49"/>
      <c r="T95" s="49"/>
      <c r="U95" s="49"/>
      <c r="V95" s="49"/>
      <c r="W95" s="49"/>
    </row>
    <row r="96" spans="1:23" ht="11.25">
      <c r="A96" s="56" t="s">
        <v>10</v>
      </c>
      <c r="B96" s="58">
        <f aca="true" t="shared" si="8" ref="B96:B107">SUM(C96:J96)</f>
        <v>8996.1</v>
      </c>
      <c r="C96" s="57" t="s">
        <v>32</v>
      </c>
      <c r="D96" s="58">
        <v>6075</v>
      </c>
      <c r="E96" s="58">
        <v>1210</v>
      </c>
      <c r="F96" s="58"/>
      <c r="G96" s="58">
        <v>396</v>
      </c>
      <c r="H96" s="58"/>
      <c r="I96" s="58">
        <v>654.78</v>
      </c>
      <c r="J96" s="23">
        <v>660.32</v>
      </c>
      <c r="L96" s="43"/>
      <c r="M96" s="43"/>
      <c r="N96" s="43"/>
      <c r="O96" s="43"/>
      <c r="P96" s="43"/>
      <c r="Q96" s="52"/>
      <c r="R96" s="53"/>
      <c r="S96" s="53"/>
      <c r="T96" s="53"/>
      <c r="U96" s="53"/>
      <c r="V96" s="83"/>
      <c r="W96" s="84"/>
    </row>
    <row r="97" spans="1:23" ht="11.25">
      <c r="A97" s="56" t="s">
        <v>11</v>
      </c>
      <c r="B97" s="58">
        <f t="shared" si="8"/>
        <v>9220.54</v>
      </c>
      <c r="C97" s="57" t="s">
        <v>32</v>
      </c>
      <c r="D97" s="58">
        <v>6226</v>
      </c>
      <c r="E97" s="58">
        <v>1243.8</v>
      </c>
      <c r="F97" s="58"/>
      <c r="G97" s="58">
        <v>393</v>
      </c>
      <c r="H97" s="58"/>
      <c r="I97" s="58">
        <v>661.9</v>
      </c>
      <c r="J97" s="23">
        <v>695.84</v>
      </c>
      <c r="L97" s="43"/>
      <c r="M97" s="43"/>
      <c r="N97" s="43"/>
      <c r="O97" s="43"/>
      <c r="P97" s="43"/>
      <c r="Q97" s="50"/>
      <c r="R97" s="58"/>
      <c r="S97" s="58"/>
      <c r="T97" s="58"/>
      <c r="U97" s="58"/>
      <c r="V97" s="85"/>
      <c r="W97" s="57"/>
    </row>
    <row r="98" spans="1:23" ht="11.25">
      <c r="A98" s="56" t="s">
        <v>12</v>
      </c>
      <c r="B98" s="58">
        <f t="shared" si="8"/>
        <v>9229.92</v>
      </c>
      <c r="C98" s="57" t="s">
        <v>32</v>
      </c>
      <c r="D98" s="58">
        <v>6228</v>
      </c>
      <c r="E98" s="58">
        <v>1252</v>
      </c>
      <c r="F98" s="58"/>
      <c r="G98" s="58">
        <v>402</v>
      </c>
      <c r="H98" s="58"/>
      <c r="I98" s="58">
        <v>656.73</v>
      </c>
      <c r="J98" s="23">
        <v>691.19</v>
      </c>
      <c r="L98" s="43"/>
      <c r="M98" s="43"/>
      <c r="N98" s="43"/>
      <c r="O98" s="43"/>
      <c r="P98" s="43"/>
      <c r="Q98" s="50"/>
      <c r="R98" s="58"/>
      <c r="S98" s="58"/>
      <c r="T98" s="58"/>
      <c r="U98" s="58"/>
      <c r="V98" s="85"/>
      <c r="W98" s="57"/>
    </row>
    <row r="99" spans="1:23" ht="11.25">
      <c r="A99" s="56" t="s">
        <v>13</v>
      </c>
      <c r="B99" s="58">
        <f t="shared" si="8"/>
        <v>9201.07</v>
      </c>
      <c r="C99" s="57" t="s">
        <v>32</v>
      </c>
      <c r="D99" s="58">
        <v>6156</v>
      </c>
      <c r="E99" s="58">
        <v>1258</v>
      </c>
      <c r="F99" s="58"/>
      <c r="G99" s="58">
        <v>401.75</v>
      </c>
      <c r="H99" s="58"/>
      <c r="I99" s="58">
        <v>658.96</v>
      </c>
      <c r="J99" s="23">
        <v>726.36</v>
      </c>
      <c r="L99" s="43"/>
      <c r="M99" s="43"/>
      <c r="N99" s="43"/>
      <c r="O99" s="43"/>
      <c r="P99" s="43"/>
      <c r="Q99" s="50"/>
      <c r="R99" s="58"/>
      <c r="S99" s="58"/>
      <c r="T99" s="58"/>
      <c r="U99" s="58"/>
      <c r="V99" s="85"/>
      <c r="W99" s="57"/>
    </row>
    <row r="100" spans="1:23" ht="11.25">
      <c r="A100" s="56" t="s">
        <v>14</v>
      </c>
      <c r="B100" s="58">
        <f t="shared" si="8"/>
        <v>9203.27</v>
      </c>
      <c r="C100" s="57" t="s">
        <v>32</v>
      </c>
      <c r="D100" s="58">
        <v>6206</v>
      </c>
      <c r="E100" s="58">
        <v>1251.8</v>
      </c>
      <c r="F100" s="58"/>
      <c r="G100" s="58">
        <v>398</v>
      </c>
      <c r="H100" s="58"/>
      <c r="I100" s="58">
        <v>621.11</v>
      </c>
      <c r="J100" s="23">
        <v>726.36</v>
      </c>
      <c r="L100" s="43"/>
      <c r="M100" s="43"/>
      <c r="N100" s="43"/>
      <c r="O100" s="43"/>
      <c r="P100" s="43"/>
      <c r="Q100" s="50"/>
      <c r="R100" s="58"/>
      <c r="S100" s="58"/>
      <c r="T100" s="58"/>
      <c r="U100" s="58"/>
      <c r="V100" s="85"/>
      <c r="W100" s="57"/>
    </row>
    <row r="101" spans="1:23" ht="11.25">
      <c r="A101" s="56" t="s">
        <v>15</v>
      </c>
      <c r="B101" s="58">
        <f t="shared" si="8"/>
        <v>9172.4</v>
      </c>
      <c r="C101" s="58">
        <v>1854</v>
      </c>
      <c r="D101" s="58">
        <v>4349</v>
      </c>
      <c r="E101" s="58">
        <v>1242</v>
      </c>
      <c r="F101" s="58"/>
      <c r="G101" s="58">
        <v>403</v>
      </c>
      <c r="H101" s="58"/>
      <c r="I101" s="58">
        <v>627.97</v>
      </c>
      <c r="J101" s="23">
        <v>696.43</v>
      </c>
      <c r="L101" s="43"/>
      <c r="M101" s="43"/>
      <c r="N101" s="43"/>
      <c r="O101" s="43"/>
      <c r="P101" s="43"/>
      <c r="Q101" s="50"/>
      <c r="R101" s="58"/>
      <c r="S101" s="58"/>
      <c r="T101" s="58"/>
      <c r="U101" s="58"/>
      <c r="V101" s="85"/>
      <c r="W101" s="57"/>
    </row>
    <row r="102" spans="1:23" ht="11.25">
      <c r="A102" s="56" t="s">
        <v>16</v>
      </c>
      <c r="B102" s="58">
        <f t="shared" si="8"/>
        <v>8976.02</v>
      </c>
      <c r="C102" s="58">
        <v>1896</v>
      </c>
      <c r="D102" s="58">
        <v>4242</v>
      </c>
      <c r="E102" s="58">
        <v>1156</v>
      </c>
      <c r="F102" s="58"/>
      <c r="G102" s="58">
        <v>362</v>
      </c>
      <c r="H102" s="58"/>
      <c r="I102" s="58">
        <v>620.27</v>
      </c>
      <c r="J102" s="23">
        <v>699.75</v>
      </c>
      <c r="L102" s="43"/>
      <c r="M102" s="43"/>
      <c r="N102" s="43"/>
      <c r="O102" s="43"/>
      <c r="P102" s="43"/>
      <c r="Q102" s="50"/>
      <c r="R102" s="58"/>
      <c r="S102" s="58"/>
      <c r="T102" s="58"/>
      <c r="U102" s="58"/>
      <c r="V102" s="85"/>
      <c r="W102" s="57"/>
    </row>
    <row r="103" spans="1:23" ht="11.25">
      <c r="A103" s="56" t="s">
        <v>17</v>
      </c>
      <c r="B103" s="58">
        <f t="shared" si="8"/>
        <v>8641.34</v>
      </c>
      <c r="C103" s="57" t="s">
        <v>32</v>
      </c>
      <c r="D103" s="58">
        <v>6009.75</v>
      </c>
      <c r="E103" s="58">
        <v>1135.8</v>
      </c>
      <c r="F103" s="58"/>
      <c r="G103" s="58">
        <v>375</v>
      </c>
      <c r="H103" s="58"/>
      <c r="I103" s="58">
        <v>543.22</v>
      </c>
      <c r="J103" s="23">
        <v>577.57</v>
      </c>
      <c r="L103" s="43"/>
      <c r="M103" s="43"/>
      <c r="N103" s="43"/>
      <c r="O103" s="43"/>
      <c r="P103" s="43"/>
      <c r="Q103" s="50"/>
      <c r="R103" s="58"/>
      <c r="S103" s="58"/>
      <c r="T103" s="58"/>
      <c r="U103" s="58"/>
      <c r="V103" s="85"/>
      <c r="W103" s="57"/>
    </row>
    <row r="104" spans="1:23" ht="11.25">
      <c r="A104" s="56" t="s">
        <v>18</v>
      </c>
      <c r="B104" s="58">
        <f t="shared" si="8"/>
        <v>9146.97</v>
      </c>
      <c r="C104" s="58">
        <v>1951</v>
      </c>
      <c r="D104" s="58">
        <v>4428</v>
      </c>
      <c r="E104" s="58">
        <v>1153</v>
      </c>
      <c r="F104" s="58"/>
      <c r="G104" s="58">
        <v>378</v>
      </c>
      <c r="H104" s="58"/>
      <c r="I104" s="58">
        <v>581.65</v>
      </c>
      <c r="J104" s="23">
        <v>655.32</v>
      </c>
      <c r="L104" s="43"/>
      <c r="M104" s="43"/>
      <c r="N104" s="43"/>
      <c r="O104" s="43"/>
      <c r="P104" s="43"/>
      <c r="Q104" s="50"/>
      <c r="R104" s="58"/>
      <c r="S104" s="58"/>
      <c r="T104" s="58"/>
      <c r="U104" s="58"/>
      <c r="V104" s="85"/>
      <c r="W104" s="57"/>
    </row>
    <row r="105" spans="1:23" ht="11.25">
      <c r="A105" s="56" t="s">
        <v>19</v>
      </c>
      <c r="B105" s="58">
        <f t="shared" si="8"/>
        <v>9206.16</v>
      </c>
      <c r="C105" s="58">
        <v>1947</v>
      </c>
      <c r="D105" s="58">
        <v>4451</v>
      </c>
      <c r="E105" s="58">
        <v>1152</v>
      </c>
      <c r="F105" s="58"/>
      <c r="G105" s="58">
        <v>378</v>
      </c>
      <c r="H105" s="58"/>
      <c r="I105" s="58">
        <v>622.84</v>
      </c>
      <c r="J105" s="23">
        <v>655.32</v>
      </c>
      <c r="L105" s="43"/>
      <c r="M105" s="43"/>
      <c r="N105" s="43"/>
      <c r="O105" s="43"/>
      <c r="P105" s="43"/>
      <c r="Q105" s="50"/>
      <c r="R105" s="58"/>
      <c r="S105" s="58"/>
      <c r="T105" s="58"/>
      <c r="U105" s="58"/>
      <c r="V105" s="85"/>
      <c r="W105" s="57"/>
    </row>
    <row r="106" spans="1:23" ht="11.25">
      <c r="A106" s="56" t="s">
        <v>20</v>
      </c>
      <c r="B106" s="58">
        <f t="shared" si="8"/>
        <v>9514.64</v>
      </c>
      <c r="C106" s="58">
        <v>2586.66</v>
      </c>
      <c r="D106" s="58">
        <v>4121</v>
      </c>
      <c r="E106" s="58">
        <v>1226</v>
      </c>
      <c r="F106" s="58"/>
      <c r="G106" s="58">
        <v>310</v>
      </c>
      <c r="H106" s="58"/>
      <c r="I106" s="58">
        <v>617.58</v>
      </c>
      <c r="J106" s="23">
        <v>653.4</v>
      </c>
      <c r="L106" s="43"/>
      <c r="M106" s="43"/>
      <c r="N106" s="43"/>
      <c r="O106" s="43"/>
      <c r="P106" s="43"/>
      <c r="Q106" s="50"/>
      <c r="R106" s="58"/>
      <c r="S106" s="58"/>
      <c r="T106" s="58"/>
      <c r="U106" s="58"/>
      <c r="V106" s="85"/>
      <c r="W106" s="57"/>
    </row>
    <row r="107" spans="1:23" ht="11.25">
      <c r="A107" s="56" t="s">
        <v>21</v>
      </c>
      <c r="B107" s="58">
        <f t="shared" si="8"/>
        <v>9364.31</v>
      </c>
      <c r="C107" s="58">
        <v>2502</v>
      </c>
      <c r="D107" s="58">
        <v>4081</v>
      </c>
      <c r="E107" s="58">
        <v>1197</v>
      </c>
      <c r="F107" s="58"/>
      <c r="G107" s="58">
        <v>315</v>
      </c>
      <c r="H107" s="58"/>
      <c r="I107" s="58">
        <v>611.66</v>
      </c>
      <c r="J107" s="23">
        <v>657.65</v>
      </c>
      <c r="L107" s="43"/>
      <c r="M107" s="43"/>
      <c r="N107" s="43"/>
      <c r="O107" s="43"/>
      <c r="P107" s="43"/>
      <c r="Q107" s="50"/>
      <c r="R107" s="58"/>
      <c r="S107" s="58"/>
      <c r="T107" s="58"/>
      <c r="U107" s="58"/>
      <c r="V107" s="85"/>
      <c r="W107" s="57"/>
    </row>
    <row r="108" spans="1:23" ht="11.25">
      <c r="A108" s="61"/>
      <c r="B108" s="62">
        <f aca="true" t="shared" si="9" ref="B108:J108">AVERAGE(B96:B107)</f>
        <v>9156.061666666666</v>
      </c>
      <c r="C108" s="62">
        <f t="shared" si="9"/>
        <v>2122.7766666666666</v>
      </c>
      <c r="D108" s="62">
        <f t="shared" si="9"/>
        <v>5214.395833333333</v>
      </c>
      <c r="E108" s="62">
        <f t="shared" si="9"/>
        <v>1206.45</v>
      </c>
      <c r="F108" s="62" t="e">
        <f t="shared" si="9"/>
        <v>#DIV/0!</v>
      </c>
      <c r="G108" s="62">
        <f t="shared" si="9"/>
        <v>375.9791666666667</v>
      </c>
      <c r="H108" s="62" t="e">
        <f t="shared" si="9"/>
        <v>#DIV/0!</v>
      </c>
      <c r="I108" s="62">
        <f t="shared" si="9"/>
        <v>623.2225</v>
      </c>
      <c r="J108" s="62">
        <f t="shared" si="9"/>
        <v>674.6258333333332</v>
      </c>
      <c r="L108" s="43"/>
      <c r="M108" s="43"/>
      <c r="N108" s="43"/>
      <c r="O108" s="43"/>
      <c r="P108" s="43"/>
      <c r="Q108" s="50"/>
      <c r="R108" s="58"/>
      <c r="S108" s="58"/>
      <c r="T108" s="58"/>
      <c r="U108" s="58"/>
      <c r="V108" s="85"/>
      <c r="W108" s="57"/>
    </row>
    <row r="109" spans="1:23" ht="12.75" customHeight="1">
      <c r="A109" s="63" t="s">
        <v>95</v>
      </c>
      <c r="B109" s="64"/>
      <c r="C109" s="65"/>
      <c r="D109" s="65"/>
      <c r="E109" s="66"/>
      <c r="F109" s="66"/>
      <c r="G109" s="66"/>
      <c r="H109" s="66"/>
      <c r="I109" s="66"/>
      <c r="J109" s="67"/>
      <c r="K109" s="43"/>
      <c r="N109" s="43"/>
      <c r="O109" s="43"/>
      <c r="Q109" s="53"/>
      <c r="R109" s="53"/>
      <c r="S109" s="53"/>
      <c r="T109" s="53"/>
      <c r="U109" s="53"/>
      <c r="V109" s="53"/>
      <c r="W109" s="53"/>
    </row>
    <row r="110" spans="1:15" ht="12.75" customHeight="1">
      <c r="A110" s="68" t="s">
        <v>33</v>
      </c>
      <c r="B110" s="43"/>
      <c r="G110" s="30"/>
      <c r="H110" s="30"/>
      <c r="I110" s="30"/>
      <c r="J110" s="4"/>
      <c r="K110" s="43"/>
      <c r="L110" s="43"/>
      <c r="M110" s="43"/>
      <c r="N110" s="43"/>
      <c r="O110" s="43"/>
    </row>
    <row r="111" spans="1:18" s="69" customFormat="1" ht="12.75">
      <c r="A111" s="4"/>
      <c r="B111" s="4"/>
      <c r="C111" s="4"/>
      <c r="D111" s="4"/>
      <c r="E111" s="4"/>
      <c r="F111" s="4"/>
      <c r="G111" s="4"/>
      <c r="H111" s="4"/>
      <c r="I111" s="4"/>
      <c r="J111" s="30"/>
      <c r="K111" s="30"/>
      <c r="L111" s="30"/>
      <c r="M111" s="30"/>
      <c r="N111" s="31"/>
      <c r="O111" s="30"/>
      <c r="P111" s="70"/>
      <c r="Q111" s="70"/>
      <c r="R111" s="70"/>
    </row>
    <row r="112" spans="1:11" ht="11.25">
      <c r="A112" s="6" t="s">
        <v>37</v>
      </c>
      <c r="J112" s="4"/>
      <c r="K112" s="7"/>
    </row>
    <row r="113" spans="1:17" ht="66.75" customHeight="1">
      <c r="A113" s="8" t="s">
        <v>2</v>
      </c>
      <c r="B113" s="9" t="s">
        <v>38</v>
      </c>
      <c r="C113" s="9" t="s">
        <v>39</v>
      </c>
      <c r="D113" s="9" t="s">
        <v>40</v>
      </c>
      <c r="E113" s="9" t="s">
        <v>41</v>
      </c>
      <c r="F113" s="9"/>
      <c r="G113" s="9" t="s">
        <v>42</v>
      </c>
      <c r="H113" s="9"/>
      <c r="I113" s="9" t="s">
        <v>43</v>
      </c>
      <c r="J113" s="10" t="s">
        <v>44</v>
      </c>
      <c r="K113" s="110"/>
      <c r="L113" s="110"/>
      <c r="M113" s="110"/>
      <c r="N113" s="110"/>
      <c r="O113" s="110"/>
      <c r="P113" s="110"/>
      <c r="Q113" s="110"/>
    </row>
    <row r="114" spans="1:19" ht="11.25">
      <c r="A114" s="12"/>
      <c r="B114" s="11"/>
      <c r="C114" s="11"/>
      <c r="D114" s="11"/>
      <c r="E114" s="11"/>
      <c r="F114" s="11"/>
      <c r="G114" s="11"/>
      <c r="H114" s="11"/>
      <c r="I114" s="110"/>
      <c r="J114" s="111"/>
      <c r="K114" s="110"/>
      <c r="L114" s="110"/>
      <c r="M114" s="110"/>
      <c r="N114" s="110"/>
      <c r="O114" s="110"/>
      <c r="P114" s="110"/>
      <c r="Q114" s="110"/>
      <c r="R114" s="110"/>
      <c r="S114" s="110"/>
    </row>
    <row r="115" spans="1:17" ht="11.25">
      <c r="A115" s="12" t="s">
        <v>24</v>
      </c>
      <c r="B115" s="112">
        <f aca="true" t="shared" si="10" ref="B115:I115">SUM(B117:B128)</f>
        <v>4786124</v>
      </c>
      <c r="C115" s="112">
        <f t="shared" si="10"/>
        <v>2445572</v>
      </c>
      <c r="D115" s="112">
        <f t="shared" si="10"/>
        <v>2340552</v>
      </c>
      <c r="E115" s="112">
        <f t="shared" si="10"/>
        <v>10379553</v>
      </c>
      <c r="F115" s="112">
        <f t="shared" si="10"/>
        <v>0</v>
      </c>
      <c r="G115" s="112">
        <f t="shared" si="10"/>
        <v>4993357</v>
      </c>
      <c r="H115" s="112">
        <f t="shared" si="10"/>
        <v>0</v>
      </c>
      <c r="I115" s="112">
        <f t="shared" si="10"/>
        <v>5386195</v>
      </c>
      <c r="J115" s="13">
        <v>2.17</v>
      </c>
      <c r="K115" s="110"/>
      <c r="L115" s="110"/>
      <c r="M115" s="110"/>
      <c r="N115" s="110"/>
      <c r="O115" s="110"/>
      <c r="P115" s="110"/>
      <c r="Q115" s="110"/>
    </row>
    <row r="116" spans="1:17" ht="11.25">
      <c r="A116" s="12"/>
      <c r="J116" s="113"/>
      <c r="K116" s="110"/>
      <c r="L116" s="110"/>
      <c r="M116" s="110"/>
      <c r="N116" s="110"/>
      <c r="O116" s="110"/>
      <c r="P116" s="110"/>
      <c r="Q116" s="110"/>
    </row>
    <row r="117" spans="1:17" ht="11.25">
      <c r="A117" s="20" t="s">
        <v>10</v>
      </c>
      <c r="B117" s="21">
        <v>334095</v>
      </c>
      <c r="C117" s="21">
        <v>188505</v>
      </c>
      <c r="D117" s="21">
        <v>145590</v>
      </c>
      <c r="E117" s="21">
        <v>734971</v>
      </c>
      <c r="F117" s="21"/>
      <c r="G117" s="21">
        <v>394565</v>
      </c>
      <c r="H117" s="21"/>
      <c r="I117" s="21">
        <v>340406</v>
      </c>
      <c r="J117" s="113">
        <v>2.2</v>
      </c>
      <c r="K117" s="110"/>
      <c r="L117" s="110"/>
      <c r="M117" s="110"/>
      <c r="N117" s="110"/>
      <c r="O117" s="110"/>
      <c r="P117" s="110"/>
      <c r="Q117" s="110"/>
    </row>
    <row r="118" spans="1:17" ht="11.25">
      <c r="A118" s="20" t="s">
        <v>11</v>
      </c>
      <c r="B118" s="21">
        <v>365442</v>
      </c>
      <c r="C118" s="21">
        <v>212176</v>
      </c>
      <c r="D118" s="21">
        <v>153266</v>
      </c>
      <c r="E118" s="21">
        <v>772977</v>
      </c>
      <c r="F118" s="21"/>
      <c r="G118" s="21">
        <v>414387</v>
      </c>
      <c r="H118" s="21"/>
      <c r="I118" s="21">
        <v>358590</v>
      </c>
      <c r="J118" s="114">
        <v>2.12</v>
      </c>
      <c r="K118" s="110"/>
      <c r="L118" s="110"/>
      <c r="M118" s="110"/>
      <c r="N118" s="110"/>
      <c r="O118" s="110"/>
      <c r="P118" s="110"/>
      <c r="Q118" s="110"/>
    </row>
    <row r="119" spans="1:17" ht="11.25">
      <c r="A119" s="20" t="s">
        <v>12</v>
      </c>
      <c r="B119" s="21">
        <v>409640</v>
      </c>
      <c r="C119" s="21">
        <v>213403</v>
      </c>
      <c r="D119" s="21">
        <v>196237</v>
      </c>
      <c r="E119" s="21">
        <v>896911</v>
      </c>
      <c r="F119" s="21"/>
      <c r="G119" s="21">
        <v>440344</v>
      </c>
      <c r="H119" s="21"/>
      <c r="I119" s="21">
        <v>456567</v>
      </c>
      <c r="J119" s="114">
        <v>2.19</v>
      </c>
      <c r="K119" s="110"/>
      <c r="L119" s="110"/>
      <c r="M119" s="110"/>
      <c r="N119" s="110"/>
      <c r="O119" s="110"/>
      <c r="P119" s="110"/>
      <c r="Q119" s="110"/>
    </row>
    <row r="120" spans="1:17" ht="11.25">
      <c r="A120" s="20" t="s">
        <v>13</v>
      </c>
      <c r="B120" s="21">
        <v>405761</v>
      </c>
      <c r="C120" s="21">
        <v>209339</v>
      </c>
      <c r="D120" s="21">
        <v>196422</v>
      </c>
      <c r="E120" s="21">
        <v>899500</v>
      </c>
      <c r="F120" s="21"/>
      <c r="G120" s="21">
        <v>435873</v>
      </c>
      <c r="H120" s="21"/>
      <c r="I120" s="21">
        <v>463627</v>
      </c>
      <c r="J120" s="114">
        <v>2.22</v>
      </c>
      <c r="K120" s="110"/>
      <c r="L120" s="110"/>
      <c r="M120" s="110"/>
      <c r="N120" s="110"/>
      <c r="O120" s="110"/>
      <c r="P120" s="110"/>
      <c r="Q120" s="110"/>
    </row>
    <row r="121" spans="1:17" ht="11.25">
      <c r="A121" s="20" t="s">
        <v>14</v>
      </c>
      <c r="B121" s="21">
        <v>423189</v>
      </c>
      <c r="C121" s="21">
        <v>211449</v>
      </c>
      <c r="D121" s="21">
        <v>211740</v>
      </c>
      <c r="E121" s="21">
        <v>937178</v>
      </c>
      <c r="F121" s="21"/>
      <c r="G121" s="21">
        <v>437393</v>
      </c>
      <c r="H121" s="21"/>
      <c r="I121" s="21">
        <v>499785</v>
      </c>
      <c r="J121" s="114">
        <v>2.21</v>
      </c>
      <c r="K121" s="110"/>
      <c r="L121" s="110"/>
      <c r="M121" s="110"/>
      <c r="N121" s="110"/>
      <c r="O121" s="110"/>
      <c r="P121" s="110"/>
      <c r="Q121" s="110"/>
    </row>
    <row r="122" spans="1:17" ht="11.25">
      <c r="A122" s="20" t="s">
        <v>15</v>
      </c>
      <c r="B122" s="21">
        <v>414930</v>
      </c>
      <c r="C122" s="21">
        <v>198314</v>
      </c>
      <c r="D122" s="21">
        <v>216616</v>
      </c>
      <c r="E122" s="21">
        <v>907458</v>
      </c>
      <c r="F122" s="21"/>
      <c r="G122" s="21">
        <v>412369</v>
      </c>
      <c r="H122" s="21"/>
      <c r="I122" s="21">
        <v>495089</v>
      </c>
      <c r="J122" s="114">
        <v>2.19</v>
      </c>
      <c r="K122" s="110"/>
      <c r="L122" s="110"/>
      <c r="M122" s="110"/>
      <c r="N122" s="110"/>
      <c r="O122" s="110"/>
      <c r="P122" s="110"/>
      <c r="Q122" s="110"/>
    </row>
    <row r="123" spans="1:17" ht="11.25">
      <c r="A123" s="20" t="s">
        <v>16</v>
      </c>
      <c r="B123" s="21">
        <v>383867</v>
      </c>
      <c r="C123" s="21">
        <v>175482</v>
      </c>
      <c r="D123" s="21">
        <v>208385</v>
      </c>
      <c r="E123" s="21">
        <v>826910</v>
      </c>
      <c r="F123" s="21"/>
      <c r="G123" s="21">
        <v>351311</v>
      </c>
      <c r="H123" s="21"/>
      <c r="I123" s="21">
        <v>475599</v>
      </c>
      <c r="J123" s="114">
        <v>2.15</v>
      </c>
      <c r="K123" s="110"/>
      <c r="L123" s="110"/>
      <c r="M123" s="110"/>
      <c r="N123" s="110"/>
      <c r="O123" s="110"/>
      <c r="P123" s="110"/>
      <c r="Q123" s="110"/>
    </row>
    <row r="124" spans="1:17" ht="11.25">
      <c r="A124" s="20" t="s">
        <v>17</v>
      </c>
      <c r="B124" s="21">
        <v>354603</v>
      </c>
      <c r="C124" s="21">
        <v>171157</v>
      </c>
      <c r="D124" s="21">
        <v>183446</v>
      </c>
      <c r="E124" s="21">
        <v>775674</v>
      </c>
      <c r="F124" s="21"/>
      <c r="G124" s="21">
        <v>360483</v>
      </c>
      <c r="H124" s="21"/>
      <c r="I124" s="21">
        <v>415191</v>
      </c>
      <c r="J124" s="114">
        <v>2.19</v>
      </c>
      <c r="K124" s="110"/>
      <c r="L124" s="110"/>
      <c r="M124" s="110"/>
      <c r="N124" s="110"/>
      <c r="O124" s="110"/>
      <c r="P124" s="110"/>
      <c r="Q124" s="110"/>
    </row>
    <row r="125" spans="1:17" ht="11.25">
      <c r="A125" s="20" t="s">
        <v>18</v>
      </c>
      <c r="B125" s="21">
        <v>422478</v>
      </c>
      <c r="C125" s="21">
        <v>207172</v>
      </c>
      <c r="D125" s="21">
        <v>215306</v>
      </c>
      <c r="E125" s="21">
        <v>903166</v>
      </c>
      <c r="F125" s="21"/>
      <c r="G125" s="21">
        <v>420437</v>
      </c>
      <c r="H125" s="21"/>
      <c r="I125" s="21">
        <v>482729</v>
      </c>
      <c r="J125" s="114">
        <v>2.14</v>
      </c>
      <c r="K125" s="110"/>
      <c r="L125" s="110"/>
      <c r="M125" s="110"/>
      <c r="N125" s="110"/>
      <c r="O125" s="110"/>
      <c r="P125" s="110"/>
      <c r="Q125" s="110"/>
    </row>
    <row r="126" spans="1:17" ht="11.25">
      <c r="A126" s="20" t="s">
        <v>19</v>
      </c>
      <c r="B126" s="21">
        <v>457678</v>
      </c>
      <c r="C126" s="21">
        <v>219358</v>
      </c>
      <c r="D126" s="21">
        <v>238320</v>
      </c>
      <c r="E126" s="21">
        <v>998022</v>
      </c>
      <c r="F126" s="21"/>
      <c r="G126" s="21">
        <v>438489</v>
      </c>
      <c r="H126" s="21"/>
      <c r="I126" s="21">
        <v>559533</v>
      </c>
      <c r="J126" s="114">
        <v>2.18</v>
      </c>
      <c r="K126" s="110"/>
      <c r="L126" s="110"/>
      <c r="M126" s="110"/>
      <c r="N126" s="110"/>
      <c r="O126" s="110"/>
      <c r="P126" s="110"/>
      <c r="Q126" s="110"/>
    </row>
    <row r="127" spans="1:17" ht="11.25">
      <c r="A127" s="20" t="s">
        <v>20</v>
      </c>
      <c r="B127" s="21">
        <v>435840</v>
      </c>
      <c r="C127" s="21">
        <v>230618</v>
      </c>
      <c r="D127" s="21">
        <v>205222</v>
      </c>
      <c r="E127" s="21">
        <v>932645</v>
      </c>
      <c r="F127" s="21"/>
      <c r="G127" s="21">
        <v>465584</v>
      </c>
      <c r="H127" s="21"/>
      <c r="I127" s="21">
        <v>467060</v>
      </c>
      <c r="J127" s="114">
        <v>2.14</v>
      </c>
      <c r="K127" s="110"/>
      <c r="L127" s="110"/>
      <c r="M127" s="110"/>
      <c r="N127" s="110"/>
      <c r="O127" s="110"/>
      <c r="P127" s="110"/>
      <c r="Q127" s="110"/>
    </row>
    <row r="128" spans="1:17" ht="11.25">
      <c r="A128" s="20" t="s">
        <v>21</v>
      </c>
      <c r="B128" s="21">
        <v>378601</v>
      </c>
      <c r="C128" s="21">
        <v>208599</v>
      </c>
      <c r="D128" s="21">
        <v>170002</v>
      </c>
      <c r="E128" s="21">
        <v>794141</v>
      </c>
      <c r="F128" s="21"/>
      <c r="G128" s="21">
        <v>422122</v>
      </c>
      <c r="H128" s="21"/>
      <c r="I128" s="21">
        <v>372019</v>
      </c>
      <c r="J128" s="113">
        <v>2.1</v>
      </c>
      <c r="K128" s="110"/>
      <c r="L128" s="110"/>
      <c r="M128" s="110"/>
      <c r="N128" s="110"/>
      <c r="O128" s="110"/>
      <c r="P128" s="110"/>
      <c r="Q128" s="110"/>
    </row>
    <row r="129" spans="1:17" ht="11.25">
      <c r="A129" s="25"/>
      <c r="B129" s="27"/>
      <c r="C129" s="27"/>
      <c r="D129" s="27"/>
      <c r="E129" s="27"/>
      <c r="F129" s="27"/>
      <c r="G129" s="27"/>
      <c r="H129" s="27"/>
      <c r="I129" s="27"/>
      <c r="J129" s="115"/>
      <c r="K129" s="110"/>
      <c r="L129" s="110"/>
      <c r="M129" s="110"/>
      <c r="N129" s="110"/>
      <c r="O129" s="110"/>
      <c r="P129" s="110"/>
      <c r="Q129" s="110"/>
    </row>
    <row r="130" spans="1:17" ht="11.25">
      <c r="A130" s="4" t="s">
        <v>22</v>
      </c>
      <c r="B130" s="110"/>
      <c r="C130" s="110"/>
      <c r="D130" s="110"/>
      <c r="E130" s="110"/>
      <c r="F130" s="110"/>
      <c r="G130" s="110"/>
      <c r="H130" s="110"/>
      <c r="I130" s="110"/>
      <c r="J130" s="110"/>
      <c r="K130" s="110"/>
      <c r="L130" s="110"/>
      <c r="M130" s="110"/>
      <c r="N130" s="110"/>
      <c r="O130" s="110"/>
      <c r="P130" s="110"/>
      <c r="Q130" s="110"/>
    </row>
    <row r="131" spans="2:17" ht="11.25">
      <c r="B131" s="110"/>
      <c r="C131" s="110"/>
      <c r="D131" s="110"/>
      <c r="E131" s="110"/>
      <c r="F131" s="110"/>
      <c r="G131" s="110"/>
      <c r="H131" s="110"/>
      <c r="I131" s="110"/>
      <c r="J131" s="110"/>
      <c r="K131" s="110"/>
      <c r="L131" s="110"/>
      <c r="M131" s="110"/>
      <c r="N131" s="110"/>
      <c r="O131" s="110"/>
      <c r="P131" s="110"/>
      <c r="Q131" s="110"/>
    </row>
    <row r="132" ht="11.25">
      <c r="A132" s="73" t="s">
        <v>45</v>
      </c>
    </row>
    <row r="133" spans="1:17" ht="11.25">
      <c r="A133" s="8" t="s">
        <v>46</v>
      </c>
      <c r="B133" s="41" t="s">
        <v>24</v>
      </c>
      <c r="C133" s="41" t="s">
        <v>10</v>
      </c>
      <c r="D133" s="41" t="s">
        <v>11</v>
      </c>
      <c r="E133" s="41" t="s">
        <v>12</v>
      </c>
      <c r="F133" s="41"/>
      <c r="G133" s="41" t="s">
        <v>13</v>
      </c>
      <c r="H133" s="41"/>
      <c r="I133" s="41" t="s">
        <v>14</v>
      </c>
      <c r="J133" s="41" t="s">
        <v>15</v>
      </c>
      <c r="K133" s="41" t="s">
        <v>16</v>
      </c>
      <c r="L133" s="41" t="s">
        <v>17</v>
      </c>
      <c r="M133" s="41" t="s">
        <v>18</v>
      </c>
      <c r="N133" s="41" t="s">
        <v>19</v>
      </c>
      <c r="O133" s="41" t="s">
        <v>20</v>
      </c>
      <c r="P133" s="75" t="s">
        <v>21</v>
      </c>
      <c r="Q133" s="17"/>
    </row>
    <row r="134" spans="1:17" s="17" customFormat="1" ht="12">
      <c r="A134" s="76"/>
      <c r="B134" s="116"/>
      <c r="C134" s="116"/>
      <c r="D134" s="116"/>
      <c r="E134" s="116"/>
      <c r="F134" s="116"/>
      <c r="G134" s="117"/>
      <c r="H134" s="117"/>
      <c r="I134" s="116"/>
      <c r="J134" s="116"/>
      <c r="K134" s="116"/>
      <c r="L134" s="116"/>
      <c r="M134" s="116"/>
      <c r="N134" s="116"/>
      <c r="O134" s="116"/>
      <c r="P134" s="118"/>
      <c r="Q134" s="119"/>
    </row>
    <row r="135" spans="1:28" s="124" customFormat="1" ht="12">
      <c r="A135" s="120" t="s">
        <v>24</v>
      </c>
      <c r="B135" s="81">
        <f>SUM(C135:P135)</f>
        <v>4786125</v>
      </c>
      <c r="C135" s="121">
        <f>SUM(C137:C138)</f>
        <v>334096</v>
      </c>
      <c r="D135" s="121">
        <f>SUM(D137:D138)</f>
        <v>365442</v>
      </c>
      <c r="E135" s="121">
        <f>SUM(E137:E138)</f>
        <v>409640</v>
      </c>
      <c r="F135" s="121"/>
      <c r="G135" s="121">
        <f>SUM(G137:G138)</f>
        <v>405761</v>
      </c>
      <c r="H135" s="121"/>
      <c r="I135" s="121">
        <f aca="true" t="shared" si="11" ref="I135:P135">SUM(I137:I138)</f>
        <v>423189</v>
      </c>
      <c r="J135" s="121">
        <f t="shared" si="11"/>
        <v>414930</v>
      </c>
      <c r="K135" s="121">
        <f t="shared" si="11"/>
        <v>383867</v>
      </c>
      <c r="L135" s="121">
        <f t="shared" si="11"/>
        <v>354603</v>
      </c>
      <c r="M135" s="121">
        <f t="shared" si="11"/>
        <v>422478</v>
      </c>
      <c r="N135" s="121">
        <f t="shared" si="11"/>
        <v>457678</v>
      </c>
      <c r="O135" s="121">
        <f t="shared" si="11"/>
        <v>435840</v>
      </c>
      <c r="P135" s="122">
        <f t="shared" si="11"/>
        <v>378601</v>
      </c>
      <c r="Q135" s="123"/>
      <c r="R135" s="119"/>
      <c r="S135" s="119"/>
      <c r="T135" s="119"/>
      <c r="U135" s="119"/>
      <c r="V135" s="119"/>
      <c r="W135" s="119"/>
      <c r="X135" s="119"/>
      <c r="Y135" s="119"/>
      <c r="Z135" s="119"/>
      <c r="AA135" s="119"/>
      <c r="AB135" s="119"/>
    </row>
    <row r="136" spans="1:28" s="124" customFormat="1" ht="12">
      <c r="A136" s="120"/>
      <c r="B136" s="58"/>
      <c r="P136" s="125"/>
      <c r="Q136" s="123"/>
      <c r="R136" s="119"/>
      <c r="S136" s="119"/>
      <c r="T136" s="119"/>
      <c r="U136" s="119"/>
      <c r="V136" s="119"/>
      <c r="W136" s="119"/>
      <c r="X136" s="119"/>
      <c r="Y136" s="119"/>
      <c r="Z136" s="119"/>
      <c r="AA136" s="119"/>
      <c r="AB136" s="119"/>
    </row>
    <row r="137" spans="1:28" s="124" customFormat="1" ht="12">
      <c r="A137" s="126" t="s">
        <v>47</v>
      </c>
      <c r="B137" s="81">
        <f>SUM(C137:P137)</f>
        <v>2445572</v>
      </c>
      <c r="C137" s="127">
        <v>188505</v>
      </c>
      <c r="D137" s="127">
        <v>212176</v>
      </c>
      <c r="E137" s="127">
        <v>213403</v>
      </c>
      <c r="F137" s="128"/>
      <c r="G137" s="58">
        <v>209339</v>
      </c>
      <c r="H137" s="58"/>
      <c r="I137" s="127">
        <v>211449</v>
      </c>
      <c r="J137" s="128">
        <v>198314</v>
      </c>
      <c r="K137" s="128">
        <v>175482</v>
      </c>
      <c r="L137" s="128">
        <v>171157</v>
      </c>
      <c r="M137" s="127">
        <v>207172</v>
      </c>
      <c r="N137" s="128">
        <v>219358</v>
      </c>
      <c r="O137" s="128">
        <v>230618</v>
      </c>
      <c r="P137" s="129">
        <v>208599</v>
      </c>
      <c r="Q137" s="123"/>
      <c r="R137" s="119"/>
      <c r="S137" s="119"/>
      <c r="T137" s="119"/>
      <c r="U137" s="119"/>
      <c r="V137" s="119"/>
      <c r="W137" s="119"/>
      <c r="X137" s="119"/>
      <c r="Y137" s="119"/>
      <c r="Z137" s="119"/>
      <c r="AA137" s="119"/>
      <c r="AB137" s="119"/>
    </row>
    <row r="138" spans="1:28" s="124" customFormat="1" ht="12">
      <c r="A138" s="126" t="s">
        <v>48</v>
      </c>
      <c r="B138" s="81">
        <f>SUM(C138:P138)</f>
        <v>2340553</v>
      </c>
      <c r="C138" s="127">
        <f>SUM(C140:C176)</f>
        <v>145591</v>
      </c>
      <c r="D138" s="127">
        <v>153266</v>
      </c>
      <c r="E138" s="127">
        <v>196237</v>
      </c>
      <c r="G138" s="128">
        <v>196422</v>
      </c>
      <c r="H138" s="128"/>
      <c r="I138" s="127">
        <v>211740</v>
      </c>
      <c r="J138" s="128">
        <v>216616</v>
      </c>
      <c r="K138" s="128">
        <v>208385</v>
      </c>
      <c r="L138" s="128">
        <v>183446</v>
      </c>
      <c r="M138" s="128">
        <v>215306</v>
      </c>
      <c r="N138" s="127">
        <v>238320</v>
      </c>
      <c r="O138" s="128">
        <v>205222</v>
      </c>
      <c r="P138" s="129">
        <v>170002</v>
      </c>
      <c r="Q138" s="123"/>
      <c r="R138" s="119"/>
      <c r="S138" s="119"/>
      <c r="T138" s="119"/>
      <c r="U138" s="119"/>
      <c r="V138" s="119"/>
      <c r="W138" s="119"/>
      <c r="X138" s="119"/>
      <c r="Y138" s="119"/>
      <c r="Z138" s="119"/>
      <c r="AA138" s="119"/>
      <c r="AB138" s="119"/>
    </row>
    <row r="139" spans="1:28" s="124" customFormat="1" ht="12">
      <c r="A139" s="126"/>
      <c r="B139" s="81"/>
      <c r="C139" s="121"/>
      <c r="D139" s="121"/>
      <c r="E139" s="121"/>
      <c r="F139" s="121"/>
      <c r="G139" s="121"/>
      <c r="H139" s="121"/>
      <c r="I139" s="121"/>
      <c r="J139" s="121"/>
      <c r="K139" s="121"/>
      <c r="L139" s="121"/>
      <c r="M139" s="121"/>
      <c r="N139" s="121"/>
      <c r="O139" s="121"/>
      <c r="P139" s="122"/>
      <c r="Q139" s="123"/>
      <c r="R139" s="119"/>
      <c r="S139" s="119"/>
      <c r="T139" s="119"/>
      <c r="U139" s="119"/>
      <c r="V139" s="119"/>
      <c r="W139" s="119"/>
      <c r="X139" s="119"/>
      <c r="Y139" s="119"/>
      <c r="Z139" s="119"/>
      <c r="AA139" s="119"/>
      <c r="AB139" s="119"/>
    </row>
    <row r="140" spans="1:28" s="124" customFormat="1" ht="12">
      <c r="A140" s="130" t="s">
        <v>49</v>
      </c>
      <c r="B140" s="81">
        <f aca="true" t="shared" si="12" ref="B140:B176">SUM(C140:P140)</f>
        <v>144859</v>
      </c>
      <c r="C140" s="127">
        <v>8986</v>
      </c>
      <c r="D140" s="127">
        <v>12759</v>
      </c>
      <c r="E140" s="127">
        <v>13863</v>
      </c>
      <c r="G140" s="127">
        <v>14284</v>
      </c>
      <c r="I140" s="127">
        <v>17021</v>
      </c>
      <c r="J140" s="127">
        <v>13363</v>
      </c>
      <c r="K140" s="127">
        <v>8028</v>
      </c>
      <c r="L140" s="127">
        <v>8070</v>
      </c>
      <c r="M140" s="127">
        <v>12213</v>
      </c>
      <c r="N140" s="127">
        <v>15772</v>
      </c>
      <c r="O140" s="127">
        <v>13419</v>
      </c>
      <c r="P140" s="131">
        <v>7081</v>
      </c>
      <c r="Q140" s="123"/>
      <c r="R140" s="119"/>
      <c r="S140" s="119"/>
      <c r="T140" s="119"/>
      <c r="U140" s="119"/>
      <c r="V140" s="119"/>
      <c r="W140" s="119"/>
      <c r="X140" s="119"/>
      <c r="Y140" s="119"/>
      <c r="Z140" s="119"/>
      <c r="AA140" s="119"/>
      <c r="AB140" s="119"/>
    </row>
    <row r="141" spans="1:28" s="124" customFormat="1" ht="12">
      <c r="A141" s="130" t="s">
        <v>50</v>
      </c>
      <c r="B141" s="81">
        <f t="shared" si="12"/>
        <v>16765</v>
      </c>
      <c r="C141" s="58">
        <v>1087</v>
      </c>
      <c r="D141" s="58">
        <v>991</v>
      </c>
      <c r="E141" s="58">
        <v>1527</v>
      </c>
      <c r="G141" s="58">
        <v>1801</v>
      </c>
      <c r="I141" s="58">
        <v>1841</v>
      </c>
      <c r="J141" s="58">
        <v>1196</v>
      </c>
      <c r="K141" s="58">
        <v>1115</v>
      </c>
      <c r="L141" s="58">
        <v>805</v>
      </c>
      <c r="M141" s="58">
        <v>1109</v>
      </c>
      <c r="N141" s="58">
        <v>2147</v>
      </c>
      <c r="O141" s="58">
        <v>1860</v>
      </c>
      <c r="P141" s="23">
        <v>1286</v>
      </c>
      <c r="Q141" s="123"/>
      <c r="R141" s="119"/>
      <c r="S141" s="119"/>
      <c r="T141" s="119"/>
      <c r="U141" s="119"/>
      <c r="V141" s="119"/>
      <c r="W141" s="119"/>
      <c r="X141" s="119"/>
      <c r="Y141" s="119"/>
      <c r="Z141" s="119"/>
      <c r="AA141" s="119"/>
      <c r="AB141" s="119"/>
    </row>
    <row r="142" spans="1:28" s="124" customFormat="1" ht="12">
      <c r="A142" s="130" t="s">
        <v>51</v>
      </c>
      <c r="B142" s="81">
        <f t="shared" si="12"/>
        <v>39627</v>
      </c>
      <c r="C142" s="58">
        <v>1970</v>
      </c>
      <c r="D142" s="58">
        <v>2495</v>
      </c>
      <c r="E142" s="58">
        <v>3197</v>
      </c>
      <c r="G142" s="58">
        <v>3355</v>
      </c>
      <c r="I142" s="58">
        <v>3998</v>
      </c>
      <c r="J142" s="58">
        <v>3896</v>
      </c>
      <c r="K142" s="58">
        <v>3900</v>
      </c>
      <c r="L142" s="58">
        <v>3140</v>
      </c>
      <c r="M142" s="58">
        <v>2740</v>
      </c>
      <c r="N142" s="58">
        <v>3752</v>
      </c>
      <c r="O142" s="58">
        <v>4351</v>
      </c>
      <c r="P142" s="23">
        <v>2833</v>
      </c>
      <c r="Q142" s="123"/>
      <c r="R142" s="119"/>
      <c r="S142" s="119"/>
      <c r="T142" s="119"/>
      <c r="U142" s="119"/>
      <c r="V142" s="119"/>
      <c r="W142" s="119"/>
      <c r="X142" s="119"/>
      <c r="Y142" s="119"/>
      <c r="Z142" s="119"/>
      <c r="AA142" s="119"/>
      <c r="AB142" s="119"/>
    </row>
    <row r="143" spans="1:28" s="124" customFormat="1" ht="12">
      <c r="A143" s="130" t="s">
        <v>52</v>
      </c>
      <c r="B143" s="81">
        <f t="shared" si="12"/>
        <v>13412</v>
      </c>
      <c r="C143" s="58">
        <v>684</v>
      </c>
      <c r="D143" s="58">
        <v>945</v>
      </c>
      <c r="E143" s="58">
        <v>1350</v>
      </c>
      <c r="G143" s="58">
        <v>1605</v>
      </c>
      <c r="I143" s="58">
        <v>1282</v>
      </c>
      <c r="J143" s="58">
        <v>1126</v>
      </c>
      <c r="K143" s="58">
        <v>1271</v>
      </c>
      <c r="L143" s="58">
        <v>359</v>
      </c>
      <c r="M143" s="58">
        <v>1266</v>
      </c>
      <c r="N143" s="58">
        <v>1568</v>
      </c>
      <c r="O143" s="58">
        <v>1115</v>
      </c>
      <c r="P143" s="23">
        <v>841</v>
      </c>
      <c r="Q143" s="123"/>
      <c r="R143" s="119"/>
      <c r="S143" s="119"/>
      <c r="T143" s="119"/>
      <c r="U143" s="119"/>
      <c r="V143" s="119"/>
      <c r="W143" s="119"/>
      <c r="X143" s="119"/>
      <c r="Y143" s="119"/>
      <c r="Z143" s="119"/>
      <c r="AA143" s="119"/>
      <c r="AB143" s="119"/>
    </row>
    <row r="144" spans="1:28" s="124" customFormat="1" ht="12">
      <c r="A144" s="130" t="s">
        <v>53</v>
      </c>
      <c r="B144" s="81">
        <f t="shared" si="12"/>
        <v>9639</v>
      </c>
      <c r="C144" s="58">
        <v>777</v>
      </c>
      <c r="D144" s="58">
        <v>719</v>
      </c>
      <c r="E144" s="58">
        <v>770</v>
      </c>
      <c r="G144" s="58">
        <v>854</v>
      </c>
      <c r="I144" s="58">
        <v>780</v>
      </c>
      <c r="J144" s="58">
        <v>846</v>
      </c>
      <c r="K144" s="58">
        <v>688</v>
      </c>
      <c r="L144" s="58">
        <v>783</v>
      </c>
      <c r="M144" s="58">
        <v>962</v>
      </c>
      <c r="N144" s="58">
        <v>807</v>
      </c>
      <c r="O144" s="58">
        <v>927</v>
      </c>
      <c r="P144" s="23">
        <v>726</v>
      </c>
      <c r="Q144" s="123"/>
      <c r="R144" s="119"/>
      <c r="S144" s="119"/>
      <c r="T144" s="119"/>
      <c r="U144" s="119"/>
      <c r="V144" s="119"/>
      <c r="W144" s="119"/>
      <c r="X144" s="119"/>
      <c r="Y144" s="119"/>
      <c r="Z144" s="119"/>
      <c r="AA144" s="119"/>
      <c r="AB144" s="119"/>
    </row>
    <row r="145" spans="1:28" s="124" customFormat="1" ht="12">
      <c r="A145" s="130" t="s">
        <v>54</v>
      </c>
      <c r="B145" s="81">
        <f t="shared" si="12"/>
        <v>167952</v>
      </c>
      <c r="C145" s="58">
        <v>9760</v>
      </c>
      <c r="D145" s="58">
        <v>11486</v>
      </c>
      <c r="E145" s="58">
        <v>12907</v>
      </c>
      <c r="G145" s="58">
        <v>15934</v>
      </c>
      <c r="I145" s="58">
        <v>20427</v>
      </c>
      <c r="J145" s="58">
        <v>16738</v>
      </c>
      <c r="K145" s="58">
        <v>13289</v>
      </c>
      <c r="L145" s="58">
        <v>13044</v>
      </c>
      <c r="M145" s="58">
        <v>14115</v>
      </c>
      <c r="N145" s="58">
        <v>16474</v>
      </c>
      <c r="O145" s="58">
        <v>12834</v>
      </c>
      <c r="P145" s="23">
        <v>10944</v>
      </c>
      <c r="Q145" s="123"/>
      <c r="R145" s="119"/>
      <c r="S145" s="119"/>
      <c r="T145" s="119"/>
      <c r="U145" s="119"/>
      <c r="V145" s="119"/>
      <c r="W145" s="119"/>
      <c r="X145" s="119"/>
      <c r="Y145" s="119"/>
      <c r="Z145" s="119"/>
      <c r="AA145" s="119"/>
      <c r="AB145" s="119"/>
    </row>
    <row r="146" spans="1:28" s="124" customFormat="1" ht="12">
      <c r="A146" s="130" t="s">
        <v>55</v>
      </c>
      <c r="B146" s="81">
        <f t="shared" si="12"/>
        <v>18423</v>
      </c>
      <c r="C146" s="58">
        <v>1733</v>
      </c>
      <c r="D146" s="58">
        <v>1208</v>
      </c>
      <c r="E146" s="58">
        <v>1920</v>
      </c>
      <c r="G146" s="58">
        <v>1183</v>
      </c>
      <c r="I146" s="58">
        <v>1156</v>
      </c>
      <c r="J146" s="58">
        <v>1399</v>
      </c>
      <c r="K146" s="58">
        <v>1969</v>
      </c>
      <c r="L146" s="58">
        <v>1461</v>
      </c>
      <c r="M146" s="58">
        <v>1719</v>
      </c>
      <c r="N146" s="58">
        <v>1962</v>
      </c>
      <c r="O146" s="58">
        <v>1611</v>
      </c>
      <c r="P146" s="23">
        <v>1102</v>
      </c>
      <c r="Q146" s="123"/>
      <c r="R146" s="119"/>
      <c r="S146" s="119"/>
      <c r="T146" s="119"/>
      <c r="U146" s="119"/>
      <c r="V146" s="119"/>
      <c r="W146" s="119"/>
      <c r="X146" s="119"/>
      <c r="Y146" s="119"/>
      <c r="Z146" s="119"/>
      <c r="AA146" s="119"/>
      <c r="AB146" s="119"/>
    </row>
    <row r="147" spans="1:28" s="124" customFormat="1" ht="12">
      <c r="A147" s="130" t="s">
        <v>56</v>
      </c>
      <c r="B147" s="81">
        <f t="shared" si="12"/>
        <v>52429</v>
      </c>
      <c r="C147" s="58">
        <v>2698</v>
      </c>
      <c r="D147" s="58">
        <v>3488</v>
      </c>
      <c r="E147" s="58">
        <v>4372</v>
      </c>
      <c r="G147" s="58">
        <v>4672</v>
      </c>
      <c r="I147" s="58">
        <v>5601</v>
      </c>
      <c r="J147" s="58">
        <v>4880</v>
      </c>
      <c r="K147" s="58">
        <v>4606</v>
      </c>
      <c r="L147" s="58">
        <v>3056</v>
      </c>
      <c r="M147" s="58">
        <v>4189</v>
      </c>
      <c r="N147" s="58">
        <v>7063</v>
      </c>
      <c r="O147" s="58">
        <v>4167</v>
      </c>
      <c r="P147" s="23">
        <v>3637</v>
      </c>
      <c r="Q147" s="123"/>
      <c r="R147" s="119"/>
      <c r="S147" s="119"/>
      <c r="T147" s="119"/>
      <c r="U147" s="119"/>
      <c r="V147" s="119"/>
      <c r="W147" s="119"/>
      <c r="X147" s="119"/>
      <c r="Y147" s="119"/>
      <c r="Z147" s="119"/>
      <c r="AA147" s="119"/>
      <c r="AB147" s="119"/>
    </row>
    <row r="148" spans="1:28" s="124" customFormat="1" ht="12">
      <c r="A148" s="130" t="s">
        <v>57</v>
      </c>
      <c r="B148" s="81">
        <f t="shared" si="12"/>
        <v>22858</v>
      </c>
      <c r="C148" s="58">
        <v>1576</v>
      </c>
      <c r="D148" s="58">
        <v>1835</v>
      </c>
      <c r="E148" s="58">
        <v>1949</v>
      </c>
      <c r="G148" s="58">
        <v>1554</v>
      </c>
      <c r="I148" s="58">
        <v>1944</v>
      </c>
      <c r="J148" s="58">
        <v>2365</v>
      </c>
      <c r="K148" s="58">
        <v>2015</v>
      </c>
      <c r="L148" s="58">
        <v>1647</v>
      </c>
      <c r="M148" s="58">
        <v>2116</v>
      </c>
      <c r="N148" s="58">
        <v>3024</v>
      </c>
      <c r="O148" s="58">
        <v>1820</v>
      </c>
      <c r="P148" s="23">
        <v>1013</v>
      </c>
      <c r="Q148" s="123"/>
      <c r="R148" s="119"/>
      <c r="S148" s="119"/>
      <c r="T148" s="119"/>
      <c r="U148" s="119"/>
      <c r="V148" s="119"/>
      <c r="W148" s="119"/>
      <c r="X148" s="119"/>
      <c r="Y148" s="119"/>
      <c r="Z148" s="119"/>
      <c r="AA148" s="119"/>
      <c r="AB148" s="119"/>
    </row>
    <row r="149" spans="1:28" s="124" customFormat="1" ht="12">
      <c r="A149" s="130" t="s">
        <v>58</v>
      </c>
      <c r="B149" s="81">
        <f t="shared" si="12"/>
        <v>186447</v>
      </c>
      <c r="C149" s="58">
        <v>12978</v>
      </c>
      <c r="D149" s="58">
        <v>12183</v>
      </c>
      <c r="E149" s="58">
        <v>15085</v>
      </c>
      <c r="G149" s="58">
        <v>17659</v>
      </c>
      <c r="I149" s="58">
        <v>15240</v>
      </c>
      <c r="J149" s="58">
        <v>12035</v>
      </c>
      <c r="K149" s="58">
        <v>14898</v>
      </c>
      <c r="L149" s="58">
        <v>22716</v>
      </c>
      <c r="M149" s="58">
        <v>16048</v>
      </c>
      <c r="N149" s="58">
        <v>14589</v>
      </c>
      <c r="O149" s="58">
        <v>14494</v>
      </c>
      <c r="P149" s="23">
        <v>18522</v>
      </c>
      <c r="Q149" s="123"/>
      <c r="R149" s="119"/>
      <c r="S149" s="119"/>
      <c r="T149" s="119"/>
      <c r="U149" s="119"/>
      <c r="V149" s="119"/>
      <c r="W149" s="119"/>
      <c r="X149" s="119"/>
      <c r="Y149" s="119"/>
      <c r="Z149" s="119"/>
      <c r="AA149" s="119"/>
      <c r="AB149" s="119"/>
    </row>
    <row r="150" spans="1:28" s="124" customFormat="1" ht="12">
      <c r="A150" s="130" t="s">
        <v>59</v>
      </c>
      <c r="B150" s="81">
        <f t="shared" si="12"/>
        <v>3950</v>
      </c>
      <c r="C150" s="58">
        <v>297</v>
      </c>
      <c r="D150" s="58">
        <v>210</v>
      </c>
      <c r="E150" s="58">
        <v>317</v>
      </c>
      <c r="G150" s="58">
        <v>133</v>
      </c>
      <c r="I150" s="58">
        <v>392</v>
      </c>
      <c r="J150" s="58">
        <v>444</v>
      </c>
      <c r="K150" s="58">
        <v>490</v>
      </c>
      <c r="L150" s="58">
        <v>373</v>
      </c>
      <c r="M150" s="58">
        <v>429</v>
      </c>
      <c r="N150" s="58">
        <v>263</v>
      </c>
      <c r="O150" s="58">
        <v>266</v>
      </c>
      <c r="P150" s="23">
        <v>336</v>
      </c>
      <c r="Q150" s="123"/>
      <c r="R150" s="119"/>
      <c r="S150" s="119"/>
      <c r="T150" s="119"/>
      <c r="U150" s="119"/>
      <c r="V150" s="119"/>
      <c r="W150" s="119"/>
      <c r="X150" s="119"/>
      <c r="Y150" s="119"/>
      <c r="Z150" s="119"/>
      <c r="AA150" s="119"/>
      <c r="AB150" s="119"/>
    </row>
    <row r="151" spans="1:28" s="124" customFormat="1" ht="12">
      <c r="A151" s="130" t="s">
        <v>60</v>
      </c>
      <c r="B151" s="81">
        <f t="shared" si="12"/>
        <v>108423</v>
      </c>
      <c r="C151" s="58">
        <v>7585</v>
      </c>
      <c r="D151" s="58">
        <v>8120</v>
      </c>
      <c r="E151" s="58">
        <v>7259</v>
      </c>
      <c r="G151" s="58">
        <v>10415</v>
      </c>
      <c r="I151" s="58">
        <v>8996</v>
      </c>
      <c r="J151" s="58">
        <v>10196</v>
      </c>
      <c r="K151" s="58">
        <v>8164</v>
      </c>
      <c r="L151" s="58">
        <v>11435</v>
      </c>
      <c r="M151" s="58">
        <v>9928</v>
      </c>
      <c r="N151" s="58">
        <v>8070</v>
      </c>
      <c r="O151" s="58">
        <v>8922</v>
      </c>
      <c r="P151" s="23">
        <v>9333</v>
      </c>
      <c r="Q151" s="123"/>
      <c r="R151" s="119"/>
      <c r="S151" s="119"/>
      <c r="T151" s="119"/>
      <c r="U151" s="119"/>
      <c r="V151" s="119"/>
      <c r="W151" s="119"/>
      <c r="X151" s="119"/>
      <c r="Y151" s="119"/>
      <c r="Z151" s="119"/>
      <c r="AA151" s="119"/>
      <c r="AB151" s="119"/>
    </row>
    <row r="152" spans="1:28" s="124" customFormat="1" ht="12">
      <c r="A152" s="130" t="s">
        <v>61</v>
      </c>
      <c r="B152" s="81">
        <f t="shared" si="12"/>
        <v>237201</v>
      </c>
      <c r="C152" s="58">
        <v>13236</v>
      </c>
      <c r="D152" s="58">
        <v>17059</v>
      </c>
      <c r="E152" s="58">
        <v>20313</v>
      </c>
      <c r="G152" s="58">
        <v>22743</v>
      </c>
      <c r="I152" s="58">
        <v>24906</v>
      </c>
      <c r="J152" s="58">
        <v>22009</v>
      </c>
      <c r="K152" s="58">
        <v>18825</v>
      </c>
      <c r="L152" s="58">
        <v>16122</v>
      </c>
      <c r="M152" s="58">
        <v>21780</v>
      </c>
      <c r="N152" s="58">
        <v>24969</v>
      </c>
      <c r="O152" s="58">
        <v>20438</v>
      </c>
      <c r="P152" s="23">
        <v>14801</v>
      </c>
      <c r="Q152" s="123"/>
      <c r="R152" s="119"/>
      <c r="S152" s="119"/>
      <c r="T152" s="119"/>
      <c r="U152" s="119"/>
      <c r="V152" s="119"/>
      <c r="W152" s="119"/>
      <c r="X152" s="119"/>
      <c r="Y152" s="119"/>
      <c r="Z152" s="119"/>
      <c r="AA152" s="119"/>
      <c r="AB152" s="119"/>
    </row>
    <row r="153" spans="1:29" s="124" customFormat="1" ht="12">
      <c r="A153" s="130" t="s">
        <v>62</v>
      </c>
      <c r="B153" s="81">
        <f t="shared" si="12"/>
        <v>20005</v>
      </c>
      <c r="C153" s="58">
        <v>1427</v>
      </c>
      <c r="D153" s="58">
        <v>1289</v>
      </c>
      <c r="E153" s="58">
        <v>1717</v>
      </c>
      <c r="G153" s="58">
        <v>1742</v>
      </c>
      <c r="I153" s="58">
        <v>2207</v>
      </c>
      <c r="J153" s="58">
        <v>1547</v>
      </c>
      <c r="K153" s="58">
        <v>1596</v>
      </c>
      <c r="L153" s="58">
        <v>839</v>
      </c>
      <c r="M153" s="58">
        <v>1948</v>
      </c>
      <c r="N153" s="58">
        <v>2189</v>
      </c>
      <c r="O153" s="58">
        <v>2135</v>
      </c>
      <c r="P153" s="23">
        <v>1369</v>
      </c>
      <c r="Q153" s="123"/>
      <c r="R153" s="119"/>
      <c r="S153" s="119"/>
      <c r="T153" s="119"/>
      <c r="U153" s="119"/>
      <c r="V153" s="119"/>
      <c r="W153" s="119"/>
      <c r="X153" s="119"/>
      <c r="Y153" s="119"/>
      <c r="Z153" s="119"/>
      <c r="AA153" s="119"/>
      <c r="AB153" s="119"/>
      <c r="AC153" s="119"/>
    </row>
    <row r="154" spans="1:33" s="17" customFormat="1" ht="12">
      <c r="A154" s="130" t="s">
        <v>63</v>
      </c>
      <c r="B154" s="81">
        <f t="shared" si="12"/>
        <v>2381</v>
      </c>
      <c r="C154" s="58">
        <v>130</v>
      </c>
      <c r="D154" s="58">
        <v>132</v>
      </c>
      <c r="E154" s="58">
        <v>102</v>
      </c>
      <c r="F154" s="92"/>
      <c r="G154" s="58">
        <v>193</v>
      </c>
      <c r="H154" s="92"/>
      <c r="I154" s="58">
        <v>289</v>
      </c>
      <c r="J154" s="58">
        <v>163</v>
      </c>
      <c r="K154" s="58">
        <v>115</v>
      </c>
      <c r="L154" s="58">
        <v>249</v>
      </c>
      <c r="M154" s="58">
        <v>334</v>
      </c>
      <c r="N154" s="58">
        <v>177</v>
      </c>
      <c r="O154" s="58">
        <v>280</v>
      </c>
      <c r="P154" s="23">
        <v>217</v>
      </c>
      <c r="Q154" s="123"/>
      <c r="R154" s="119"/>
      <c r="S154" s="119"/>
      <c r="T154" s="119"/>
      <c r="U154" s="119"/>
      <c r="V154" s="119"/>
      <c r="W154" s="119"/>
      <c r="X154" s="119"/>
      <c r="Y154" s="119"/>
      <c r="Z154" s="119"/>
      <c r="AA154" s="119"/>
      <c r="AB154" s="119"/>
      <c r="AC154" s="119"/>
      <c r="AD154" s="124"/>
      <c r="AE154" s="124"/>
      <c r="AF154" s="124"/>
      <c r="AG154" s="124"/>
    </row>
    <row r="155" spans="1:33" s="17" customFormat="1" ht="12">
      <c r="A155" s="130" t="s">
        <v>64</v>
      </c>
      <c r="B155" s="81">
        <f t="shared" si="12"/>
        <v>6156</v>
      </c>
      <c r="C155" s="58">
        <v>370</v>
      </c>
      <c r="D155" s="58">
        <v>304</v>
      </c>
      <c r="E155" s="58">
        <v>385</v>
      </c>
      <c r="F155" s="92"/>
      <c r="G155" s="58">
        <v>517</v>
      </c>
      <c r="H155" s="92"/>
      <c r="I155" s="58">
        <v>381</v>
      </c>
      <c r="J155" s="58">
        <v>625</v>
      </c>
      <c r="K155" s="58">
        <v>501</v>
      </c>
      <c r="L155" s="58">
        <v>500</v>
      </c>
      <c r="M155" s="58">
        <v>775</v>
      </c>
      <c r="N155" s="58">
        <v>606</v>
      </c>
      <c r="O155" s="58">
        <v>629</v>
      </c>
      <c r="P155" s="23">
        <v>563</v>
      </c>
      <c r="Q155" s="123"/>
      <c r="R155" s="119"/>
      <c r="S155" s="119"/>
      <c r="T155" s="119"/>
      <c r="U155" s="119"/>
      <c r="V155" s="119"/>
      <c r="W155" s="119"/>
      <c r="X155" s="119"/>
      <c r="Y155" s="119"/>
      <c r="Z155" s="119"/>
      <c r="AA155" s="119"/>
      <c r="AB155" s="119"/>
      <c r="AC155" s="119"/>
      <c r="AD155" s="124"/>
      <c r="AE155" s="124"/>
      <c r="AF155" s="124"/>
      <c r="AG155" s="124"/>
    </row>
    <row r="156" spans="1:33" s="17" customFormat="1" ht="12">
      <c r="A156" s="130" t="s">
        <v>65</v>
      </c>
      <c r="B156" s="81">
        <f t="shared" si="12"/>
        <v>1301</v>
      </c>
      <c r="C156" s="58">
        <v>9</v>
      </c>
      <c r="D156" s="58">
        <v>83</v>
      </c>
      <c r="E156" s="58">
        <v>133</v>
      </c>
      <c r="F156" s="92"/>
      <c r="G156" s="58">
        <v>96</v>
      </c>
      <c r="H156" s="92"/>
      <c r="I156" s="58">
        <v>69</v>
      </c>
      <c r="J156" s="58">
        <v>39</v>
      </c>
      <c r="K156" s="58">
        <v>113</v>
      </c>
      <c r="L156" s="58">
        <v>40</v>
      </c>
      <c r="M156" s="58">
        <v>298</v>
      </c>
      <c r="N156" s="58">
        <v>120</v>
      </c>
      <c r="O156" s="58">
        <v>154</v>
      </c>
      <c r="P156" s="23">
        <v>147</v>
      </c>
      <c r="Q156" s="123"/>
      <c r="R156" s="119"/>
      <c r="S156" s="119"/>
      <c r="T156" s="119"/>
      <c r="U156" s="119"/>
      <c r="V156" s="119"/>
      <c r="W156" s="119"/>
      <c r="X156" s="119"/>
      <c r="Y156" s="119"/>
      <c r="Z156" s="119"/>
      <c r="AA156" s="119"/>
      <c r="AB156" s="119"/>
      <c r="AC156" s="119"/>
      <c r="AD156" s="124"/>
      <c r="AE156" s="124"/>
      <c r="AF156" s="124"/>
      <c r="AG156" s="124"/>
    </row>
    <row r="157" spans="1:33" s="17" customFormat="1" ht="12">
      <c r="A157" s="130" t="s">
        <v>66</v>
      </c>
      <c r="B157" s="81">
        <f t="shared" si="12"/>
        <v>16015</v>
      </c>
      <c r="C157" s="58">
        <v>852</v>
      </c>
      <c r="D157" s="58">
        <v>979</v>
      </c>
      <c r="E157" s="58">
        <v>1658</v>
      </c>
      <c r="F157" s="92"/>
      <c r="G157" s="58">
        <v>1190</v>
      </c>
      <c r="H157" s="92"/>
      <c r="I157" s="58">
        <v>2053</v>
      </c>
      <c r="J157" s="58">
        <v>1741</v>
      </c>
      <c r="K157" s="58">
        <v>1209</v>
      </c>
      <c r="L157" s="58">
        <v>739</v>
      </c>
      <c r="M157" s="58">
        <v>1094</v>
      </c>
      <c r="N157" s="58">
        <v>2072</v>
      </c>
      <c r="O157" s="58">
        <v>1533</v>
      </c>
      <c r="P157" s="23">
        <v>895</v>
      </c>
      <c r="Q157" s="123"/>
      <c r="R157" s="119"/>
      <c r="S157" s="119"/>
      <c r="T157" s="119"/>
      <c r="U157" s="119"/>
      <c r="V157" s="119"/>
      <c r="W157" s="119"/>
      <c r="X157" s="119"/>
      <c r="Y157" s="119"/>
      <c r="Z157" s="119"/>
      <c r="AA157" s="119"/>
      <c r="AB157" s="119"/>
      <c r="AC157" s="119"/>
      <c r="AD157" s="124"/>
      <c r="AE157" s="124"/>
      <c r="AF157" s="124"/>
      <c r="AG157" s="124"/>
    </row>
    <row r="158" spans="1:33" s="17" customFormat="1" ht="12">
      <c r="A158" s="130" t="s">
        <v>67</v>
      </c>
      <c r="B158" s="81">
        <f t="shared" si="12"/>
        <v>7360</v>
      </c>
      <c r="C158" s="58">
        <v>494</v>
      </c>
      <c r="D158" s="58">
        <v>381</v>
      </c>
      <c r="E158" s="58">
        <v>734</v>
      </c>
      <c r="F158" s="92"/>
      <c r="G158" s="58">
        <v>935</v>
      </c>
      <c r="H158" s="92"/>
      <c r="I158" s="58">
        <v>510</v>
      </c>
      <c r="J158" s="58">
        <v>596</v>
      </c>
      <c r="K158" s="58">
        <v>600</v>
      </c>
      <c r="L158" s="58">
        <v>290</v>
      </c>
      <c r="M158" s="58">
        <v>660</v>
      </c>
      <c r="N158" s="58">
        <v>493</v>
      </c>
      <c r="O158" s="58">
        <v>1080</v>
      </c>
      <c r="P158" s="23">
        <v>587</v>
      </c>
      <c r="Q158" s="123"/>
      <c r="R158" s="119"/>
      <c r="S158" s="119"/>
      <c r="T158" s="119"/>
      <c r="U158" s="119"/>
      <c r="V158" s="119"/>
      <c r="W158" s="119"/>
      <c r="X158" s="119"/>
      <c r="Y158" s="119"/>
      <c r="Z158" s="119"/>
      <c r="AA158" s="119"/>
      <c r="AB158" s="119"/>
      <c r="AC158" s="119"/>
      <c r="AD158" s="124"/>
      <c r="AE158" s="124"/>
      <c r="AF158" s="124"/>
      <c r="AG158" s="124"/>
    </row>
    <row r="159" spans="1:33" ht="12">
      <c r="A159" s="130" t="s">
        <v>68</v>
      </c>
      <c r="B159" s="81">
        <f t="shared" si="12"/>
        <v>8706</v>
      </c>
      <c r="C159" s="58">
        <v>159</v>
      </c>
      <c r="D159" s="58">
        <v>196</v>
      </c>
      <c r="E159" s="58">
        <v>523</v>
      </c>
      <c r="F159" s="53"/>
      <c r="G159" s="58">
        <v>559</v>
      </c>
      <c r="H159" s="53"/>
      <c r="I159" s="58">
        <v>602</v>
      </c>
      <c r="J159" s="58">
        <v>366</v>
      </c>
      <c r="K159" s="58">
        <v>469</v>
      </c>
      <c r="L159" s="58">
        <v>251</v>
      </c>
      <c r="M159" s="58">
        <v>962</v>
      </c>
      <c r="N159" s="58">
        <v>2630</v>
      </c>
      <c r="O159" s="58">
        <v>859</v>
      </c>
      <c r="P159" s="23">
        <v>1130</v>
      </c>
      <c r="Q159" s="123"/>
      <c r="R159" s="132"/>
      <c r="S159" s="132"/>
      <c r="T159" s="132"/>
      <c r="U159" s="132"/>
      <c r="V159" s="132"/>
      <c r="W159" s="132"/>
      <c r="X159" s="132"/>
      <c r="Y159" s="132"/>
      <c r="Z159" s="132"/>
      <c r="AA159" s="132"/>
      <c r="AB159" s="132"/>
      <c r="AC159" s="132"/>
      <c r="AD159" s="132"/>
      <c r="AE159" s="132"/>
      <c r="AF159" s="132"/>
      <c r="AG159" s="132"/>
    </row>
    <row r="160" spans="1:29" s="17" customFormat="1" ht="12">
      <c r="A160" s="130" t="s">
        <v>69</v>
      </c>
      <c r="B160" s="81">
        <f t="shared" si="12"/>
        <v>23744</v>
      </c>
      <c r="C160" s="58">
        <v>1302</v>
      </c>
      <c r="D160" s="58">
        <v>1555</v>
      </c>
      <c r="E160" s="58">
        <v>2070</v>
      </c>
      <c r="F160" s="92"/>
      <c r="G160" s="58">
        <v>2529</v>
      </c>
      <c r="H160" s="92"/>
      <c r="I160" s="58">
        <v>1967</v>
      </c>
      <c r="J160" s="58">
        <v>2330</v>
      </c>
      <c r="K160" s="58">
        <v>1590</v>
      </c>
      <c r="L160" s="58">
        <v>1012</v>
      </c>
      <c r="M160" s="58">
        <v>2092</v>
      </c>
      <c r="N160" s="58">
        <v>2830</v>
      </c>
      <c r="O160" s="58">
        <v>2516</v>
      </c>
      <c r="P160" s="23">
        <v>1951</v>
      </c>
      <c r="Q160" s="123"/>
      <c r="R160" s="92"/>
      <c r="S160" s="92"/>
      <c r="T160" s="92"/>
      <c r="U160" s="92"/>
      <c r="V160" s="92"/>
      <c r="W160" s="92"/>
      <c r="X160" s="92"/>
      <c r="Y160" s="92"/>
      <c r="Z160" s="92"/>
      <c r="AA160" s="92"/>
      <c r="AB160" s="92"/>
      <c r="AC160" s="133"/>
    </row>
    <row r="161" spans="1:29" ht="12">
      <c r="A161" s="130" t="s">
        <v>70</v>
      </c>
      <c r="B161" s="81">
        <f t="shared" si="12"/>
        <v>9338</v>
      </c>
      <c r="C161" s="58">
        <v>252</v>
      </c>
      <c r="D161" s="58">
        <v>964</v>
      </c>
      <c r="E161" s="58">
        <v>984</v>
      </c>
      <c r="F161" s="53"/>
      <c r="G161" s="58">
        <v>722</v>
      </c>
      <c r="H161" s="53"/>
      <c r="I161" s="58">
        <v>543</v>
      </c>
      <c r="J161" s="58">
        <v>1514</v>
      </c>
      <c r="K161" s="58">
        <v>307</v>
      </c>
      <c r="L161" s="58">
        <v>423</v>
      </c>
      <c r="M161" s="58">
        <v>539</v>
      </c>
      <c r="N161" s="58">
        <v>824</v>
      </c>
      <c r="O161" s="58">
        <v>1418</v>
      </c>
      <c r="P161" s="23">
        <v>848</v>
      </c>
      <c r="Q161" s="123"/>
      <c r="R161" s="53"/>
      <c r="S161" s="53"/>
      <c r="T161" s="53"/>
      <c r="U161" s="53"/>
      <c r="V161" s="53"/>
      <c r="W161" s="53"/>
      <c r="X161" s="53"/>
      <c r="Y161" s="53"/>
      <c r="Z161" s="53"/>
      <c r="AA161" s="53"/>
      <c r="AB161" s="53"/>
      <c r="AC161" s="82"/>
    </row>
    <row r="162" spans="1:30" ht="12">
      <c r="A162" s="130" t="s">
        <v>71</v>
      </c>
      <c r="B162" s="81">
        <f t="shared" si="12"/>
        <v>14250</v>
      </c>
      <c r="C162" s="58">
        <v>810</v>
      </c>
      <c r="D162" s="58">
        <v>792</v>
      </c>
      <c r="E162" s="58">
        <v>1276</v>
      </c>
      <c r="F162" s="53"/>
      <c r="G162" s="58">
        <v>1566</v>
      </c>
      <c r="H162" s="53"/>
      <c r="I162" s="58">
        <v>1262</v>
      </c>
      <c r="J162" s="58">
        <v>1237</v>
      </c>
      <c r="K162" s="58">
        <v>975</v>
      </c>
      <c r="L162" s="58">
        <v>1092</v>
      </c>
      <c r="M162" s="58">
        <v>1826</v>
      </c>
      <c r="N162" s="58">
        <v>1296</v>
      </c>
      <c r="O162" s="58">
        <v>1209</v>
      </c>
      <c r="P162" s="23">
        <v>909</v>
      </c>
      <c r="Q162" s="123"/>
      <c r="AD162" s="21"/>
    </row>
    <row r="163" spans="1:29" ht="12">
      <c r="A163" s="130" t="s">
        <v>72</v>
      </c>
      <c r="B163" s="81">
        <f t="shared" si="12"/>
        <v>54597</v>
      </c>
      <c r="C163" s="58">
        <v>2565</v>
      </c>
      <c r="D163" s="58">
        <v>2917</v>
      </c>
      <c r="E163" s="58">
        <v>3885</v>
      </c>
      <c r="F163" s="53"/>
      <c r="G163" s="58">
        <v>5103</v>
      </c>
      <c r="H163" s="53"/>
      <c r="I163" s="58">
        <v>6435</v>
      </c>
      <c r="J163" s="58">
        <v>4491</v>
      </c>
      <c r="K163" s="58">
        <v>3308</v>
      </c>
      <c r="L163" s="58">
        <v>5045</v>
      </c>
      <c r="M163" s="58">
        <v>4734</v>
      </c>
      <c r="N163" s="58">
        <v>5432</v>
      </c>
      <c r="O163" s="58">
        <v>7179</v>
      </c>
      <c r="P163" s="23">
        <v>3503</v>
      </c>
      <c r="Q163" s="123"/>
      <c r="R163" s="53"/>
      <c r="S163" s="53"/>
      <c r="T163" s="53"/>
      <c r="U163" s="53"/>
      <c r="V163" s="53"/>
      <c r="W163" s="53"/>
      <c r="X163" s="53"/>
      <c r="Y163" s="53"/>
      <c r="Z163" s="53"/>
      <c r="AA163" s="53"/>
      <c r="AB163" s="53"/>
      <c r="AC163" s="82"/>
    </row>
    <row r="164" spans="1:29" ht="12">
      <c r="A164" s="130" t="s">
        <v>73</v>
      </c>
      <c r="B164" s="81">
        <f t="shared" si="12"/>
        <v>23398</v>
      </c>
      <c r="C164" s="58">
        <v>2426</v>
      </c>
      <c r="D164" s="58">
        <v>1553</v>
      </c>
      <c r="E164" s="58">
        <v>1993</v>
      </c>
      <c r="F164" s="53"/>
      <c r="G164" s="58">
        <v>1454</v>
      </c>
      <c r="H164" s="53"/>
      <c r="I164" s="58">
        <v>1813</v>
      </c>
      <c r="J164" s="58">
        <v>1928</v>
      </c>
      <c r="K164" s="58">
        <v>1940</v>
      </c>
      <c r="L164" s="58">
        <v>1928</v>
      </c>
      <c r="M164" s="58">
        <v>2114</v>
      </c>
      <c r="N164" s="58">
        <v>2386</v>
      </c>
      <c r="O164" s="58">
        <v>1811</v>
      </c>
      <c r="P164" s="23">
        <v>2052</v>
      </c>
      <c r="Q164" s="123"/>
      <c r="R164" s="53"/>
      <c r="S164" s="53"/>
      <c r="T164" s="53"/>
      <c r="U164" s="53"/>
      <c r="V164" s="53"/>
      <c r="W164" s="53"/>
      <c r="X164" s="53"/>
      <c r="Y164" s="53"/>
      <c r="Z164" s="53"/>
      <c r="AA164" s="53"/>
      <c r="AB164" s="53"/>
      <c r="AC164" s="82"/>
    </row>
    <row r="165" spans="1:29" ht="12">
      <c r="A165" s="130" t="s">
        <v>74</v>
      </c>
      <c r="B165" s="81">
        <f t="shared" si="12"/>
        <v>69803</v>
      </c>
      <c r="C165" s="58">
        <v>4046</v>
      </c>
      <c r="D165" s="58">
        <v>4445</v>
      </c>
      <c r="E165" s="58">
        <v>3949</v>
      </c>
      <c r="F165" s="53"/>
      <c r="G165" s="58">
        <v>3816</v>
      </c>
      <c r="H165" s="53"/>
      <c r="I165" s="58">
        <v>5614</v>
      </c>
      <c r="J165" s="58">
        <v>8525</v>
      </c>
      <c r="K165" s="58">
        <v>7573</v>
      </c>
      <c r="L165" s="58">
        <v>5977</v>
      </c>
      <c r="M165" s="58">
        <v>7112</v>
      </c>
      <c r="N165" s="58">
        <v>7231</v>
      </c>
      <c r="O165" s="58">
        <v>6669</v>
      </c>
      <c r="P165" s="23">
        <v>4846</v>
      </c>
      <c r="Q165" s="123"/>
      <c r="R165" s="53"/>
      <c r="S165" s="53"/>
      <c r="T165" s="53"/>
      <c r="U165" s="53"/>
      <c r="V165" s="53"/>
      <c r="W165" s="53"/>
      <c r="X165" s="53"/>
      <c r="Y165" s="53"/>
      <c r="Z165" s="53"/>
      <c r="AA165" s="53"/>
      <c r="AB165" s="53"/>
      <c r="AC165" s="82"/>
    </row>
    <row r="166" spans="1:29" ht="12">
      <c r="A166" s="130" t="s">
        <v>75</v>
      </c>
      <c r="B166" s="81">
        <f t="shared" si="12"/>
        <v>55596</v>
      </c>
      <c r="C166" s="58">
        <v>4071</v>
      </c>
      <c r="D166" s="58">
        <v>3615</v>
      </c>
      <c r="E166" s="58">
        <v>4151</v>
      </c>
      <c r="F166" s="53"/>
      <c r="G166" s="58">
        <v>3712</v>
      </c>
      <c r="H166" s="53"/>
      <c r="I166" s="58">
        <v>4209</v>
      </c>
      <c r="J166" s="58">
        <v>4852</v>
      </c>
      <c r="K166" s="58">
        <v>5318</v>
      </c>
      <c r="L166" s="58">
        <v>4251</v>
      </c>
      <c r="M166" s="58">
        <v>6677</v>
      </c>
      <c r="N166" s="58">
        <v>5804</v>
      </c>
      <c r="O166" s="58">
        <v>4886</v>
      </c>
      <c r="P166" s="23">
        <v>4050</v>
      </c>
      <c r="Q166" s="123"/>
      <c r="R166" s="53"/>
      <c r="S166" s="53"/>
      <c r="T166" s="53"/>
      <c r="U166" s="53"/>
      <c r="V166" s="53"/>
      <c r="W166" s="53"/>
      <c r="X166" s="53"/>
      <c r="Y166" s="53"/>
      <c r="Z166" s="53"/>
      <c r="AA166" s="53"/>
      <c r="AB166" s="53"/>
      <c r="AC166" s="82"/>
    </row>
    <row r="167" spans="1:29" ht="12">
      <c r="A167" s="130" t="s">
        <v>76</v>
      </c>
      <c r="B167" s="81">
        <f t="shared" si="12"/>
        <v>32877</v>
      </c>
      <c r="C167" s="58">
        <v>1804</v>
      </c>
      <c r="D167" s="58">
        <v>1622</v>
      </c>
      <c r="E167" s="58">
        <v>2313</v>
      </c>
      <c r="F167" s="53"/>
      <c r="G167" s="58">
        <v>3197</v>
      </c>
      <c r="H167" s="53"/>
      <c r="I167" s="58">
        <v>3739</v>
      </c>
      <c r="J167" s="58">
        <v>4292</v>
      </c>
      <c r="K167" s="58">
        <v>3167</v>
      </c>
      <c r="L167" s="58">
        <v>2728</v>
      </c>
      <c r="M167" s="58">
        <v>3501</v>
      </c>
      <c r="N167" s="58">
        <v>3291</v>
      </c>
      <c r="O167" s="58">
        <v>2257</v>
      </c>
      <c r="P167" s="23">
        <v>966</v>
      </c>
      <c r="Q167" s="123"/>
      <c r="R167" s="53"/>
      <c r="S167" s="53"/>
      <c r="T167" s="53"/>
      <c r="U167" s="53"/>
      <c r="V167" s="53"/>
      <c r="W167" s="53"/>
      <c r="X167" s="53"/>
      <c r="Y167" s="53"/>
      <c r="Z167" s="53"/>
      <c r="AA167" s="53"/>
      <c r="AB167" s="53"/>
      <c r="AC167" s="82"/>
    </row>
    <row r="168" spans="1:17" s="53" customFormat="1" ht="12">
      <c r="A168" s="130" t="s">
        <v>77</v>
      </c>
      <c r="B168" s="81">
        <f t="shared" si="12"/>
        <v>368047</v>
      </c>
      <c r="C168" s="58">
        <v>18159</v>
      </c>
      <c r="D168" s="58">
        <v>18943</v>
      </c>
      <c r="E168" s="58">
        <v>37079</v>
      </c>
      <c r="G168" s="58">
        <v>33154</v>
      </c>
      <c r="I168" s="58">
        <v>34305</v>
      </c>
      <c r="J168" s="58">
        <v>43836</v>
      </c>
      <c r="K168" s="58">
        <v>40901</v>
      </c>
      <c r="L168" s="58">
        <v>24664</v>
      </c>
      <c r="M168" s="58">
        <v>32153</v>
      </c>
      <c r="N168" s="58">
        <v>33133</v>
      </c>
      <c r="O168" s="58">
        <v>28681</v>
      </c>
      <c r="P168" s="23">
        <v>23039</v>
      </c>
      <c r="Q168" s="123"/>
    </row>
    <row r="169" spans="1:17" s="53" customFormat="1" ht="12">
      <c r="A169" s="130" t="s">
        <v>78</v>
      </c>
      <c r="B169" s="81">
        <f t="shared" si="12"/>
        <v>106088</v>
      </c>
      <c r="C169" s="58">
        <v>7232</v>
      </c>
      <c r="D169" s="58">
        <v>4874</v>
      </c>
      <c r="E169" s="58">
        <v>6960</v>
      </c>
      <c r="G169" s="58">
        <v>8514</v>
      </c>
      <c r="I169" s="58">
        <v>7142</v>
      </c>
      <c r="J169" s="58">
        <v>8899</v>
      </c>
      <c r="K169" s="58">
        <v>14829</v>
      </c>
      <c r="L169" s="58">
        <v>8958</v>
      </c>
      <c r="M169" s="58">
        <v>10818</v>
      </c>
      <c r="N169" s="58">
        <v>12202</v>
      </c>
      <c r="O169" s="58">
        <v>8998</v>
      </c>
      <c r="P169" s="23">
        <v>6662</v>
      </c>
      <c r="Q169" s="123"/>
    </row>
    <row r="170" spans="1:17" s="53" customFormat="1" ht="12">
      <c r="A170" s="130" t="s">
        <v>79</v>
      </c>
      <c r="B170" s="81">
        <f t="shared" si="12"/>
        <v>23238</v>
      </c>
      <c r="C170" s="58">
        <v>1195</v>
      </c>
      <c r="D170" s="58">
        <v>1579</v>
      </c>
      <c r="E170" s="58">
        <v>1280</v>
      </c>
      <c r="G170" s="58">
        <v>1488</v>
      </c>
      <c r="I170" s="58">
        <v>1537</v>
      </c>
      <c r="J170" s="58">
        <v>2185</v>
      </c>
      <c r="K170" s="58">
        <v>1790</v>
      </c>
      <c r="L170" s="58">
        <v>2064</v>
      </c>
      <c r="M170" s="58">
        <v>2330</v>
      </c>
      <c r="N170" s="58">
        <v>3101</v>
      </c>
      <c r="O170" s="58">
        <v>2031</v>
      </c>
      <c r="P170" s="23">
        <v>2658</v>
      </c>
      <c r="Q170" s="123"/>
    </row>
    <row r="171" spans="1:17" s="53" customFormat="1" ht="12">
      <c r="A171" s="130" t="s">
        <v>80</v>
      </c>
      <c r="B171" s="81">
        <f t="shared" si="12"/>
        <v>142464</v>
      </c>
      <c r="C171" s="58">
        <v>11094</v>
      </c>
      <c r="D171" s="58">
        <v>8159</v>
      </c>
      <c r="E171" s="58">
        <v>11559</v>
      </c>
      <c r="G171" s="58">
        <v>9753</v>
      </c>
      <c r="I171" s="58">
        <v>11756</v>
      </c>
      <c r="J171" s="58">
        <v>12111</v>
      </c>
      <c r="K171" s="58">
        <v>15993</v>
      </c>
      <c r="L171" s="58">
        <v>11809</v>
      </c>
      <c r="M171" s="58">
        <v>13485</v>
      </c>
      <c r="N171" s="58">
        <v>15602</v>
      </c>
      <c r="O171" s="58">
        <v>11805</v>
      </c>
      <c r="P171" s="23">
        <v>9338</v>
      </c>
      <c r="Q171" s="123"/>
    </row>
    <row r="172" spans="1:17" s="53" customFormat="1" ht="12">
      <c r="A172" s="130" t="s">
        <v>81</v>
      </c>
      <c r="B172" s="81">
        <f t="shared" si="12"/>
        <v>116591</v>
      </c>
      <c r="C172" s="58">
        <v>8654</v>
      </c>
      <c r="D172" s="58">
        <v>10718</v>
      </c>
      <c r="E172" s="58">
        <v>12144</v>
      </c>
      <c r="G172" s="58">
        <v>7269</v>
      </c>
      <c r="I172" s="58">
        <v>6195</v>
      </c>
      <c r="J172" s="58">
        <v>6424</v>
      </c>
      <c r="K172" s="58">
        <v>6732</v>
      </c>
      <c r="L172" s="58">
        <v>7993</v>
      </c>
      <c r="M172" s="58">
        <v>11688</v>
      </c>
      <c r="N172" s="58">
        <v>12233</v>
      </c>
      <c r="O172" s="58">
        <v>14455</v>
      </c>
      <c r="P172" s="23">
        <v>12086</v>
      </c>
      <c r="Q172" s="123"/>
    </row>
    <row r="173" spans="1:17" s="53" customFormat="1" ht="12" customHeight="1">
      <c r="A173" s="130" t="s">
        <v>82</v>
      </c>
      <c r="B173" s="81">
        <f t="shared" si="12"/>
        <v>58249</v>
      </c>
      <c r="C173" s="58">
        <v>5036</v>
      </c>
      <c r="D173" s="58">
        <v>4015</v>
      </c>
      <c r="E173" s="58">
        <v>4084</v>
      </c>
      <c r="G173" s="58">
        <v>3562</v>
      </c>
      <c r="I173" s="58">
        <v>3694</v>
      </c>
      <c r="J173" s="58">
        <v>3635</v>
      </c>
      <c r="K173" s="58">
        <v>5704</v>
      </c>
      <c r="L173" s="58">
        <v>5589</v>
      </c>
      <c r="M173" s="58">
        <v>5488</v>
      </c>
      <c r="N173" s="58">
        <v>7295</v>
      </c>
      <c r="O173" s="58">
        <v>5276</v>
      </c>
      <c r="P173" s="23">
        <v>4871</v>
      </c>
      <c r="Q173" s="123"/>
    </row>
    <row r="174" spans="1:17" s="53" customFormat="1" ht="12" customHeight="1">
      <c r="A174" s="130" t="s">
        <v>83</v>
      </c>
      <c r="B174" s="81">
        <f t="shared" si="12"/>
        <v>23094</v>
      </c>
      <c r="C174" s="58">
        <v>1329</v>
      </c>
      <c r="D174" s="58">
        <v>816</v>
      </c>
      <c r="E174" s="58">
        <v>743</v>
      </c>
      <c r="G174" s="58">
        <v>1384</v>
      </c>
      <c r="I174" s="58">
        <v>3107</v>
      </c>
      <c r="J174" s="58">
        <v>3032</v>
      </c>
      <c r="K174" s="58">
        <v>2706</v>
      </c>
      <c r="L174" s="58">
        <v>2421</v>
      </c>
      <c r="M174" s="58">
        <v>1944</v>
      </c>
      <c r="N174" s="58">
        <v>2750</v>
      </c>
      <c r="O174" s="58">
        <v>1265</v>
      </c>
      <c r="P174" s="23">
        <v>1597</v>
      </c>
      <c r="Q174" s="123"/>
    </row>
    <row r="175" spans="1:17" s="53" customFormat="1" ht="12" customHeight="1">
      <c r="A175" s="130" t="s">
        <v>84</v>
      </c>
      <c r="B175" s="81">
        <f t="shared" si="12"/>
        <v>4035</v>
      </c>
      <c r="C175" s="58">
        <v>248</v>
      </c>
      <c r="D175" s="58">
        <v>88</v>
      </c>
      <c r="E175" s="58">
        <v>63</v>
      </c>
      <c r="G175" s="58">
        <v>288</v>
      </c>
      <c r="I175" s="58">
        <v>308</v>
      </c>
      <c r="J175" s="58">
        <v>717</v>
      </c>
      <c r="K175" s="58">
        <v>486</v>
      </c>
      <c r="L175" s="58">
        <v>455</v>
      </c>
      <c r="M175" s="58">
        <v>480</v>
      </c>
      <c r="N175" s="58">
        <v>543</v>
      </c>
      <c r="O175" s="58">
        <v>161</v>
      </c>
      <c r="P175" s="23">
        <v>198</v>
      </c>
      <c r="Q175" s="123"/>
    </row>
    <row r="176" spans="1:17" s="53" customFormat="1" ht="12" customHeight="1">
      <c r="A176" s="130" t="s">
        <v>85</v>
      </c>
      <c r="B176" s="81">
        <f t="shared" si="12"/>
        <v>131231</v>
      </c>
      <c r="C176" s="58">
        <v>8560</v>
      </c>
      <c r="D176" s="58">
        <v>9748</v>
      </c>
      <c r="E176" s="58">
        <v>11622</v>
      </c>
      <c r="G176" s="58">
        <v>7484</v>
      </c>
      <c r="I176" s="58">
        <v>8420</v>
      </c>
      <c r="J176" s="58">
        <v>11039</v>
      </c>
      <c r="K176" s="58">
        <v>11205</v>
      </c>
      <c r="L176" s="58">
        <v>11118</v>
      </c>
      <c r="M176" s="58">
        <v>13637</v>
      </c>
      <c r="N176" s="58">
        <v>13620</v>
      </c>
      <c r="O176" s="58">
        <v>11714</v>
      </c>
      <c r="P176" s="23">
        <v>13064</v>
      </c>
      <c r="Q176" s="123"/>
    </row>
    <row r="177" spans="1:16" s="53" customFormat="1" ht="11.25">
      <c r="A177" s="134"/>
      <c r="B177" s="135"/>
      <c r="C177" s="27"/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8"/>
    </row>
    <row r="178" spans="1:10" s="53" customFormat="1" ht="11.25">
      <c r="A178" s="54" t="s">
        <v>22</v>
      </c>
      <c r="B178" s="54"/>
      <c r="C178" s="54"/>
      <c r="D178" s="54"/>
      <c r="E178" s="54"/>
      <c r="F178" s="54"/>
      <c r="G178" s="54"/>
      <c r="H178" s="54"/>
      <c r="I178" s="54"/>
      <c r="J178" s="54"/>
    </row>
    <row r="179" spans="1:29" ht="11.25">
      <c r="A179" s="73"/>
      <c r="K179" s="43"/>
      <c r="L179" s="43"/>
      <c r="M179" s="43"/>
      <c r="N179" s="43"/>
      <c r="O179" s="43"/>
      <c r="P179" s="43"/>
      <c r="R179" s="53"/>
      <c r="S179" s="53"/>
      <c r="T179" s="53"/>
      <c r="U179" s="53"/>
      <c r="V179" s="53"/>
      <c r="W179" s="53"/>
      <c r="X179" s="53"/>
      <c r="Y179" s="53"/>
      <c r="Z179" s="53"/>
      <c r="AA179" s="53"/>
      <c r="AB179" s="53"/>
      <c r="AC179" s="82"/>
    </row>
    <row r="180" ht="11.25">
      <c r="A180" s="73" t="s">
        <v>86</v>
      </c>
    </row>
    <row r="181" spans="1:17" ht="11.25">
      <c r="A181" s="8" t="s">
        <v>46</v>
      </c>
      <c r="B181" s="41" t="s">
        <v>24</v>
      </c>
      <c r="C181" s="41" t="s">
        <v>10</v>
      </c>
      <c r="D181" s="41" t="s">
        <v>11</v>
      </c>
      <c r="E181" s="41" t="s">
        <v>12</v>
      </c>
      <c r="F181" s="41"/>
      <c r="G181" s="41" t="s">
        <v>13</v>
      </c>
      <c r="H181" s="41"/>
      <c r="I181" s="41" t="s">
        <v>14</v>
      </c>
      <c r="J181" s="41" t="s">
        <v>15</v>
      </c>
      <c r="K181" s="41" t="s">
        <v>16</v>
      </c>
      <c r="L181" s="41" t="s">
        <v>17</v>
      </c>
      <c r="M181" s="41" t="s">
        <v>18</v>
      </c>
      <c r="N181" s="41" t="s">
        <v>19</v>
      </c>
      <c r="O181" s="41" t="s">
        <v>20</v>
      </c>
      <c r="P181" s="75" t="s">
        <v>21</v>
      </c>
      <c r="Q181" s="17"/>
    </row>
    <row r="182" spans="1:17" s="17" customFormat="1" ht="12">
      <c r="A182" s="76"/>
      <c r="B182" s="116"/>
      <c r="C182" s="116"/>
      <c r="D182" s="116"/>
      <c r="E182" s="116"/>
      <c r="F182" s="116"/>
      <c r="G182" s="117"/>
      <c r="H182" s="117"/>
      <c r="I182" s="116"/>
      <c r="J182" s="116"/>
      <c r="K182" s="116"/>
      <c r="L182" s="116"/>
      <c r="M182" s="116"/>
      <c r="N182" s="116"/>
      <c r="O182" s="116"/>
      <c r="P182" s="118"/>
      <c r="Q182" s="119"/>
    </row>
    <row r="183" spans="1:28" s="124" customFormat="1" ht="12">
      <c r="A183" s="120" t="s">
        <v>24</v>
      </c>
      <c r="B183" s="81">
        <f>SUM(C183:P183)</f>
        <v>10379555</v>
      </c>
      <c r="C183" s="121">
        <f>SUM(C185:C186)</f>
        <v>734972</v>
      </c>
      <c r="D183" s="121">
        <f>SUM(D185:D186)</f>
        <v>772977</v>
      </c>
      <c r="E183" s="121">
        <f>SUM(E185:E186)</f>
        <v>896911</v>
      </c>
      <c r="F183" s="121"/>
      <c r="G183" s="121">
        <f>SUM(G185:G186)</f>
        <v>899501</v>
      </c>
      <c r="H183" s="121"/>
      <c r="I183" s="121">
        <f aca="true" t="shared" si="13" ref="I183:P183">SUM(I185:I186)</f>
        <v>937178</v>
      </c>
      <c r="J183" s="121">
        <f t="shared" si="13"/>
        <v>907459</v>
      </c>
      <c r="K183" s="121">
        <f t="shared" si="13"/>
        <v>826909</v>
      </c>
      <c r="L183" s="121">
        <f t="shared" si="13"/>
        <v>775673</v>
      </c>
      <c r="M183" s="121">
        <f t="shared" si="13"/>
        <v>903163</v>
      </c>
      <c r="N183" s="121">
        <f t="shared" si="13"/>
        <v>998026</v>
      </c>
      <c r="O183" s="121">
        <f t="shared" si="13"/>
        <v>932646</v>
      </c>
      <c r="P183" s="122">
        <f t="shared" si="13"/>
        <v>794140</v>
      </c>
      <c r="Q183" s="123"/>
      <c r="R183" s="119"/>
      <c r="S183" s="119"/>
      <c r="T183" s="119"/>
      <c r="U183" s="119"/>
      <c r="V183" s="119"/>
      <c r="W183" s="119"/>
      <c r="X183" s="119"/>
      <c r="Y183" s="119"/>
      <c r="Z183" s="119"/>
      <c r="AA183" s="119"/>
      <c r="AB183" s="119"/>
    </row>
    <row r="184" spans="1:28" s="124" customFormat="1" ht="12">
      <c r="A184" s="120"/>
      <c r="B184" s="81"/>
      <c r="C184" s="127"/>
      <c r="D184" s="127"/>
      <c r="E184" s="127"/>
      <c r="F184" s="127"/>
      <c r="G184" s="127"/>
      <c r="H184" s="127"/>
      <c r="I184" s="127"/>
      <c r="J184" s="127"/>
      <c r="K184" s="127"/>
      <c r="L184" s="127"/>
      <c r="M184" s="127"/>
      <c r="N184" s="127"/>
      <c r="O184" s="127"/>
      <c r="P184" s="131"/>
      <c r="Q184" s="119"/>
      <c r="R184" s="119"/>
      <c r="S184" s="119"/>
      <c r="T184" s="119"/>
      <c r="U184" s="119"/>
      <c r="V184" s="119"/>
      <c r="W184" s="119"/>
      <c r="X184" s="119"/>
      <c r="Y184" s="119"/>
      <c r="Z184" s="119"/>
      <c r="AA184" s="119"/>
      <c r="AB184" s="119"/>
    </row>
    <row r="185" spans="1:28" s="124" customFormat="1" ht="12">
      <c r="A185" s="126" t="s">
        <v>47</v>
      </c>
      <c r="B185" s="81">
        <f>SUM(C185:P185)</f>
        <v>4993357</v>
      </c>
      <c r="C185" s="127">
        <v>394565</v>
      </c>
      <c r="D185" s="127">
        <v>414387</v>
      </c>
      <c r="E185" s="127">
        <v>440344</v>
      </c>
      <c r="F185" s="127"/>
      <c r="G185" s="127">
        <v>435873</v>
      </c>
      <c r="H185" s="127"/>
      <c r="I185" s="136">
        <v>437393</v>
      </c>
      <c r="J185" s="136">
        <v>412369</v>
      </c>
      <c r="K185" s="136">
        <v>351311</v>
      </c>
      <c r="L185" s="136">
        <v>360483</v>
      </c>
      <c r="M185" s="136">
        <v>420437</v>
      </c>
      <c r="N185" s="136">
        <v>438489</v>
      </c>
      <c r="O185" s="136">
        <v>465584</v>
      </c>
      <c r="P185" s="137">
        <v>422122</v>
      </c>
      <c r="Q185" s="119"/>
      <c r="R185" s="119"/>
      <c r="S185" s="119"/>
      <c r="T185" s="119"/>
      <c r="U185" s="119"/>
      <c r="V185" s="119"/>
      <c r="W185" s="119"/>
      <c r="X185" s="119"/>
      <c r="Y185" s="119"/>
      <c r="Z185" s="119"/>
      <c r="AA185" s="119"/>
      <c r="AB185" s="119"/>
    </row>
    <row r="186" spans="1:28" s="124" customFormat="1" ht="12">
      <c r="A186" s="126" t="s">
        <v>48</v>
      </c>
      <c r="B186" s="81">
        <f>SUM(C186:P186)</f>
        <v>5386198</v>
      </c>
      <c r="C186" s="127">
        <f>SUM(C188:C224)</f>
        <v>340407</v>
      </c>
      <c r="D186" s="127">
        <f>SUM(D188:D224)</f>
        <v>358590</v>
      </c>
      <c r="E186" s="127">
        <f>SUM(E188:E224)</f>
        <v>456567</v>
      </c>
      <c r="F186" s="127"/>
      <c r="G186" s="127">
        <f>SUM(G188:G224)</f>
        <v>463628</v>
      </c>
      <c r="H186" s="127"/>
      <c r="I186" s="127">
        <f aca="true" t="shared" si="14" ref="I186:P186">SUM(I188:I224)</f>
        <v>499785</v>
      </c>
      <c r="J186" s="127">
        <f t="shared" si="14"/>
        <v>495090</v>
      </c>
      <c r="K186" s="127">
        <f t="shared" si="14"/>
        <v>475598</v>
      </c>
      <c r="L186" s="127">
        <f t="shared" si="14"/>
        <v>415190</v>
      </c>
      <c r="M186" s="127">
        <f t="shared" si="14"/>
        <v>482726</v>
      </c>
      <c r="N186" s="127">
        <f t="shared" si="14"/>
        <v>559537</v>
      </c>
      <c r="O186" s="127">
        <f t="shared" si="14"/>
        <v>467062</v>
      </c>
      <c r="P186" s="131">
        <f t="shared" si="14"/>
        <v>372018</v>
      </c>
      <c r="Q186" s="138"/>
      <c r="R186" s="119"/>
      <c r="S186" s="119"/>
      <c r="T186" s="119"/>
      <c r="U186" s="119"/>
      <c r="V186" s="119"/>
      <c r="W186" s="119"/>
      <c r="X186" s="119"/>
      <c r="Y186" s="119"/>
      <c r="Z186" s="119"/>
      <c r="AA186" s="119"/>
      <c r="AB186" s="119"/>
    </row>
    <row r="187" spans="1:28" s="124" customFormat="1" ht="12">
      <c r="A187" s="120"/>
      <c r="B187" s="81"/>
      <c r="C187" s="81"/>
      <c r="D187" s="81"/>
      <c r="E187" s="81"/>
      <c r="F187" s="81"/>
      <c r="G187" s="81"/>
      <c r="H187" s="81"/>
      <c r="I187" s="81"/>
      <c r="J187" s="81"/>
      <c r="K187" s="81"/>
      <c r="L187" s="81"/>
      <c r="M187" s="81"/>
      <c r="N187" s="81"/>
      <c r="O187" s="81"/>
      <c r="P187" s="16"/>
      <c r="Q187" s="119"/>
      <c r="R187" s="119"/>
      <c r="S187" s="119"/>
      <c r="T187" s="119"/>
      <c r="U187" s="119"/>
      <c r="V187" s="119"/>
      <c r="W187" s="119"/>
      <c r="X187" s="119"/>
      <c r="Y187" s="119"/>
      <c r="Z187" s="119"/>
      <c r="AA187" s="119"/>
      <c r="AB187" s="119"/>
    </row>
    <row r="188" spans="1:28" s="124" customFormat="1" ht="12">
      <c r="A188" s="130" t="s">
        <v>49</v>
      </c>
      <c r="B188" s="81">
        <f aca="true" t="shared" si="15" ref="B188:B224">SUM(C188:P188)</f>
        <v>334269</v>
      </c>
      <c r="C188" s="127">
        <v>17976</v>
      </c>
      <c r="D188" s="127">
        <v>25111</v>
      </c>
      <c r="E188" s="127">
        <v>33744</v>
      </c>
      <c r="F188" s="127"/>
      <c r="G188" s="127">
        <v>33981</v>
      </c>
      <c r="H188" s="127"/>
      <c r="I188" s="136">
        <v>40352</v>
      </c>
      <c r="J188" s="136">
        <v>29935</v>
      </c>
      <c r="K188" s="136">
        <v>20852</v>
      </c>
      <c r="L188" s="136">
        <v>17134</v>
      </c>
      <c r="M188" s="136">
        <v>27911</v>
      </c>
      <c r="N188" s="136">
        <v>41376</v>
      </c>
      <c r="O188" s="136">
        <v>30995</v>
      </c>
      <c r="P188" s="137">
        <v>14902</v>
      </c>
      <c r="Q188" s="119"/>
      <c r="R188" s="119"/>
      <c r="S188" s="119"/>
      <c r="T188" s="119"/>
      <c r="U188" s="119"/>
      <c r="V188" s="119"/>
      <c r="W188" s="119"/>
      <c r="X188" s="119"/>
      <c r="Y188" s="119"/>
      <c r="Z188" s="119"/>
      <c r="AA188" s="119"/>
      <c r="AB188" s="119"/>
    </row>
    <row r="189" spans="1:28" s="124" customFormat="1" ht="12">
      <c r="A189" s="130" t="s">
        <v>50</v>
      </c>
      <c r="B189" s="81">
        <f t="shared" si="15"/>
        <v>34604</v>
      </c>
      <c r="C189" s="127">
        <v>1855</v>
      </c>
      <c r="D189" s="127">
        <v>1857</v>
      </c>
      <c r="E189" s="127">
        <v>3084</v>
      </c>
      <c r="F189" s="127"/>
      <c r="G189" s="127">
        <v>3938</v>
      </c>
      <c r="H189" s="127"/>
      <c r="I189" s="136">
        <v>3666</v>
      </c>
      <c r="J189" s="136">
        <v>2469</v>
      </c>
      <c r="K189" s="136">
        <v>2351</v>
      </c>
      <c r="L189" s="136">
        <v>1643</v>
      </c>
      <c r="M189" s="136">
        <v>2221</v>
      </c>
      <c r="N189" s="136">
        <v>4324</v>
      </c>
      <c r="O189" s="136">
        <v>4643</v>
      </c>
      <c r="P189" s="137">
        <v>2553</v>
      </c>
      <c r="Q189" s="119"/>
      <c r="R189" s="119"/>
      <c r="S189" s="119"/>
      <c r="T189" s="119"/>
      <c r="U189" s="119"/>
      <c r="V189" s="119"/>
      <c r="W189" s="119"/>
      <c r="X189" s="119"/>
      <c r="Y189" s="119"/>
      <c r="Z189" s="119"/>
      <c r="AA189" s="119"/>
      <c r="AB189" s="119"/>
    </row>
    <row r="190" spans="1:28" s="124" customFormat="1" ht="12">
      <c r="A190" s="130" t="s">
        <v>51</v>
      </c>
      <c r="B190" s="81">
        <f t="shared" si="15"/>
        <v>81072</v>
      </c>
      <c r="C190" s="127">
        <v>3779</v>
      </c>
      <c r="D190" s="127">
        <v>5126</v>
      </c>
      <c r="E190" s="127">
        <v>6526</v>
      </c>
      <c r="F190" s="127"/>
      <c r="G190" s="127">
        <v>6365</v>
      </c>
      <c r="H190" s="127"/>
      <c r="I190" s="136">
        <v>8532</v>
      </c>
      <c r="J190" s="136">
        <v>8339</v>
      </c>
      <c r="K190" s="136">
        <v>7872</v>
      </c>
      <c r="L190" s="136">
        <v>6475</v>
      </c>
      <c r="M190" s="136">
        <v>6064</v>
      </c>
      <c r="N190" s="136">
        <v>8654</v>
      </c>
      <c r="O190" s="136">
        <v>7926</v>
      </c>
      <c r="P190" s="137">
        <v>5414</v>
      </c>
      <c r="Q190" s="119"/>
      <c r="R190" s="119"/>
      <c r="S190" s="119"/>
      <c r="T190" s="119"/>
      <c r="U190" s="119"/>
      <c r="V190" s="119"/>
      <c r="W190" s="119"/>
      <c r="X190" s="119"/>
      <c r="Y190" s="119"/>
      <c r="Z190" s="119"/>
      <c r="AA190" s="119"/>
      <c r="AB190" s="119"/>
    </row>
    <row r="191" spans="1:28" s="124" customFormat="1" ht="12">
      <c r="A191" s="130" t="s">
        <v>52</v>
      </c>
      <c r="B191" s="81">
        <f t="shared" si="15"/>
        <v>30343</v>
      </c>
      <c r="C191" s="127">
        <v>1422</v>
      </c>
      <c r="D191" s="127">
        <v>1680</v>
      </c>
      <c r="E191" s="127">
        <v>2563</v>
      </c>
      <c r="F191" s="127"/>
      <c r="G191" s="127">
        <v>4136</v>
      </c>
      <c r="H191" s="127"/>
      <c r="I191" s="136">
        <v>3483</v>
      </c>
      <c r="J191" s="136">
        <v>2558</v>
      </c>
      <c r="K191" s="136">
        <v>2572</v>
      </c>
      <c r="L191" s="136">
        <v>824</v>
      </c>
      <c r="M191" s="136">
        <v>2819</v>
      </c>
      <c r="N191" s="136">
        <v>3923</v>
      </c>
      <c r="O191" s="136">
        <v>2771</v>
      </c>
      <c r="P191" s="137">
        <v>1592</v>
      </c>
      <c r="Q191" s="119"/>
      <c r="R191" s="119"/>
      <c r="S191" s="119"/>
      <c r="T191" s="119"/>
      <c r="U191" s="119"/>
      <c r="V191" s="119"/>
      <c r="W191" s="119"/>
      <c r="X191" s="119"/>
      <c r="Y191" s="119"/>
      <c r="Z191" s="119"/>
      <c r="AA191" s="119"/>
      <c r="AB191" s="119"/>
    </row>
    <row r="192" spans="1:28" s="124" customFormat="1" ht="12">
      <c r="A192" s="130" t="s">
        <v>53</v>
      </c>
      <c r="B192" s="81">
        <f t="shared" si="15"/>
        <v>23866</v>
      </c>
      <c r="C192" s="127">
        <v>1702</v>
      </c>
      <c r="D192" s="127">
        <v>2219</v>
      </c>
      <c r="E192" s="127">
        <v>1679</v>
      </c>
      <c r="F192" s="127"/>
      <c r="G192" s="127">
        <v>2174</v>
      </c>
      <c r="H192" s="127"/>
      <c r="I192" s="136">
        <v>2289</v>
      </c>
      <c r="J192" s="136">
        <v>1704</v>
      </c>
      <c r="K192" s="136">
        <v>1343</v>
      </c>
      <c r="L192" s="136">
        <v>1494</v>
      </c>
      <c r="M192" s="136">
        <v>2663</v>
      </c>
      <c r="N192" s="136">
        <v>2723</v>
      </c>
      <c r="O192" s="136">
        <v>2436</v>
      </c>
      <c r="P192" s="137">
        <v>1440</v>
      </c>
      <c r="Q192" s="119"/>
      <c r="R192" s="119"/>
      <c r="S192" s="119"/>
      <c r="T192" s="119"/>
      <c r="U192" s="119"/>
      <c r="V192" s="119"/>
      <c r="W192" s="119"/>
      <c r="X192" s="119"/>
      <c r="Y192" s="119"/>
      <c r="Z192" s="119"/>
      <c r="AA192" s="119"/>
      <c r="AB192" s="119"/>
    </row>
    <row r="193" spans="1:28" s="124" customFormat="1" ht="12">
      <c r="A193" s="130" t="s">
        <v>54</v>
      </c>
      <c r="B193" s="81">
        <f t="shared" si="15"/>
        <v>347223</v>
      </c>
      <c r="C193" s="127">
        <v>17220</v>
      </c>
      <c r="D193" s="127">
        <v>23362</v>
      </c>
      <c r="E193" s="127">
        <v>28183</v>
      </c>
      <c r="F193" s="127"/>
      <c r="G193" s="127">
        <v>34094</v>
      </c>
      <c r="H193" s="127"/>
      <c r="I193" s="136">
        <v>45288</v>
      </c>
      <c r="J193" s="136">
        <v>34521</v>
      </c>
      <c r="K193" s="136">
        <v>24264</v>
      </c>
      <c r="L193" s="136">
        <v>30756</v>
      </c>
      <c r="M193" s="136">
        <v>26725</v>
      </c>
      <c r="N193" s="136">
        <v>33118</v>
      </c>
      <c r="O193" s="136">
        <v>27461</v>
      </c>
      <c r="P193" s="137">
        <v>22231</v>
      </c>
      <c r="Q193" s="119"/>
      <c r="R193" s="119"/>
      <c r="S193" s="119"/>
      <c r="T193" s="119"/>
      <c r="U193" s="119"/>
      <c r="V193" s="119"/>
      <c r="W193" s="119"/>
      <c r="X193" s="119"/>
      <c r="Y193" s="119"/>
      <c r="Z193" s="119"/>
      <c r="AA193" s="119"/>
      <c r="AB193" s="119"/>
    </row>
    <row r="194" spans="1:28" s="124" customFormat="1" ht="12">
      <c r="A194" s="130" t="s">
        <v>55</v>
      </c>
      <c r="B194" s="81">
        <f t="shared" si="15"/>
        <v>41215</v>
      </c>
      <c r="C194" s="127">
        <v>2955</v>
      </c>
      <c r="D194" s="127">
        <v>3110</v>
      </c>
      <c r="E194" s="127">
        <v>5424</v>
      </c>
      <c r="F194" s="127"/>
      <c r="G194" s="127">
        <v>2300</v>
      </c>
      <c r="H194" s="127"/>
      <c r="I194" s="136">
        <v>2409</v>
      </c>
      <c r="J194" s="136">
        <v>3434</v>
      </c>
      <c r="K194" s="136">
        <v>4049</v>
      </c>
      <c r="L194" s="136">
        <v>3233</v>
      </c>
      <c r="M194" s="136">
        <v>3462</v>
      </c>
      <c r="N194" s="136">
        <v>4666</v>
      </c>
      <c r="O194" s="136">
        <v>3637</v>
      </c>
      <c r="P194" s="137">
        <v>2536</v>
      </c>
      <c r="Q194" s="119"/>
      <c r="R194" s="119"/>
      <c r="S194" s="119"/>
      <c r="T194" s="119"/>
      <c r="U194" s="119"/>
      <c r="V194" s="119"/>
      <c r="W194" s="119"/>
      <c r="X194" s="119"/>
      <c r="Y194" s="119"/>
      <c r="Z194" s="119"/>
      <c r="AA194" s="119"/>
      <c r="AB194" s="119"/>
    </row>
    <row r="195" spans="1:28" s="124" customFormat="1" ht="12">
      <c r="A195" s="130" t="s">
        <v>56</v>
      </c>
      <c r="B195" s="81">
        <f t="shared" si="15"/>
        <v>112500</v>
      </c>
      <c r="C195" s="127">
        <v>5740</v>
      </c>
      <c r="D195" s="127">
        <v>7874</v>
      </c>
      <c r="E195" s="127">
        <v>10012</v>
      </c>
      <c r="F195" s="127"/>
      <c r="G195" s="127">
        <v>11319</v>
      </c>
      <c r="H195" s="127"/>
      <c r="I195" s="136">
        <v>13237</v>
      </c>
      <c r="J195" s="136">
        <v>9683</v>
      </c>
      <c r="K195" s="136">
        <v>8859</v>
      </c>
      <c r="L195" s="136">
        <v>6286</v>
      </c>
      <c r="M195" s="136">
        <v>8845</v>
      </c>
      <c r="N195" s="136">
        <v>14807</v>
      </c>
      <c r="O195" s="136">
        <v>8973</v>
      </c>
      <c r="P195" s="137">
        <v>6865</v>
      </c>
      <c r="Q195" s="119"/>
      <c r="R195" s="119"/>
      <c r="S195" s="119"/>
      <c r="T195" s="119"/>
      <c r="U195" s="119"/>
      <c r="V195" s="119"/>
      <c r="W195" s="119"/>
      <c r="X195" s="119"/>
      <c r="Y195" s="119"/>
      <c r="Z195" s="119"/>
      <c r="AA195" s="119"/>
      <c r="AB195" s="119"/>
    </row>
    <row r="196" spans="1:28" s="124" customFormat="1" ht="12">
      <c r="A196" s="130" t="s">
        <v>57</v>
      </c>
      <c r="B196" s="81">
        <f t="shared" si="15"/>
        <v>49656</v>
      </c>
      <c r="C196" s="127">
        <v>2931</v>
      </c>
      <c r="D196" s="127">
        <v>4117</v>
      </c>
      <c r="E196" s="127">
        <v>4345</v>
      </c>
      <c r="F196" s="127"/>
      <c r="G196" s="127">
        <v>3331</v>
      </c>
      <c r="H196" s="127"/>
      <c r="I196" s="136">
        <v>3598</v>
      </c>
      <c r="J196" s="136">
        <v>4995</v>
      </c>
      <c r="K196" s="136">
        <v>4081</v>
      </c>
      <c r="L196" s="136">
        <v>3959</v>
      </c>
      <c r="M196" s="136">
        <v>5281</v>
      </c>
      <c r="N196" s="136">
        <v>6480</v>
      </c>
      <c r="O196" s="136">
        <v>4295</v>
      </c>
      <c r="P196" s="137">
        <v>2243</v>
      </c>
      <c r="Q196" s="119"/>
      <c r="R196" s="119"/>
      <c r="S196" s="119"/>
      <c r="T196" s="119"/>
      <c r="U196" s="119"/>
      <c r="V196" s="119"/>
      <c r="W196" s="119"/>
      <c r="X196" s="119"/>
      <c r="Y196" s="119"/>
      <c r="Z196" s="119"/>
      <c r="AA196" s="119"/>
      <c r="AB196" s="119"/>
    </row>
    <row r="197" spans="1:28" s="124" customFormat="1" ht="12">
      <c r="A197" s="130" t="s">
        <v>58</v>
      </c>
      <c r="B197" s="81">
        <f t="shared" si="15"/>
        <v>445947</v>
      </c>
      <c r="C197" s="127">
        <v>33999</v>
      </c>
      <c r="D197" s="127">
        <v>27260</v>
      </c>
      <c r="E197" s="127">
        <v>39430</v>
      </c>
      <c r="F197" s="127"/>
      <c r="G197" s="127">
        <v>45012</v>
      </c>
      <c r="H197" s="127"/>
      <c r="I197" s="136">
        <v>38160</v>
      </c>
      <c r="J197" s="136">
        <v>27719</v>
      </c>
      <c r="K197" s="136">
        <v>29736</v>
      </c>
      <c r="L197" s="136">
        <v>55882</v>
      </c>
      <c r="M197" s="136">
        <v>35448</v>
      </c>
      <c r="N197" s="136">
        <v>38601</v>
      </c>
      <c r="O197" s="136">
        <v>33277</v>
      </c>
      <c r="P197" s="137">
        <v>41423</v>
      </c>
      <c r="Q197" s="119"/>
      <c r="R197" s="119"/>
      <c r="S197" s="119"/>
      <c r="T197" s="119"/>
      <c r="U197" s="119"/>
      <c r="V197" s="119"/>
      <c r="W197" s="119"/>
      <c r="X197" s="119"/>
      <c r="Y197" s="119"/>
      <c r="Z197" s="119"/>
      <c r="AA197" s="119"/>
      <c r="AB197" s="119"/>
    </row>
    <row r="198" spans="1:28" s="124" customFormat="1" ht="12">
      <c r="A198" s="130" t="s">
        <v>59</v>
      </c>
      <c r="B198" s="81">
        <f t="shared" si="15"/>
        <v>8827</v>
      </c>
      <c r="C198" s="127">
        <v>790</v>
      </c>
      <c r="D198" s="127">
        <v>402</v>
      </c>
      <c r="E198" s="127">
        <v>753</v>
      </c>
      <c r="F198" s="127"/>
      <c r="G198" s="127">
        <v>261</v>
      </c>
      <c r="H198" s="127"/>
      <c r="I198" s="136">
        <v>804</v>
      </c>
      <c r="J198" s="136">
        <v>975</v>
      </c>
      <c r="K198" s="136">
        <v>832</v>
      </c>
      <c r="L198" s="136">
        <v>1139</v>
      </c>
      <c r="M198" s="136">
        <v>969</v>
      </c>
      <c r="N198" s="136">
        <v>467</v>
      </c>
      <c r="O198" s="136">
        <v>502</v>
      </c>
      <c r="P198" s="137">
        <v>933</v>
      </c>
      <c r="Q198" s="119"/>
      <c r="R198" s="119"/>
      <c r="S198" s="119"/>
      <c r="T198" s="119"/>
      <c r="U198" s="119"/>
      <c r="V198" s="119"/>
      <c r="W198" s="119"/>
      <c r="X198" s="119"/>
      <c r="Y198" s="119"/>
      <c r="Z198" s="119"/>
      <c r="AA198" s="119"/>
      <c r="AB198" s="119"/>
    </row>
    <row r="199" spans="1:28" s="124" customFormat="1" ht="12">
      <c r="A199" s="130" t="s">
        <v>60</v>
      </c>
      <c r="B199" s="81">
        <f t="shared" si="15"/>
        <v>212622</v>
      </c>
      <c r="C199" s="127">
        <v>16464</v>
      </c>
      <c r="D199" s="127">
        <v>16157</v>
      </c>
      <c r="E199" s="127">
        <v>14316</v>
      </c>
      <c r="F199" s="127"/>
      <c r="G199" s="127">
        <v>20264</v>
      </c>
      <c r="H199" s="127"/>
      <c r="I199" s="136">
        <v>17560</v>
      </c>
      <c r="J199" s="136">
        <v>22941</v>
      </c>
      <c r="K199" s="136">
        <v>16777</v>
      </c>
      <c r="L199" s="136">
        <v>19676</v>
      </c>
      <c r="M199" s="136">
        <v>18870</v>
      </c>
      <c r="N199" s="136">
        <v>15484</v>
      </c>
      <c r="O199" s="136">
        <v>17350</v>
      </c>
      <c r="P199" s="137">
        <v>16763</v>
      </c>
      <c r="Q199" s="119"/>
      <c r="R199" s="119"/>
      <c r="S199" s="119"/>
      <c r="T199" s="119"/>
      <c r="U199" s="119"/>
      <c r="V199" s="119"/>
      <c r="W199" s="119"/>
      <c r="X199" s="119"/>
      <c r="Y199" s="119"/>
      <c r="Z199" s="119"/>
      <c r="AA199" s="119"/>
      <c r="AB199" s="119"/>
    </row>
    <row r="200" spans="1:28" s="124" customFormat="1" ht="12">
      <c r="A200" s="130" t="s">
        <v>61</v>
      </c>
      <c r="B200" s="81">
        <f t="shared" si="15"/>
        <v>511023</v>
      </c>
      <c r="C200" s="127">
        <v>27097</v>
      </c>
      <c r="D200" s="127">
        <v>35443</v>
      </c>
      <c r="E200" s="127">
        <v>43614</v>
      </c>
      <c r="F200" s="127"/>
      <c r="G200" s="127">
        <v>51411</v>
      </c>
      <c r="H200" s="127"/>
      <c r="I200" s="136">
        <v>53308</v>
      </c>
      <c r="J200" s="136">
        <v>46642</v>
      </c>
      <c r="K200" s="136">
        <v>40440</v>
      </c>
      <c r="L200" s="136">
        <v>35157</v>
      </c>
      <c r="M200" s="136">
        <v>47867</v>
      </c>
      <c r="N200" s="136">
        <v>56932</v>
      </c>
      <c r="O200" s="136">
        <v>44146</v>
      </c>
      <c r="P200" s="137">
        <v>28966</v>
      </c>
      <c r="Q200" s="119"/>
      <c r="R200" s="119"/>
      <c r="S200" s="119"/>
      <c r="T200" s="119"/>
      <c r="U200" s="119"/>
      <c r="V200" s="119"/>
      <c r="W200" s="119"/>
      <c r="X200" s="119"/>
      <c r="Y200" s="119"/>
      <c r="Z200" s="119"/>
      <c r="AA200" s="119"/>
      <c r="AB200" s="119"/>
    </row>
    <row r="201" spans="1:29" s="124" customFormat="1" ht="12">
      <c r="A201" s="130" t="s">
        <v>62</v>
      </c>
      <c r="B201" s="81">
        <f t="shared" si="15"/>
        <v>46627</v>
      </c>
      <c r="C201" s="127">
        <v>2913</v>
      </c>
      <c r="D201" s="127">
        <v>3197</v>
      </c>
      <c r="E201" s="127">
        <v>4316</v>
      </c>
      <c r="F201" s="127"/>
      <c r="G201" s="58">
        <v>3914</v>
      </c>
      <c r="H201" s="58"/>
      <c r="I201" s="136">
        <v>5381</v>
      </c>
      <c r="J201" s="136">
        <v>3452</v>
      </c>
      <c r="K201" s="136">
        <v>2990</v>
      </c>
      <c r="L201" s="136">
        <v>2160</v>
      </c>
      <c r="M201" s="136">
        <v>4278</v>
      </c>
      <c r="N201" s="136">
        <v>5269</v>
      </c>
      <c r="O201" s="136">
        <v>6087</v>
      </c>
      <c r="P201" s="137">
        <v>2670</v>
      </c>
      <c r="Q201" s="119"/>
      <c r="R201" s="119"/>
      <c r="S201" s="119"/>
      <c r="T201" s="119"/>
      <c r="U201" s="119"/>
      <c r="V201" s="119"/>
      <c r="W201" s="119"/>
      <c r="X201" s="119"/>
      <c r="Y201" s="119"/>
      <c r="Z201" s="119"/>
      <c r="AA201" s="119"/>
      <c r="AB201" s="119"/>
      <c r="AC201" s="119"/>
    </row>
    <row r="202" spans="1:33" s="17" customFormat="1" ht="12">
      <c r="A202" s="130" t="s">
        <v>63</v>
      </c>
      <c r="B202" s="81">
        <f t="shared" si="15"/>
        <v>4428</v>
      </c>
      <c r="C202" s="127">
        <v>409</v>
      </c>
      <c r="D202" s="127">
        <v>312</v>
      </c>
      <c r="E202" s="127">
        <v>173</v>
      </c>
      <c r="F202" s="127"/>
      <c r="G202" s="58">
        <v>424</v>
      </c>
      <c r="H202" s="58"/>
      <c r="I202" s="136">
        <v>471</v>
      </c>
      <c r="J202" s="136">
        <v>283</v>
      </c>
      <c r="K202" s="136">
        <v>190</v>
      </c>
      <c r="L202" s="136">
        <v>539</v>
      </c>
      <c r="M202" s="136">
        <v>438</v>
      </c>
      <c r="N202" s="136">
        <v>362</v>
      </c>
      <c r="O202" s="136">
        <v>482</v>
      </c>
      <c r="P202" s="137">
        <v>345</v>
      </c>
      <c r="Q202" s="119"/>
      <c r="R202" s="119"/>
      <c r="S202" s="119"/>
      <c r="T202" s="119"/>
      <c r="U202" s="119"/>
      <c r="V202" s="119"/>
      <c r="W202" s="119"/>
      <c r="X202" s="119"/>
      <c r="Y202" s="119"/>
      <c r="Z202" s="119"/>
      <c r="AA202" s="119"/>
      <c r="AB202" s="119"/>
      <c r="AC202" s="119"/>
      <c r="AD202" s="124"/>
      <c r="AE202" s="124"/>
      <c r="AF202" s="124"/>
      <c r="AG202" s="124"/>
    </row>
    <row r="203" spans="1:33" s="17" customFormat="1" ht="12">
      <c r="A203" s="130" t="s">
        <v>87</v>
      </c>
      <c r="B203" s="81">
        <f t="shared" si="15"/>
        <v>12027</v>
      </c>
      <c r="C203" s="58">
        <v>591</v>
      </c>
      <c r="D203" s="58">
        <v>524</v>
      </c>
      <c r="E203" s="58">
        <v>899</v>
      </c>
      <c r="F203" s="58"/>
      <c r="G203" s="58">
        <v>777</v>
      </c>
      <c r="H203" s="58"/>
      <c r="I203" s="136">
        <v>850</v>
      </c>
      <c r="J203" s="136">
        <v>1052</v>
      </c>
      <c r="K203" s="136">
        <v>890</v>
      </c>
      <c r="L203" s="136">
        <v>808</v>
      </c>
      <c r="M203" s="136">
        <v>1582</v>
      </c>
      <c r="N203" s="136">
        <v>1453</v>
      </c>
      <c r="O203" s="136">
        <v>1390</v>
      </c>
      <c r="P203" s="137">
        <v>1211</v>
      </c>
      <c r="Q203" s="119"/>
      <c r="R203" s="119"/>
      <c r="S203" s="119"/>
      <c r="T203" s="119"/>
      <c r="U203" s="119"/>
      <c r="V203" s="119"/>
      <c r="W203" s="119"/>
      <c r="X203" s="119"/>
      <c r="Y203" s="119"/>
      <c r="Z203" s="119"/>
      <c r="AA203" s="119"/>
      <c r="AB203" s="119"/>
      <c r="AC203" s="119"/>
      <c r="AD203" s="124"/>
      <c r="AE203" s="124"/>
      <c r="AF203" s="124"/>
      <c r="AG203" s="124"/>
    </row>
    <row r="204" spans="1:33" s="17" customFormat="1" ht="12">
      <c r="A204" s="130" t="s">
        <v>65</v>
      </c>
      <c r="B204" s="81">
        <f t="shared" si="15"/>
        <v>2700</v>
      </c>
      <c r="C204" s="58">
        <v>44</v>
      </c>
      <c r="D204" s="58">
        <v>143</v>
      </c>
      <c r="E204" s="58">
        <v>261</v>
      </c>
      <c r="F204" s="58"/>
      <c r="G204" s="58">
        <v>109</v>
      </c>
      <c r="H204" s="58"/>
      <c r="I204" s="136">
        <v>145</v>
      </c>
      <c r="J204" s="136">
        <v>120</v>
      </c>
      <c r="K204" s="136">
        <v>228</v>
      </c>
      <c r="L204" s="136">
        <v>71</v>
      </c>
      <c r="M204" s="136">
        <v>396</v>
      </c>
      <c r="N204" s="136">
        <v>306</v>
      </c>
      <c r="O204" s="136">
        <v>390</v>
      </c>
      <c r="P204" s="137">
        <v>487</v>
      </c>
      <c r="Q204" s="119"/>
      <c r="R204" s="119"/>
      <c r="S204" s="119"/>
      <c r="T204" s="119"/>
      <c r="U204" s="119"/>
      <c r="V204" s="119"/>
      <c r="W204" s="119"/>
      <c r="X204" s="119"/>
      <c r="Y204" s="119"/>
      <c r="Z204" s="119"/>
      <c r="AA204" s="119"/>
      <c r="AB204" s="119"/>
      <c r="AC204" s="119"/>
      <c r="AD204" s="124"/>
      <c r="AE204" s="124"/>
      <c r="AF204" s="124"/>
      <c r="AG204" s="124"/>
    </row>
    <row r="205" spans="1:33" s="17" customFormat="1" ht="12">
      <c r="A205" s="130" t="s">
        <v>66</v>
      </c>
      <c r="B205" s="81">
        <f t="shared" si="15"/>
        <v>36580</v>
      </c>
      <c r="C205" s="58">
        <v>2156</v>
      </c>
      <c r="D205" s="58">
        <v>2620</v>
      </c>
      <c r="E205" s="58">
        <v>4190</v>
      </c>
      <c r="F205" s="58"/>
      <c r="G205" s="58">
        <v>2664</v>
      </c>
      <c r="H205" s="58"/>
      <c r="I205" s="136">
        <v>4797</v>
      </c>
      <c r="J205" s="136">
        <v>3612</v>
      </c>
      <c r="K205" s="136">
        <v>2697</v>
      </c>
      <c r="L205" s="136">
        <v>1426</v>
      </c>
      <c r="M205" s="136">
        <v>2215</v>
      </c>
      <c r="N205" s="136">
        <v>5062</v>
      </c>
      <c r="O205" s="136">
        <v>3461</v>
      </c>
      <c r="P205" s="137">
        <v>1680</v>
      </c>
      <c r="Q205" s="132"/>
      <c r="R205" s="119"/>
      <c r="S205" s="119"/>
      <c r="T205" s="119"/>
      <c r="U205" s="119"/>
      <c r="V205" s="119"/>
      <c r="W205" s="119"/>
      <c r="X205" s="119"/>
      <c r="Y205" s="119"/>
      <c r="Z205" s="119"/>
      <c r="AA205" s="119"/>
      <c r="AB205" s="119"/>
      <c r="AC205" s="119"/>
      <c r="AD205" s="124"/>
      <c r="AE205" s="124"/>
      <c r="AF205" s="124"/>
      <c r="AG205" s="124"/>
    </row>
    <row r="206" spans="1:33" ht="12">
      <c r="A206" s="130" t="s">
        <v>67</v>
      </c>
      <c r="B206" s="81">
        <f t="shared" si="15"/>
        <v>17028</v>
      </c>
      <c r="C206" s="58">
        <v>1489</v>
      </c>
      <c r="D206" s="58">
        <v>803</v>
      </c>
      <c r="E206" s="58">
        <v>1284</v>
      </c>
      <c r="F206" s="58"/>
      <c r="G206" s="58">
        <v>1776</v>
      </c>
      <c r="H206" s="58"/>
      <c r="I206" s="136">
        <v>1132</v>
      </c>
      <c r="J206" s="136">
        <v>1234</v>
      </c>
      <c r="K206" s="136">
        <v>1021</v>
      </c>
      <c r="L206" s="136">
        <v>1330</v>
      </c>
      <c r="M206" s="136">
        <v>2050</v>
      </c>
      <c r="N206" s="136">
        <v>1350</v>
      </c>
      <c r="O206" s="136">
        <v>2452</v>
      </c>
      <c r="P206" s="137">
        <v>1107</v>
      </c>
      <c r="Q206" s="92"/>
      <c r="R206" s="132"/>
      <c r="S206" s="132"/>
      <c r="T206" s="132"/>
      <c r="U206" s="132"/>
      <c r="V206" s="132"/>
      <c r="W206" s="132"/>
      <c r="X206" s="132"/>
      <c r="Y206" s="132"/>
      <c r="Z206" s="132"/>
      <c r="AA206" s="132"/>
      <c r="AB206" s="132"/>
      <c r="AC206" s="132"/>
      <c r="AD206" s="132"/>
      <c r="AE206" s="132"/>
      <c r="AF206" s="132"/>
      <c r="AG206" s="132"/>
    </row>
    <row r="207" spans="1:29" s="17" customFormat="1" ht="11.25">
      <c r="A207" s="130" t="s">
        <v>68</v>
      </c>
      <c r="B207" s="81">
        <f t="shared" si="15"/>
        <v>18139</v>
      </c>
      <c r="C207" s="58">
        <v>1057</v>
      </c>
      <c r="D207" s="58">
        <v>361</v>
      </c>
      <c r="E207" s="58">
        <v>980</v>
      </c>
      <c r="F207" s="58"/>
      <c r="G207" s="58">
        <v>1099</v>
      </c>
      <c r="H207" s="58"/>
      <c r="I207" s="127">
        <v>1782</v>
      </c>
      <c r="J207" s="127">
        <v>1259</v>
      </c>
      <c r="K207" s="127">
        <v>903</v>
      </c>
      <c r="L207" s="127">
        <v>420</v>
      </c>
      <c r="M207" s="127">
        <v>1768</v>
      </c>
      <c r="N207" s="127">
        <v>4409</v>
      </c>
      <c r="O207" s="139">
        <v>1679</v>
      </c>
      <c r="P207" s="140">
        <v>2422</v>
      </c>
      <c r="Q207" s="53"/>
      <c r="R207" s="92"/>
      <c r="S207" s="92"/>
      <c r="T207" s="92"/>
      <c r="U207" s="92"/>
      <c r="V207" s="92"/>
      <c r="W207" s="92"/>
      <c r="X207" s="92"/>
      <c r="Y207" s="92"/>
      <c r="Z207" s="92"/>
      <c r="AA207" s="92"/>
      <c r="AB207" s="92"/>
      <c r="AC207" s="133"/>
    </row>
    <row r="208" spans="1:29" ht="11.25">
      <c r="A208" s="130" t="s">
        <v>69</v>
      </c>
      <c r="B208" s="81">
        <f t="shared" si="15"/>
        <v>52583</v>
      </c>
      <c r="C208" s="58">
        <v>3889</v>
      </c>
      <c r="D208" s="58">
        <v>4544</v>
      </c>
      <c r="E208" s="58">
        <v>5018</v>
      </c>
      <c r="F208" s="58"/>
      <c r="G208" s="58">
        <v>5170</v>
      </c>
      <c r="H208" s="58"/>
      <c r="I208" s="58">
        <v>4804</v>
      </c>
      <c r="J208" s="58">
        <v>5043</v>
      </c>
      <c r="K208" s="58">
        <v>3119</v>
      </c>
      <c r="L208" s="58">
        <v>1726</v>
      </c>
      <c r="M208" s="58">
        <v>4354</v>
      </c>
      <c r="N208" s="58">
        <v>6173</v>
      </c>
      <c r="O208" s="58">
        <v>4774</v>
      </c>
      <c r="P208" s="23">
        <v>3969</v>
      </c>
      <c r="R208" s="53"/>
      <c r="S208" s="53"/>
      <c r="T208" s="53"/>
      <c r="U208" s="53"/>
      <c r="V208" s="53"/>
      <c r="W208" s="53"/>
      <c r="X208" s="53"/>
      <c r="Y208" s="53"/>
      <c r="Z208" s="53"/>
      <c r="AA208" s="53"/>
      <c r="AB208" s="53"/>
      <c r="AC208" s="82"/>
    </row>
    <row r="209" spans="1:30" ht="11.25">
      <c r="A209" s="130" t="s">
        <v>70</v>
      </c>
      <c r="B209" s="81">
        <f t="shared" si="15"/>
        <v>21380</v>
      </c>
      <c r="C209" s="57">
        <v>667</v>
      </c>
      <c r="D209" s="57">
        <v>3258</v>
      </c>
      <c r="E209" s="57">
        <v>3164</v>
      </c>
      <c r="F209" s="57"/>
      <c r="G209" s="57">
        <v>1354</v>
      </c>
      <c r="H209" s="57"/>
      <c r="I209" s="57">
        <v>846</v>
      </c>
      <c r="J209" s="57">
        <v>2472</v>
      </c>
      <c r="K209" s="57">
        <v>790</v>
      </c>
      <c r="L209" s="57">
        <v>1141</v>
      </c>
      <c r="M209" s="57">
        <v>1012</v>
      </c>
      <c r="N209" s="58">
        <v>1908</v>
      </c>
      <c r="O209" s="58">
        <v>3142</v>
      </c>
      <c r="P209" s="23">
        <v>1626</v>
      </c>
      <c r="AD209" s="21"/>
    </row>
    <row r="210" spans="1:30" ht="11.25">
      <c r="A210" s="130" t="s">
        <v>71</v>
      </c>
      <c r="B210" s="81">
        <f t="shared" si="15"/>
        <v>50178</v>
      </c>
      <c r="C210" s="58">
        <v>3521</v>
      </c>
      <c r="D210" s="58">
        <v>4197</v>
      </c>
      <c r="E210" s="58">
        <v>3978</v>
      </c>
      <c r="F210" s="58"/>
      <c r="G210" s="58">
        <v>4494</v>
      </c>
      <c r="H210" s="58"/>
      <c r="I210" s="58">
        <v>4451</v>
      </c>
      <c r="J210" s="58">
        <v>4837</v>
      </c>
      <c r="K210" s="58">
        <v>3364</v>
      </c>
      <c r="L210" s="58">
        <v>3271</v>
      </c>
      <c r="M210" s="58">
        <v>5303</v>
      </c>
      <c r="N210" s="58">
        <v>4952</v>
      </c>
      <c r="O210" s="58">
        <v>4122</v>
      </c>
      <c r="P210" s="23">
        <v>3688</v>
      </c>
      <c r="Q210" s="53"/>
      <c r="AD210" s="21"/>
    </row>
    <row r="211" spans="1:29" ht="11.25">
      <c r="A211" s="130" t="s">
        <v>72</v>
      </c>
      <c r="B211" s="81">
        <f t="shared" si="15"/>
        <v>157506</v>
      </c>
      <c r="C211" s="58">
        <v>9374</v>
      </c>
      <c r="D211" s="58">
        <v>9327</v>
      </c>
      <c r="E211" s="58">
        <v>12691</v>
      </c>
      <c r="F211" s="58"/>
      <c r="G211" s="58">
        <v>14442</v>
      </c>
      <c r="H211" s="58"/>
      <c r="I211" s="58">
        <v>18312</v>
      </c>
      <c r="J211" s="58">
        <v>12717</v>
      </c>
      <c r="K211" s="58">
        <v>10379</v>
      </c>
      <c r="L211" s="58">
        <v>14546</v>
      </c>
      <c r="M211" s="58">
        <v>13011</v>
      </c>
      <c r="N211" s="58">
        <v>13013</v>
      </c>
      <c r="O211" s="58">
        <v>17956</v>
      </c>
      <c r="P211" s="23">
        <v>11738</v>
      </c>
      <c r="Q211" s="53"/>
      <c r="R211" s="53"/>
      <c r="S211" s="53"/>
      <c r="T211" s="53"/>
      <c r="U211" s="53"/>
      <c r="V211" s="53"/>
      <c r="W211" s="53"/>
      <c r="X211" s="53"/>
      <c r="Y211" s="53"/>
      <c r="Z211" s="53"/>
      <c r="AA211" s="53"/>
      <c r="AB211" s="53"/>
      <c r="AC211" s="82"/>
    </row>
    <row r="212" spans="1:29" ht="11.25">
      <c r="A212" s="130" t="s">
        <v>88</v>
      </c>
      <c r="B212" s="81">
        <f t="shared" si="15"/>
        <v>128076</v>
      </c>
      <c r="C212" s="58">
        <v>11151</v>
      </c>
      <c r="D212" s="58">
        <v>10484</v>
      </c>
      <c r="E212" s="58">
        <v>12045</v>
      </c>
      <c r="F212" s="58"/>
      <c r="G212" s="58">
        <v>13131</v>
      </c>
      <c r="H212" s="58"/>
      <c r="I212" s="58">
        <v>13731</v>
      </c>
      <c r="J212" s="58">
        <v>12298</v>
      </c>
      <c r="K212" s="58">
        <v>10807</v>
      </c>
      <c r="L212" s="58">
        <v>8604</v>
      </c>
      <c r="M212" s="58">
        <v>8498</v>
      </c>
      <c r="N212" s="58">
        <v>9050</v>
      </c>
      <c r="O212" s="58">
        <v>9961</v>
      </c>
      <c r="P212" s="23">
        <v>8316</v>
      </c>
      <c r="Q212" s="53"/>
      <c r="R212" s="53"/>
      <c r="S212" s="53"/>
      <c r="T212" s="53"/>
      <c r="U212" s="53"/>
      <c r="V212" s="53"/>
      <c r="W212" s="53"/>
      <c r="X212" s="53"/>
      <c r="Y212" s="53"/>
      <c r="Z212" s="53"/>
      <c r="AA212" s="53"/>
      <c r="AB212" s="53"/>
      <c r="AC212" s="82"/>
    </row>
    <row r="213" spans="1:29" ht="11.25">
      <c r="A213" s="130" t="s">
        <v>74</v>
      </c>
      <c r="B213" s="81">
        <f t="shared" si="15"/>
        <v>162671</v>
      </c>
      <c r="C213" s="58">
        <v>10346</v>
      </c>
      <c r="D213" s="58">
        <v>11732</v>
      </c>
      <c r="E213" s="58">
        <v>9587</v>
      </c>
      <c r="F213" s="58"/>
      <c r="G213" s="58">
        <v>9151</v>
      </c>
      <c r="H213" s="58"/>
      <c r="I213" s="58">
        <v>13686</v>
      </c>
      <c r="J213" s="58">
        <v>18479</v>
      </c>
      <c r="K213" s="58">
        <v>19650</v>
      </c>
      <c r="L213" s="58">
        <v>12203</v>
      </c>
      <c r="M213" s="58">
        <v>16799</v>
      </c>
      <c r="N213" s="58">
        <v>16258</v>
      </c>
      <c r="O213" s="58">
        <v>13475</v>
      </c>
      <c r="P213" s="23">
        <v>11305</v>
      </c>
      <c r="Q213" s="53"/>
      <c r="R213" s="53"/>
      <c r="S213" s="53"/>
      <c r="T213" s="53"/>
      <c r="U213" s="53"/>
      <c r="V213" s="53"/>
      <c r="W213" s="53"/>
      <c r="X213" s="53"/>
      <c r="Y213" s="53"/>
      <c r="Z213" s="53"/>
      <c r="AA213" s="53"/>
      <c r="AB213" s="53"/>
      <c r="AC213" s="82"/>
    </row>
    <row r="214" spans="1:29" ht="11.25">
      <c r="A214" s="130" t="s">
        <v>75</v>
      </c>
      <c r="B214" s="81">
        <f t="shared" si="15"/>
        <v>122593</v>
      </c>
      <c r="C214" s="58">
        <v>9348</v>
      </c>
      <c r="D214" s="58">
        <v>7962</v>
      </c>
      <c r="E214" s="58">
        <v>8107</v>
      </c>
      <c r="F214" s="58"/>
      <c r="G214" s="58">
        <v>7749</v>
      </c>
      <c r="H214" s="58"/>
      <c r="I214" s="58">
        <v>9848</v>
      </c>
      <c r="J214" s="58">
        <v>9883</v>
      </c>
      <c r="K214" s="58">
        <v>12787</v>
      </c>
      <c r="L214" s="58">
        <v>10007</v>
      </c>
      <c r="M214" s="58">
        <v>13774</v>
      </c>
      <c r="N214" s="58">
        <v>12121</v>
      </c>
      <c r="O214" s="58">
        <v>11156</v>
      </c>
      <c r="P214" s="23">
        <v>9851</v>
      </c>
      <c r="Q214" s="53"/>
      <c r="R214" s="53"/>
      <c r="S214" s="53"/>
      <c r="T214" s="53"/>
      <c r="U214" s="53"/>
      <c r="V214" s="53"/>
      <c r="W214" s="53"/>
      <c r="X214" s="53"/>
      <c r="Y214" s="53"/>
      <c r="Z214" s="53"/>
      <c r="AA214" s="53"/>
      <c r="AB214" s="53"/>
      <c r="AC214" s="82"/>
    </row>
    <row r="215" spans="1:29" ht="11.25">
      <c r="A215" s="130" t="s">
        <v>76</v>
      </c>
      <c r="B215" s="81">
        <f t="shared" si="15"/>
        <v>67620</v>
      </c>
      <c r="C215" s="58">
        <v>4042</v>
      </c>
      <c r="D215" s="58">
        <v>3247</v>
      </c>
      <c r="E215" s="58">
        <v>4629</v>
      </c>
      <c r="F215" s="58"/>
      <c r="G215" s="58">
        <v>5644</v>
      </c>
      <c r="H215" s="58"/>
      <c r="I215" s="58">
        <v>8220</v>
      </c>
      <c r="J215" s="58">
        <v>9163</v>
      </c>
      <c r="K215" s="58">
        <v>6269</v>
      </c>
      <c r="L215" s="58">
        <v>4767</v>
      </c>
      <c r="M215" s="58">
        <v>7272</v>
      </c>
      <c r="N215" s="58">
        <v>6979</v>
      </c>
      <c r="O215" s="58">
        <v>5077</v>
      </c>
      <c r="P215" s="23">
        <v>2311</v>
      </c>
      <c r="Q215" s="53"/>
      <c r="R215" s="53"/>
      <c r="S215" s="53"/>
      <c r="T215" s="53"/>
      <c r="U215" s="53"/>
      <c r="V215" s="53"/>
      <c r="W215" s="53"/>
      <c r="X215" s="53"/>
      <c r="Y215" s="53"/>
      <c r="Z215" s="53"/>
      <c r="AA215" s="53"/>
      <c r="AB215" s="53"/>
      <c r="AC215" s="82"/>
    </row>
    <row r="216" spans="1:29" ht="11.25">
      <c r="A216" s="130" t="s">
        <v>77</v>
      </c>
      <c r="B216" s="81">
        <f t="shared" si="15"/>
        <v>844392</v>
      </c>
      <c r="C216" s="58">
        <v>43259</v>
      </c>
      <c r="D216" s="58">
        <v>47064</v>
      </c>
      <c r="E216" s="58">
        <v>80934</v>
      </c>
      <c r="F216" s="58"/>
      <c r="G216" s="58">
        <v>76523</v>
      </c>
      <c r="H216" s="58"/>
      <c r="I216" s="58">
        <v>76607</v>
      </c>
      <c r="J216" s="58">
        <v>102028</v>
      </c>
      <c r="K216" s="58">
        <v>96581</v>
      </c>
      <c r="L216" s="58">
        <v>54175</v>
      </c>
      <c r="M216" s="58">
        <v>71095</v>
      </c>
      <c r="N216" s="58">
        <v>75844</v>
      </c>
      <c r="O216" s="58">
        <v>68033</v>
      </c>
      <c r="P216" s="23">
        <v>52249</v>
      </c>
      <c r="Q216" s="53"/>
      <c r="R216" s="53"/>
      <c r="S216" s="53"/>
      <c r="T216" s="53"/>
      <c r="U216" s="53"/>
      <c r="V216" s="53"/>
      <c r="W216" s="53"/>
      <c r="X216" s="53"/>
      <c r="Y216" s="53"/>
      <c r="Z216" s="53"/>
      <c r="AA216" s="53"/>
      <c r="AB216" s="53"/>
      <c r="AC216" s="82"/>
    </row>
    <row r="217" spans="1:29" ht="11.25">
      <c r="A217" s="130" t="s">
        <v>78</v>
      </c>
      <c r="B217" s="81">
        <f t="shared" si="15"/>
        <v>270860</v>
      </c>
      <c r="C217" s="58">
        <v>18695</v>
      </c>
      <c r="D217" s="58">
        <v>13266</v>
      </c>
      <c r="E217" s="58">
        <v>17274</v>
      </c>
      <c r="F217" s="58"/>
      <c r="G217" s="58">
        <v>21193</v>
      </c>
      <c r="H217" s="58"/>
      <c r="I217" s="58">
        <v>18017</v>
      </c>
      <c r="J217" s="58">
        <v>21692</v>
      </c>
      <c r="K217" s="58">
        <v>40909</v>
      </c>
      <c r="L217" s="58">
        <v>21865</v>
      </c>
      <c r="M217" s="58">
        <v>27740</v>
      </c>
      <c r="N217" s="58">
        <v>31310</v>
      </c>
      <c r="O217" s="58">
        <v>22920</v>
      </c>
      <c r="P217" s="23">
        <v>15979</v>
      </c>
      <c r="Q217" s="53"/>
      <c r="R217" s="53"/>
      <c r="S217" s="53"/>
      <c r="T217" s="53"/>
      <c r="U217" s="53"/>
      <c r="V217" s="53"/>
      <c r="W217" s="53"/>
      <c r="X217" s="53"/>
      <c r="Y217" s="53"/>
      <c r="Z217" s="53"/>
      <c r="AA217" s="53"/>
      <c r="AB217" s="53"/>
      <c r="AC217" s="82"/>
    </row>
    <row r="218" spans="1:29" ht="11.25">
      <c r="A218" s="130" t="s">
        <v>79</v>
      </c>
      <c r="B218" s="81">
        <f t="shared" si="15"/>
        <v>67960</v>
      </c>
      <c r="C218" s="58">
        <v>4859</v>
      </c>
      <c r="D218" s="58">
        <v>4630</v>
      </c>
      <c r="E218" s="58">
        <v>4289</v>
      </c>
      <c r="F218" s="58"/>
      <c r="G218" s="58">
        <v>4044</v>
      </c>
      <c r="H218" s="58"/>
      <c r="I218" s="58">
        <v>4470</v>
      </c>
      <c r="J218" s="58">
        <v>6215</v>
      </c>
      <c r="K218" s="58">
        <v>4047</v>
      </c>
      <c r="L218" s="58">
        <v>6016</v>
      </c>
      <c r="M218" s="58">
        <v>5966</v>
      </c>
      <c r="N218" s="58">
        <v>10222</v>
      </c>
      <c r="O218" s="58">
        <v>5634</v>
      </c>
      <c r="P218" s="23">
        <v>7568</v>
      </c>
      <c r="Q218" s="53"/>
      <c r="R218" s="53"/>
      <c r="S218" s="53"/>
      <c r="T218" s="53"/>
      <c r="U218" s="53"/>
      <c r="V218" s="53"/>
      <c r="W218" s="53"/>
      <c r="X218" s="53"/>
      <c r="Y218" s="53"/>
      <c r="Z218" s="53"/>
      <c r="AA218" s="53"/>
      <c r="AB218" s="53"/>
      <c r="AC218" s="82"/>
    </row>
    <row r="219" spans="1:29" ht="11.25">
      <c r="A219" s="130" t="s">
        <v>89</v>
      </c>
      <c r="B219" s="81">
        <f t="shared" si="15"/>
        <v>366350</v>
      </c>
      <c r="C219" s="58">
        <v>27440</v>
      </c>
      <c r="D219" s="58">
        <v>21181</v>
      </c>
      <c r="E219" s="58">
        <v>27765</v>
      </c>
      <c r="F219" s="58"/>
      <c r="G219" s="58">
        <v>27127</v>
      </c>
      <c r="H219" s="58"/>
      <c r="I219" s="58">
        <v>30119</v>
      </c>
      <c r="J219" s="58">
        <v>30988</v>
      </c>
      <c r="K219" s="58">
        <v>37975</v>
      </c>
      <c r="L219" s="58">
        <v>28386</v>
      </c>
      <c r="M219" s="58">
        <v>37741</v>
      </c>
      <c r="N219" s="58">
        <v>43548</v>
      </c>
      <c r="O219" s="58">
        <v>29894</v>
      </c>
      <c r="P219" s="23">
        <v>24186</v>
      </c>
      <c r="Q219" s="53"/>
      <c r="R219" s="53"/>
      <c r="S219" s="53"/>
      <c r="T219" s="53"/>
      <c r="U219" s="53"/>
      <c r="V219" s="53"/>
      <c r="W219" s="53"/>
      <c r="X219" s="53"/>
      <c r="Y219" s="53"/>
      <c r="Z219" s="53"/>
      <c r="AA219" s="53"/>
      <c r="AB219" s="53"/>
      <c r="AC219" s="82"/>
    </row>
    <row r="220" spans="1:29" ht="11.25">
      <c r="A220" s="130" t="s">
        <v>81</v>
      </c>
      <c r="B220" s="81">
        <f t="shared" si="15"/>
        <v>247411</v>
      </c>
      <c r="C220" s="58">
        <v>19771</v>
      </c>
      <c r="D220" s="58">
        <v>24631</v>
      </c>
      <c r="E220" s="58">
        <v>24857</v>
      </c>
      <c r="F220" s="58"/>
      <c r="G220" s="58">
        <v>16190</v>
      </c>
      <c r="H220" s="58"/>
      <c r="I220" s="58">
        <v>13138</v>
      </c>
      <c r="J220" s="58">
        <v>14840</v>
      </c>
      <c r="K220" s="58">
        <v>14210</v>
      </c>
      <c r="L220" s="58">
        <v>15450</v>
      </c>
      <c r="M220" s="58">
        <v>22823</v>
      </c>
      <c r="N220" s="58">
        <v>27351</v>
      </c>
      <c r="O220" s="58">
        <v>29763</v>
      </c>
      <c r="P220" s="23">
        <v>24387</v>
      </c>
      <c r="Q220" s="53"/>
      <c r="R220" s="53"/>
      <c r="S220" s="53"/>
      <c r="T220" s="53"/>
      <c r="U220" s="53"/>
      <c r="V220" s="53"/>
      <c r="W220" s="53"/>
      <c r="X220" s="53"/>
      <c r="Y220" s="53"/>
      <c r="Z220" s="53"/>
      <c r="AA220" s="53"/>
      <c r="AB220" s="53"/>
      <c r="AC220" s="82"/>
    </row>
    <row r="221" spans="1:29" ht="11.25">
      <c r="A221" s="130" t="s">
        <v>82</v>
      </c>
      <c r="B221" s="81">
        <f t="shared" si="15"/>
        <v>132195</v>
      </c>
      <c r="C221" s="58">
        <v>9597</v>
      </c>
      <c r="D221" s="58">
        <v>10470</v>
      </c>
      <c r="E221" s="58">
        <v>9165</v>
      </c>
      <c r="F221" s="58"/>
      <c r="G221" s="58">
        <v>8365</v>
      </c>
      <c r="H221" s="58"/>
      <c r="I221" s="58">
        <v>9319</v>
      </c>
      <c r="J221" s="58">
        <v>7996</v>
      </c>
      <c r="K221" s="58">
        <v>12668</v>
      </c>
      <c r="L221" s="58">
        <v>12951</v>
      </c>
      <c r="M221" s="58">
        <v>12667</v>
      </c>
      <c r="N221" s="58">
        <v>16884</v>
      </c>
      <c r="O221" s="58">
        <v>12058</v>
      </c>
      <c r="P221" s="23">
        <v>10055</v>
      </c>
      <c r="Q221" s="53"/>
      <c r="R221" s="53"/>
      <c r="S221" s="53"/>
      <c r="T221" s="53"/>
      <c r="U221" s="53"/>
      <c r="V221" s="53"/>
      <c r="W221" s="53"/>
      <c r="X221" s="53"/>
      <c r="Y221" s="53"/>
      <c r="Z221" s="53"/>
      <c r="AA221" s="53"/>
      <c r="AB221" s="53"/>
      <c r="AC221" s="82"/>
    </row>
    <row r="222" spans="1:29" ht="11.25">
      <c r="A222" s="130" t="s">
        <v>83</v>
      </c>
      <c r="B222" s="81">
        <f t="shared" si="15"/>
        <v>49102</v>
      </c>
      <c r="C222" s="58">
        <v>3298</v>
      </c>
      <c r="D222" s="58">
        <v>1567</v>
      </c>
      <c r="E222" s="58">
        <v>1748</v>
      </c>
      <c r="F222" s="58"/>
      <c r="G222" s="58">
        <v>2860</v>
      </c>
      <c r="H222" s="58"/>
      <c r="I222" s="58">
        <v>6635</v>
      </c>
      <c r="J222" s="58">
        <v>6140</v>
      </c>
      <c r="K222" s="58">
        <v>5460</v>
      </c>
      <c r="L222" s="58">
        <v>4457</v>
      </c>
      <c r="M222" s="58">
        <v>3514</v>
      </c>
      <c r="N222" s="58">
        <v>8213</v>
      </c>
      <c r="O222" s="58">
        <v>2485</v>
      </c>
      <c r="P222" s="23">
        <v>2725</v>
      </c>
      <c r="Q222" s="53"/>
      <c r="R222" s="53"/>
      <c r="S222" s="53"/>
      <c r="T222" s="53"/>
      <c r="U222" s="53"/>
      <c r="V222" s="53"/>
      <c r="W222" s="53"/>
      <c r="X222" s="53"/>
      <c r="Y222" s="53"/>
      <c r="Z222" s="53"/>
      <c r="AA222" s="53"/>
      <c r="AB222" s="53"/>
      <c r="AC222" s="82"/>
    </row>
    <row r="223" spans="1:29" ht="11.25">
      <c r="A223" s="130" t="s">
        <v>84</v>
      </c>
      <c r="B223" s="81">
        <f t="shared" si="15"/>
        <v>8672</v>
      </c>
      <c r="C223" s="58">
        <v>368</v>
      </c>
      <c r="D223" s="58">
        <v>232</v>
      </c>
      <c r="E223" s="53">
        <v>170</v>
      </c>
      <c r="F223" s="53"/>
      <c r="G223" s="53">
        <v>539</v>
      </c>
      <c r="H223" s="53"/>
      <c r="I223" s="53">
        <v>1107</v>
      </c>
      <c r="J223" s="53">
        <v>1327</v>
      </c>
      <c r="K223" s="53">
        <v>1058</v>
      </c>
      <c r="L223" s="53">
        <v>1021</v>
      </c>
      <c r="M223" s="53">
        <v>1001</v>
      </c>
      <c r="N223" s="53">
        <v>1019</v>
      </c>
      <c r="O223" s="53">
        <v>418</v>
      </c>
      <c r="P223" s="82">
        <v>412</v>
      </c>
      <c r="Q223" s="53"/>
      <c r="R223" s="53"/>
      <c r="S223" s="53"/>
      <c r="T223" s="53"/>
      <c r="U223" s="53"/>
      <c r="V223" s="53"/>
      <c r="W223" s="53"/>
      <c r="X223" s="53"/>
      <c r="Y223" s="53"/>
      <c r="Z223" s="53"/>
      <c r="AA223" s="53"/>
      <c r="AB223" s="53"/>
      <c r="AC223" s="82"/>
    </row>
    <row r="224" spans="1:29" ht="11.25">
      <c r="A224" s="130" t="s">
        <v>90</v>
      </c>
      <c r="B224" s="81">
        <f t="shared" si="15"/>
        <v>265953</v>
      </c>
      <c r="C224" s="58">
        <v>18193</v>
      </c>
      <c r="D224" s="58">
        <v>19120</v>
      </c>
      <c r="E224" s="53">
        <v>25370</v>
      </c>
      <c r="F224" s="53"/>
      <c r="G224" s="53">
        <v>16303</v>
      </c>
      <c r="H224" s="53"/>
      <c r="I224" s="53">
        <v>19231</v>
      </c>
      <c r="J224" s="53">
        <v>22045</v>
      </c>
      <c r="K224" s="53">
        <v>22578</v>
      </c>
      <c r="L224" s="53">
        <v>24192</v>
      </c>
      <c r="M224" s="53">
        <v>28284</v>
      </c>
      <c r="N224" s="53">
        <v>24926</v>
      </c>
      <c r="O224" s="53">
        <v>21841</v>
      </c>
      <c r="P224" s="82">
        <v>23870</v>
      </c>
      <c r="Q224" s="53"/>
      <c r="R224" s="53"/>
      <c r="S224" s="53"/>
      <c r="T224" s="53"/>
      <c r="U224" s="53"/>
      <c r="V224" s="53"/>
      <c r="W224" s="53"/>
      <c r="X224" s="53"/>
      <c r="Y224" s="53"/>
      <c r="Z224" s="53"/>
      <c r="AA224" s="53"/>
      <c r="AB224" s="53"/>
      <c r="AC224" s="82"/>
    </row>
    <row r="225" spans="1:16" s="53" customFormat="1" ht="11.25">
      <c r="A225" s="61"/>
      <c r="B225" s="141"/>
      <c r="C225" s="27"/>
      <c r="D225" s="27"/>
      <c r="E225" s="26"/>
      <c r="F225" s="26"/>
      <c r="G225" s="26"/>
      <c r="H225" s="26"/>
      <c r="I225" s="26"/>
      <c r="J225" s="26"/>
      <c r="K225" s="26"/>
      <c r="L225" s="26"/>
      <c r="M225" s="26"/>
      <c r="N225" s="26"/>
      <c r="O225" s="26"/>
      <c r="P225" s="142"/>
    </row>
    <row r="226" spans="1:10" s="53" customFormat="1" ht="11.25">
      <c r="A226" s="54" t="s">
        <v>22</v>
      </c>
      <c r="B226" s="54"/>
      <c r="C226" s="54"/>
      <c r="D226" s="54"/>
      <c r="E226" s="54"/>
      <c r="F226" s="54"/>
      <c r="G226" s="54"/>
      <c r="H226" s="54"/>
      <c r="I226" s="54"/>
      <c r="J226" s="54"/>
    </row>
    <row r="227" spans="18:29" ht="11.25">
      <c r="R227" s="53"/>
      <c r="S227" s="53"/>
      <c r="T227" s="53"/>
      <c r="U227" s="53"/>
      <c r="V227" s="53"/>
      <c r="W227" s="53"/>
      <c r="X227" s="53"/>
      <c r="Y227" s="53"/>
      <c r="Z227" s="53"/>
      <c r="AA227" s="53"/>
      <c r="AB227" s="53"/>
      <c r="AC227" s="82"/>
    </row>
    <row r="228" spans="1:3" ht="11.25">
      <c r="A228" s="143" t="s">
        <v>91</v>
      </c>
      <c r="B228" s="143"/>
      <c r="C228" s="143"/>
    </row>
    <row r="229" spans="1:3" ht="33.75">
      <c r="A229" s="144" t="s">
        <v>2</v>
      </c>
      <c r="B229" s="145" t="s">
        <v>92</v>
      </c>
      <c r="C229" s="146" t="s">
        <v>93</v>
      </c>
    </row>
    <row r="230" spans="1:10" ht="11.25">
      <c r="A230" s="147"/>
      <c r="B230" s="148"/>
      <c r="C230" s="149"/>
      <c r="J230" s="79"/>
    </row>
    <row r="231" spans="1:3" ht="11.25">
      <c r="A231" s="20" t="s">
        <v>10</v>
      </c>
      <c r="B231" s="22">
        <v>11.88</v>
      </c>
      <c r="C231" s="150">
        <v>11.55</v>
      </c>
    </row>
    <row r="232" spans="1:3" ht="11.25">
      <c r="A232" s="20" t="s">
        <v>11</v>
      </c>
      <c r="B232" s="22">
        <v>13.75</v>
      </c>
      <c r="C232" s="150">
        <v>12.93</v>
      </c>
    </row>
    <row r="233" spans="1:3" ht="11.25">
      <c r="A233" s="20" t="s">
        <v>12</v>
      </c>
      <c r="B233" s="22">
        <v>13.57</v>
      </c>
      <c r="C233" s="150">
        <v>11.64</v>
      </c>
    </row>
    <row r="234" spans="1:3" ht="11.25">
      <c r="A234" s="20" t="s">
        <v>13</v>
      </c>
      <c r="B234" s="22">
        <v>13.56</v>
      </c>
      <c r="C234" s="150">
        <v>10.02</v>
      </c>
    </row>
    <row r="235" spans="1:3" ht="11.25">
      <c r="A235" s="20" t="s">
        <v>14</v>
      </c>
      <c r="B235" s="22">
        <v>11.67</v>
      </c>
      <c r="C235" s="150">
        <v>8.94</v>
      </c>
    </row>
    <row r="236" spans="1:3" ht="11.25">
      <c r="A236" s="20" t="s">
        <v>15</v>
      </c>
      <c r="B236" s="22">
        <v>9.38</v>
      </c>
      <c r="C236" s="150">
        <v>10.86</v>
      </c>
    </row>
    <row r="237" spans="1:3" ht="11.25">
      <c r="A237" s="20" t="s">
        <v>16</v>
      </c>
      <c r="B237" s="22">
        <v>12.79</v>
      </c>
      <c r="C237" s="150">
        <v>10.47</v>
      </c>
    </row>
    <row r="238" spans="1:3" ht="11.25">
      <c r="A238" s="20" t="s">
        <v>17</v>
      </c>
      <c r="B238" s="22">
        <v>13.04</v>
      </c>
      <c r="C238" s="150">
        <v>10.55</v>
      </c>
    </row>
    <row r="239" spans="1:3" ht="11.25">
      <c r="A239" s="20" t="s">
        <v>18</v>
      </c>
      <c r="B239" s="22">
        <v>12.67</v>
      </c>
      <c r="C239" s="150">
        <v>7.61</v>
      </c>
    </row>
    <row r="240" spans="1:3" ht="11.25">
      <c r="A240" s="20" t="s">
        <v>19</v>
      </c>
      <c r="B240" s="22">
        <v>9.81</v>
      </c>
      <c r="C240" s="150">
        <v>7.54</v>
      </c>
    </row>
    <row r="241" spans="1:3" ht="11.25">
      <c r="A241" s="20" t="s">
        <v>20</v>
      </c>
      <c r="B241" s="22">
        <v>8.99</v>
      </c>
      <c r="C241" s="150">
        <v>7.47</v>
      </c>
    </row>
    <row r="242" spans="1:3" ht="11.25">
      <c r="A242" s="20" t="s">
        <v>21</v>
      </c>
      <c r="B242" s="22">
        <v>10.45</v>
      </c>
      <c r="C242" s="150">
        <v>7.94</v>
      </c>
    </row>
    <row r="243" spans="1:3" ht="11.25">
      <c r="A243" s="25"/>
      <c r="B243" s="151"/>
      <c r="C243" s="152"/>
    </row>
    <row r="244" spans="1:9" ht="11.25">
      <c r="A244" s="153" t="s">
        <v>22</v>
      </c>
      <c r="B244" s="153"/>
      <c r="C244" s="153"/>
      <c r="D244" s="154"/>
      <c r="E244" s="154"/>
      <c r="F244" s="154"/>
      <c r="G244" s="154"/>
      <c r="H244" s="154"/>
      <c r="I244" s="154"/>
    </row>
  </sheetData>
  <mergeCells count="20">
    <mergeCell ref="A91:A92"/>
    <mergeCell ref="B91:B92"/>
    <mergeCell ref="C91:G91"/>
    <mergeCell ref="I91:J91"/>
    <mergeCell ref="C47:G47"/>
    <mergeCell ref="I47:J47"/>
    <mergeCell ref="A69:A70"/>
    <mergeCell ref="B69:B70"/>
    <mergeCell ref="C69:G69"/>
    <mergeCell ref="I69:J69"/>
    <mergeCell ref="A228:C228"/>
    <mergeCell ref="A244:C244"/>
    <mergeCell ref="A2:I2"/>
    <mergeCell ref="A3:I3"/>
    <mergeCell ref="A25:A26"/>
    <mergeCell ref="B25:B26"/>
    <mergeCell ref="C25:G25"/>
    <mergeCell ref="I25:J25"/>
    <mergeCell ref="A47:A48"/>
    <mergeCell ref="B47:B48"/>
  </mergeCells>
  <printOptions/>
  <pageMargins left="0.75" right="0.75" top="1" bottom="1" header="0" footer="0"/>
  <pageSetup horizontalDpi="600" verticalDpi="600" orientation="landscape" paperSize="9" scale="90" r:id="rId1"/>
  <rowBreaks count="5" manualBreakCount="5">
    <brk id="44" max="255" man="1"/>
    <brk id="89" max="255" man="1"/>
    <brk id="131" max="255" man="1"/>
    <brk id="179" max="255" man="1"/>
    <brk id="22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AYUNTAMIENTO DE MADRID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MGV004</dc:creator>
  <cp:keywords/>
  <dc:description/>
  <cp:lastModifiedBy>MGV004</cp:lastModifiedBy>
  <dcterms:created xsi:type="dcterms:W3CDTF">2007-03-07T13:19:58Z</dcterms:created>
  <dcterms:modified xsi:type="dcterms:W3CDTF">2007-03-07T13:20:13Z</dcterms:modified>
  <cp:category/>
  <cp:version/>
  <cp:contentType/>
  <cp:contentStatus/>
</cp:coreProperties>
</file>