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20" windowWidth="6510" windowHeight="7965" activeTab="0"/>
  </bookViews>
  <sheets>
    <sheet name="Port01" sheetId="1" r:id="rId1"/>
    <sheet name="MM" sheetId="2" r:id="rId2"/>
    <sheet name="DO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definedNames>
    <definedName name="_xlnm.Print_Area" localSheetId="0">'Port01'!$A$1:$H$71</definedName>
  </definedNames>
  <calcPr fullCalcOnLoad="1"/>
</workbook>
</file>

<file path=xl/sharedStrings.xml><?xml version="1.0" encoding="utf-8"?>
<sst xmlns="http://schemas.openxmlformats.org/spreadsheetml/2006/main" count="1142" uniqueCount="90">
  <si>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</si>
  <si>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</si>
  <si>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</si>
  <si>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</si>
  <si>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</si>
  <si>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</si>
  <si>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</si>
  <si>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</si>
  <si>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</si>
  <si>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</si>
  <si>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</si>
  <si>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</si>
  <si>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</si>
  <si>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</si>
  <si>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</si>
  <si>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</si>
  <si>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</si>
  <si>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</si>
  <si>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</si>
  <si>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</si>
  <si>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</si>
  <si>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</si>
  <si>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</si>
  <si>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</si>
  <si>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</si>
  <si>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</si>
  <si>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</si>
  <si>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</si>
  <si>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</si>
  <si>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</si>
  <si>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</si>
  <si>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</si>
  <si>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</si>
  <si>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</si>
  <si>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</si>
  <si>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</si>
  <si>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</si>
  <si>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</si>
  <si>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</si>
  <si>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</si>
  <si>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</si>
  <si>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</si>
  <si>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</si>
  <si>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</si>
  <si>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</si>
  <si>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</si>
  <si>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</si>
  <si>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</si>
  <si>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</si>
  <si>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</si>
  <si>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(2) Población de 0 a 4 años / Población de 5 a 9 años ( 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</si>
  <si>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</si>
  <si>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</si>
  <si>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</si>
  <si>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</si>
  <si>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</si>
  <si>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</si>
  <si>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</si>
  <si>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</si>
  <si>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</si>
  <si>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</si>
  <si>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</si>
  <si>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</si>
  <si>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</si>
  <si>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</si>
  <si>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</si>
  <si>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</si>
  <si>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</si>
  <si>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</si>
  <si>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</si>
  <si>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</si>
  <si>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</si>
  <si>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</si>
  <si>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</si>
  <si>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</si>
  <si>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</si>
  <si>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</si>
  <si>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</si>
  <si>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(Revisión del Padrón Municipal de Habitantes a 1 de enero de 2011)</t>
  </si>
  <si>
    <t>ESTRUCTURA DE LA POBLACIÓN POR NACIONALIDAD, SEXO Y EDAD</t>
  </si>
  <si>
    <t>ESPAÑOLA</t>
  </si>
  <si>
    <t>NO ESPAÑOLA</t>
  </si>
  <si>
    <t>TOTAL (1)</t>
  </si>
  <si>
    <t>(1) Incluye 'No consta país de nacionalidad'</t>
  </si>
  <si>
    <t>Proporción de extranjeros</t>
  </si>
  <si>
    <t>Valor (x 100)</t>
  </si>
  <si>
    <t>INDICADORES DE LA ESTRUCTURA DEMOGRÁFICA (POBLACIÓN TOTAL)</t>
  </si>
  <si>
    <t>Índice</t>
  </si>
  <si>
    <t>(2) Incluye 'No consta edad'</t>
  </si>
  <si>
    <t>TOTAL (2)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</si>
</sst>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;0.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color indexed="9"/>
      <name val="Arial Black"/>
      <family val="2"/>
    </font>
    <font>
      <sz val="11"/>
      <color indexed="9"/>
      <name val="Arial Black"/>
      <family val="2"/>
    </font>
    <font>
      <sz val="10"/>
      <color indexed="9"/>
      <name val="Arial"/>
      <family val="0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9"/>
      <name val="Arial Black"/>
      <family val="2"/>
    </font>
    <font>
      <b/>
      <u val="single"/>
      <sz val="8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4" borderId="4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0" xfId="15" applyAlignment="1">
      <alignment/>
    </xf>
    <xf numFmtId="0" fontId="10" fillId="4" borderId="4" xfId="15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png" /><Relationship Id="rId3" Type="http://schemas.openxmlformats.org/officeDocument/2006/relationships/hyperlink" Target="http://www.madrid.es/UnidadesDescentralizadas/UDCEstadistica/Nuevaweb/Publicaciones/Estructura%20de%20la%20Poblaci&#243;n/Pqh100_2011_ESPEXT_DIST.pd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7</xdr:col>
      <xdr:colOff>714375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495425"/>
          <a:ext cx="6000750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a 1 de enero de 2011)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7</xdr:col>
      <xdr:colOff>742950</xdr:colOff>
      <xdr:row>49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"/>
          <a:ext cx="60769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8</xdr:row>
      <xdr:rowOff>9525</xdr:rowOff>
    </xdr:to>
    <xdr:pic>
      <xdr:nvPicPr>
        <xdr:cNvPr id="3" name="Picture 62" descr="D:\Logotipos\Marca Madrid\boletin naranja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86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20</xdr:row>
      <xdr:rowOff>76200</xdr:rowOff>
    </xdr:from>
    <xdr:to>
      <xdr:col>5</xdr:col>
      <xdr:colOff>561975</xdr:colOff>
      <xdr:row>22</xdr:row>
      <xdr:rowOff>38100</xdr:rowOff>
    </xdr:to>
    <xdr:sp>
      <xdr:nvSpPr>
        <xdr:cNvPr id="4" name="Rectangle 14">
          <a:hlinkClick r:id="rId3"/>
        </xdr:cNvPr>
        <xdr:cNvSpPr>
          <a:spLocks/>
        </xdr:cNvSpPr>
      </xdr:nvSpPr>
      <xdr:spPr>
        <a:xfrm>
          <a:off x="1562100" y="3314700"/>
          <a:ext cx="2809875" cy="285750"/>
        </a:xfrm>
        <a:prstGeom prst="rect">
          <a:avLst/>
        </a:prstGeom>
        <a:solidFill>
          <a:srgbClr val="00CC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Acceso a Publicación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19050</xdr:rowOff>
    </xdr:from>
    <xdr:to>
      <xdr:col>8</xdr:col>
      <xdr:colOff>66675</xdr:colOff>
      <xdr:row>57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28575</xdr:rowOff>
    </xdr:from>
    <xdr:to>
      <xdr:col>8</xdr:col>
      <xdr:colOff>95250</xdr:colOff>
      <xdr:row>57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005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19050</xdr:rowOff>
    </xdr:from>
    <xdr:to>
      <xdr:col>8</xdr:col>
      <xdr:colOff>104775</xdr:colOff>
      <xdr:row>57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19050</xdr:rowOff>
    </xdr:from>
    <xdr:to>
      <xdr:col>8</xdr:col>
      <xdr:colOff>66675</xdr:colOff>
      <xdr:row>57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104775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133350</xdr:rowOff>
    </xdr:from>
    <xdr:to>
      <xdr:col>8</xdr:col>
      <xdr:colOff>104775</xdr:colOff>
      <xdr:row>56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624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8</xdr:col>
      <xdr:colOff>85725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123825</xdr:colOff>
      <xdr:row>57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59055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19050</xdr:rowOff>
    </xdr:from>
    <xdr:to>
      <xdr:col>8</xdr:col>
      <xdr:colOff>104775</xdr:colOff>
      <xdr:row>57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76200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104775</xdr:colOff>
      <xdr:row>56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8</xdr:col>
      <xdr:colOff>66675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8</xdr:col>
      <xdr:colOff>95250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85725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8</xdr:col>
      <xdr:colOff>95250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133350</xdr:rowOff>
    </xdr:from>
    <xdr:to>
      <xdr:col>8</xdr:col>
      <xdr:colOff>114300</xdr:colOff>
      <xdr:row>56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24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28575</xdr:rowOff>
    </xdr:from>
    <xdr:to>
      <xdr:col>8</xdr:col>
      <xdr:colOff>85725</xdr:colOff>
      <xdr:row>57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85725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47625</xdr:rowOff>
    </xdr:from>
    <xdr:to>
      <xdr:col>8</xdr:col>
      <xdr:colOff>133350</xdr:colOff>
      <xdr:row>57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1010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85725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8</xdr:col>
      <xdr:colOff>114300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9525</xdr:rowOff>
    </xdr:from>
    <xdr:to>
      <xdr:col>8</xdr:col>
      <xdr:colOff>152400</xdr:colOff>
      <xdr:row>56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5:O44"/>
  <sheetViews>
    <sheetView showGridLines="0" tabSelected="1" zoomScale="85" zoomScaleNormal="85" workbookViewId="0" topLeftCell="A1">
      <selection activeCell="H22" sqref="H22"/>
    </sheetView>
  </sheetViews>
  <sheetFormatPr defaultColWidth="11.421875" defaultRowHeight="12.75"/>
  <sheetData>
    <row r="15" ht="12.75">
      <c r="J15" s="21" t="s">
        <v>52</v>
      </c>
    </row>
    <row r="16" ht="12.75">
      <c r="J16" s="21" t="s">
        <v>53</v>
      </c>
    </row>
    <row r="17" ht="12.75">
      <c r="J17" s="21" t="s">
        <v>54</v>
      </c>
    </row>
    <row r="18" ht="12.75">
      <c r="J18" s="21" t="s">
        <v>55</v>
      </c>
    </row>
    <row r="19" ht="12.75">
      <c r="J19" s="21" t="s">
        <v>56</v>
      </c>
    </row>
    <row r="20" ht="12.75">
      <c r="J20" s="21" t="s">
        <v>57</v>
      </c>
    </row>
    <row r="21" ht="12.75">
      <c r="J21" s="21" t="s">
        <v>58</v>
      </c>
    </row>
    <row r="22" spans="10:15" ht="12.75">
      <c r="J22" s="21" t="s">
        <v>59</v>
      </c>
      <c r="K22" s="16"/>
      <c r="L22" s="16"/>
      <c r="M22" s="16"/>
      <c r="N22" s="16"/>
      <c r="O22" s="16"/>
    </row>
    <row r="23" spans="10:15" ht="12.75">
      <c r="J23" s="21" t="s">
        <v>60</v>
      </c>
      <c r="K23" s="17"/>
      <c r="L23" s="17"/>
      <c r="M23" s="17"/>
      <c r="N23" s="17"/>
      <c r="O23" s="17"/>
    </row>
    <row r="24" spans="10:15" ht="12.75">
      <c r="J24" s="21" t="s">
        <v>61</v>
      </c>
      <c r="K24" s="17"/>
      <c r="L24" s="17"/>
      <c r="M24" s="17"/>
      <c r="N24" s="17"/>
      <c r="O24" s="17"/>
    </row>
    <row r="25" spans="10:15" ht="12.75">
      <c r="J25" s="21" t="s">
        <v>62</v>
      </c>
      <c r="K25" s="17"/>
      <c r="L25" s="17"/>
      <c r="M25" s="17"/>
      <c r="N25" s="17"/>
      <c r="O25" s="17"/>
    </row>
    <row r="26" spans="10:15" ht="12.75">
      <c r="J26" s="21" t="s">
        <v>63</v>
      </c>
      <c r="K26" s="17"/>
      <c r="L26" s="17"/>
      <c r="M26" s="17"/>
      <c r="N26" s="17"/>
      <c r="O26" s="17"/>
    </row>
    <row r="27" spans="10:15" ht="12.75">
      <c r="J27" s="21" t="s">
        <v>64</v>
      </c>
      <c r="K27" s="17"/>
      <c r="L27" s="17"/>
      <c r="M27" s="17"/>
      <c r="N27" s="17"/>
      <c r="O27" s="17"/>
    </row>
    <row r="28" spans="10:15" ht="12.75">
      <c r="J28" s="21" t="s">
        <v>65</v>
      </c>
      <c r="K28" s="17"/>
      <c r="L28" s="17"/>
      <c r="M28" s="17"/>
      <c r="N28" s="17"/>
      <c r="O28" s="17"/>
    </row>
    <row r="29" spans="10:15" ht="12.75">
      <c r="J29" s="21" t="s">
        <v>66</v>
      </c>
      <c r="K29" s="17"/>
      <c r="L29" s="17"/>
      <c r="M29" s="17"/>
      <c r="N29" s="17"/>
      <c r="O29" s="17"/>
    </row>
    <row r="30" spans="10:15" ht="12.75">
      <c r="J30" s="21" t="s">
        <v>67</v>
      </c>
      <c r="K30" s="17"/>
      <c r="L30" s="17"/>
      <c r="M30" s="17"/>
      <c r="N30" s="17"/>
      <c r="O30" s="17"/>
    </row>
    <row r="31" spans="10:15" ht="12.75">
      <c r="J31" s="21" t="s">
        <v>68</v>
      </c>
      <c r="K31" s="17"/>
      <c r="L31" s="17"/>
      <c r="M31" s="17"/>
      <c r="N31" s="17"/>
      <c r="O31" s="17"/>
    </row>
    <row r="32" spans="10:15" ht="12.75">
      <c r="J32" s="21" t="s">
        <v>69</v>
      </c>
      <c r="K32" s="17"/>
      <c r="L32" s="17"/>
      <c r="M32" s="17"/>
      <c r="N32" s="17"/>
      <c r="O32" s="17"/>
    </row>
    <row r="33" spans="10:15" ht="12.75">
      <c r="J33" s="21" t="s">
        <v>70</v>
      </c>
      <c r="K33" s="17"/>
      <c r="L33" s="17"/>
      <c r="M33" s="17"/>
      <c r="N33" s="17"/>
      <c r="O33" s="17"/>
    </row>
    <row r="34" spans="10:15" ht="12.75">
      <c r="J34" s="21" t="s">
        <v>71</v>
      </c>
      <c r="K34" s="17"/>
      <c r="L34" s="17"/>
      <c r="M34" s="17"/>
      <c r="N34" s="17"/>
      <c r="O34" s="17"/>
    </row>
    <row r="35" spans="10:15" ht="12.75">
      <c r="J35" s="21" t="s">
        <v>72</v>
      </c>
      <c r="K35" s="17"/>
      <c r="L35" s="17"/>
      <c r="M35" s="17"/>
      <c r="N35" s="17"/>
      <c r="O35" s="17"/>
    </row>
    <row r="36" spans="10:15" ht="12.75">
      <c r="J36" s="21" t="s">
        <v>73</v>
      </c>
      <c r="K36" s="17"/>
      <c r="L36" s="17"/>
      <c r="M36" s="17"/>
      <c r="N36" s="17"/>
      <c r="O36" s="17"/>
    </row>
    <row r="37" spans="10:15" ht="12.75">
      <c r="J37" s="17"/>
      <c r="K37" s="17"/>
      <c r="L37" s="17"/>
      <c r="M37" s="17"/>
      <c r="N37" s="17"/>
      <c r="O37" s="17"/>
    </row>
    <row r="38" spans="10:15" ht="12.75">
      <c r="J38" s="17"/>
      <c r="K38" s="17"/>
      <c r="L38" s="17"/>
      <c r="M38" s="17"/>
      <c r="N38" s="17"/>
      <c r="O38" s="17"/>
    </row>
    <row r="39" spans="10:15" ht="12.75">
      <c r="J39" s="17"/>
      <c r="K39" s="17"/>
      <c r="L39" s="17"/>
      <c r="M39" s="17"/>
      <c r="N39" s="17"/>
      <c r="O39" s="17"/>
    </row>
    <row r="40" spans="10:15" ht="12.75">
      <c r="J40" s="17"/>
      <c r="K40" s="17"/>
      <c r="L40" s="17"/>
      <c r="M40" s="17"/>
      <c r="N40" s="17"/>
      <c r="O40" s="17"/>
    </row>
    <row r="41" spans="10:15" ht="12.75">
      <c r="J41" s="17"/>
      <c r="K41" s="17"/>
      <c r="L41" s="17"/>
      <c r="M41" s="17"/>
      <c r="N41" s="17"/>
      <c r="O41" s="17"/>
    </row>
    <row r="42" spans="10:15" ht="12.75">
      <c r="J42" s="17"/>
      <c r="K42" s="17"/>
      <c r="L42" s="17"/>
      <c r="M42" s="17"/>
      <c r="N42" s="17"/>
      <c r="O42" s="17"/>
    </row>
    <row r="43" spans="10:15" ht="12.75">
      <c r="J43" s="17"/>
      <c r="K43" s="17"/>
      <c r="L43" s="17"/>
      <c r="M43" s="17"/>
      <c r="N43" s="17"/>
      <c r="O43" s="17"/>
    </row>
    <row r="44" spans="10:15" ht="12.75">
      <c r="J44" s="17"/>
      <c r="K44" s="17"/>
      <c r="L44" s="17"/>
      <c r="M44" s="17"/>
      <c r="N44" s="17"/>
      <c r="O44" s="17"/>
    </row>
  </sheetData>
  <hyperlinks>
    <hyperlink ref="J15" location="MM!A1" display="Total Ciudad"/>
    <hyperlink ref="J16" location="'DO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574218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30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231897</v>
      </c>
      <c r="C8" s="2">
        <v>207224</v>
      </c>
      <c r="D8" s="2">
        <v>97923</v>
      </c>
      <c r="E8" s="2">
        <v>109301</v>
      </c>
      <c r="F8" s="2">
        <v>24673</v>
      </c>
      <c r="G8" s="19">
        <v>11245</v>
      </c>
      <c r="H8" s="19">
        <v>13428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14210</v>
      </c>
      <c r="C10" s="2">
        <f aca="true" t="shared" si="0" ref="C10:C30">+D10+E10</f>
        <v>12861</v>
      </c>
      <c r="D10" s="10">
        <v>6591</v>
      </c>
      <c r="E10" s="10">
        <v>6270</v>
      </c>
      <c r="F10" s="2">
        <f aca="true" t="shared" si="1" ref="F10:F30">+G10+H10</f>
        <v>1349</v>
      </c>
      <c r="G10" s="10">
        <v>718</v>
      </c>
      <c r="H10" s="10">
        <v>631</v>
      </c>
    </row>
    <row r="11" spans="1:8" ht="11.25">
      <c r="A11" s="7" t="s">
        <v>5</v>
      </c>
      <c r="B11" s="20">
        <f aca="true" t="shared" si="2" ref="B11:B30">+C11+F11</f>
        <v>11086</v>
      </c>
      <c r="C11" s="2">
        <f t="shared" si="0"/>
        <v>10136</v>
      </c>
      <c r="D11" s="10">
        <v>5185</v>
      </c>
      <c r="E11" s="10">
        <v>4951</v>
      </c>
      <c r="F11" s="2">
        <f t="shared" si="1"/>
        <v>950</v>
      </c>
      <c r="G11" s="10">
        <v>460</v>
      </c>
      <c r="H11" s="10">
        <v>490</v>
      </c>
    </row>
    <row r="12" spans="1:8" ht="11.25">
      <c r="A12" s="7" t="s">
        <v>6</v>
      </c>
      <c r="B12" s="20">
        <f t="shared" si="2"/>
        <v>9614</v>
      </c>
      <c r="C12" s="2">
        <f t="shared" si="0"/>
        <v>8607</v>
      </c>
      <c r="D12" s="10">
        <v>4351</v>
      </c>
      <c r="E12" s="10">
        <v>4256</v>
      </c>
      <c r="F12" s="2">
        <f t="shared" si="1"/>
        <v>1007</v>
      </c>
      <c r="G12" s="10">
        <v>503</v>
      </c>
      <c r="H12" s="10">
        <v>504</v>
      </c>
    </row>
    <row r="13" spans="1:8" ht="11.25">
      <c r="A13" s="7" t="s">
        <v>3</v>
      </c>
      <c r="B13" s="20">
        <f t="shared" si="2"/>
        <v>9721</v>
      </c>
      <c r="C13" s="2">
        <f t="shared" si="0"/>
        <v>8613</v>
      </c>
      <c r="D13" s="10">
        <v>4348</v>
      </c>
      <c r="E13" s="10">
        <v>4265</v>
      </c>
      <c r="F13" s="2">
        <f t="shared" si="1"/>
        <v>1108</v>
      </c>
      <c r="G13" s="10">
        <v>577</v>
      </c>
      <c r="H13" s="10">
        <v>531</v>
      </c>
    </row>
    <row r="14" spans="1:8" ht="11.25">
      <c r="A14" s="7" t="s">
        <v>7</v>
      </c>
      <c r="B14" s="20">
        <f t="shared" si="2"/>
        <v>11513</v>
      </c>
      <c r="C14" s="2">
        <f t="shared" si="0"/>
        <v>9712</v>
      </c>
      <c r="D14" s="10">
        <v>4967</v>
      </c>
      <c r="E14" s="10">
        <v>4745</v>
      </c>
      <c r="F14" s="2">
        <f t="shared" si="1"/>
        <v>1801</v>
      </c>
      <c r="G14" s="10">
        <v>776</v>
      </c>
      <c r="H14" s="10">
        <v>1025</v>
      </c>
    </row>
    <row r="15" spans="1:8" ht="11.25">
      <c r="A15" s="7" t="s">
        <v>8</v>
      </c>
      <c r="B15" s="20">
        <f t="shared" si="2"/>
        <v>16160</v>
      </c>
      <c r="C15" s="2">
        <f t="shared" si="0"/>
        <v>12580</v>
      </c>
      <c r="D15" s="10">
        <v>6332</v>
      </c>
      <c r="E15" s="10">
        <v>6248</v>
      </c>
      <c r="F15" s="2">
        <f t="shared" si="1"/>
        <v>3580</v>
      </c>
      <c r="G15" s="10">
        <v>1525</v>
      </c>
      <c r="H15" s="10">
        <v>2055</v>
      </c>
    </row>
    <row r="16" spans="1:8" ht="11.25">
      <c r="A16" s="7" t="s">
        <v>9</v>
      </c>
      <c r="B16" s="20">
        <f t="shared" si="2"/>
        <v>21167</v>
      </c>
      <c r="C16" s="2">
        <f t="shared" si="0"/>
        <v>16816</v>
      </c>
      <c r="D16" s="10">
        <v>8339</v>
      </c>
      <c r="E16" s="10">
        <v>8477</v>
      </c>
      <c r="F16" s="2">
        <f t="shared" si="1"/>
        <v>4351</v>
      </c>
      <c r="G16" s="10">
        <v>1982</v>
      </c>
      <c r="H16" s="10">
        <v>2369</v>
      </c>
    </row>
    <row r="17" spans="1:8" ht="11.25">
      <c r="A17" s="7" t="s">
        <v>10</v>
      </c>
      <c r="B17" s="20">
        <f t="shared" si="2"/>
        <v>21254</v>
      </c>
      <c r="C17" s="2">
        <f t="shared" si="0"/>
        <v>17964</v>
      </c>
      <c r="D17" s="10">
        <v>8852</v>
      </c>
      <c r="E17" s="10">
        <v>9112</v>
      </c>
      <c r="F17" s="2">
        <f t="shared" si="1"/>
        <v>3290</v>
      </c>
      <c r="G17" s="10">
        <v>1592</v>
      </c>
      <c r="H17" s="10">
        <v>1698</v>
      </c>
    </row>
    <row r="18" spans="1:8" ht="11.25">
      <c r="A18" s="7" t="s">
        <v>11</v>
      </c>
      <c r="B18" s="20">
        <f t="shared" si="2"/>
        <v>17051</v>
      </c>
      <c r="C18" s="2">
        <f t="shared" si="0"/>
        <v>14682</v>
      </c>
      <c r="D18" s="10">
        <v>7202</v>
      </c>
      <c r="E18" s="10">
        <v>7480</v>
      </c>
      <c r="F18" s="2">
        <f t="shared" si="1"/>
        <v>2369</v>
      </c>
      <c r="G18" s="10">
        <v>1102</v>
      </c>
      <c r="H18" s="10">
        <v>1267</v>
      </c>
    </row>
    <row r="19" spans="1:8" ht="11.25">
      <c r="A19" s="7" t="s">
        <v>12</v>
      </c>
      <c r="B19" s="20">
        <f t="shared" si="2"/>
        <v>15903</v>
      </c>
      <c r="C19" s="2">
        <f t="shared" si="0"/>
        <v>14156</v>
      </c>
      <c r="D19" s="10">
        <v>6666</v>
      </c>
      <c r="E19" s="10">
        <v>7490</v>
      </c>
      <c r="F19" s="2">
        <f t="shared" si="1"/>
        <v>1747</v>
      </c>
      <c r="G19" s="10">
        <v>784</v>
      </c>
      <c r="H19" s="10">
        <v>963</v>
      </c>
    </row>
    <row r="20" spans="1:8" ht="11.25">
      <c r="A20" s="7" t="s">
        <v>13</v>
      </c>
      <c r="B20" s="20">
        <f t="shared" si="2"/>
        <v>14713</v>
      </c>
      <c r="C20" s="2">
        <f t="shared" si="0"/>
        <v>13471</v>
      </c>
      <c r="D20" s="10">
        <v>6120</v>
      </c>
      <c r="E20" s="10">
        <v>7351</v>
      </c>
      <c r="F20" s="2">
        <f t="shared" si="1"/>
        <v>1242</v>
      </c>
      <c r="G20" s="10">
        <v>500</v>
      </c>
      <c r="H20" s="10">
        <v>742</v>
      </c>
    </row>
    <row r="21" spans="1:8" ht="11.25">
      <c r="A21" s="7" t="s">
        <v>14</v>
      </c>
      <c r="B21" s="20">
        <f t="shared" si="2"/>
        <v>13627</v>
      </c>
      <c r="C21" s="2">
        <f t="shared" si="0"/>
        <v>12873</v>
      </c>
      <c r="D21" s="10">
        <v>5691</v>
      </c>
      <c r="E21" s="10">
        <v>7182</v>
      </c>
      <c r="F21" s="2">
        <f t="shared" si="1"/>
        <v>754</v>
      </c>
      <c r="G21" s="10">
        <v>285</v>
      </c>
      <c r="H21" s="10">
        <v>469</v>
      </c>
    </row>
    <row r="22" spans="1:8" ht="11.25">
      <c r="A22" s="7" t="s">
        <v>15</v>
      </c>
      <c r="B22" s="20">
        <f t="shared" si="2"/>
        <v>14517</v>
      </c>
      <c r="C22" s="2">
        <f t="shared" si="0"/>
        <v>14057</v>
      </c>
      <c r="D22" s="10">
        <v>6248</v>
      </c>
      <c r="E22" s="10">
        <v>7809</v>
      </c>
      <c r="F22" s="2">
        <f t="shared" si="1"/>
        <v>460</v>
      </c>
      <c r="G22" s="10">
        <v>179</v>
      </c>
      <c r="H22" s="10">
        <v>281</v>
      </c>
    </row>
    <row r="23" spans="1:8" ht="11.25">
      <c r="A23" s="7" t="s">
        <v>16</v>
      </c>
      <c r="B23" s="20">
        <f t="shared" si="2"/>
        <v>12341</v>
      </c>
      <c r="C23" s="2">
        <f t="shared" si="0"/>
        <v>12101</v>
      </c>
      <c r="D23" s="10">
        <v>5617</v>
      </c>
      <c r="E23" s="10">
        <v>6484</v>
      </c>
      <c r="F23" s="2">
        <f t="shared" si="1"/>
        <v>240</v>
      </c>
      <c r="G23" s="10">
        <v>97</v>
      </c>
      <c r="H23" s="10">
        <v>143</v>
      </c>
    </row>
    <row r="24" spans="1:8" ht="11.25">
      <c r="A24" s="7" t="s">
        <v>17</v>
      </c>
      <c r="B24" s="20">
        <f t="shared" si="2"/>
        <v>9518</v>
      </c>
      <c r="C24" s="2">
        <f t="shared" si="0"/>
        <v>9338</v>
      </c>
      <c r="D24" s="10">
        <v>4221</v>
      </c>
      <c r="E24" s="10">
        <v>5117</v>
      </c>
      <c r="F24" s="2">
        <f t="shared" si="1"/>
        <v>180</v>
      </c>
      <c r="G24" s="10">
        <v>73</v>
      </c>
      <c r="H24" s="10">
        <v>107</v>
      </c>
    </row>
    <row r="25" spans="1:8" ht="11.25">
      <c r="A25" s="8" t="s">
        <v>18</v>
      </c>
      <c r="B25" s="20">
        <f t="shared" si="2"/>
        <v>8275</v>
      </c>
      <c r="C25" s="2">
        <f t="shared" si="0"/>
        <v>8147</v>
      </c>
      <c r="D25" s="10">
        <v>3434</v>
      </c>
      <c r="E25" s="10">
        <v>4713</v>
      </c>
      <c r="F25" s="2">
        <f t="shared" si="1"/>
        <v>128</v>
      </c>
      <c r="G25" s="10">
        <v>52</v>
      </c>
      <c r="H25" s="10">
        <v>76</v>
      </c>
    </row>
    <row r="26" spans="1:8" ht="11.25">
      <c r="A26" s="8" t="s">
        <v>19</v>
      </c>
      <c r="B26" s="20">
        <f t="shared" si="2"/>
        <v>5945</v>
      </c>
      <c r="C26" s="2">
        <f t="shared" si="0"/>
        <v>5883</v>
      </c>
      <c r="D26" s="10">
        <v>2244</v>
      </c>
      <c r="E26" s="10">
        <v>3639</v>
      </c>
      <c r="F26" s="2">
        <f t="shared" si="1"/>
        <v>62</v>
      </c>
      <c r="G26" s="10">
        <v>27</v>
      </c>
      <c r="H26" s="10">
        <v>35</v>
      </c>
    </row>
    <row r="27" spans="1:8" ht="11.25">
      <c r="A27" s="8" t="s">
        <v>74</v>
      </c>
      <c r="B27" s="20">
        <f t="shared" si="2"/>
        <v>3510</v>
      </c>
      <c r="C27" s="2">
        <f t="shared" si="0"/>
        <v>3476</v>
      </c>
      <c r="D27" s="10">
        <v>1116</v>
      </c>
      <c r="E27" s="10">
        <v>2360</v>
      </c>
      <c r="F27" s="2">
        <f t="shared" si="1"/>
        <v>34</v>
      </c>
      <c r="G27" s="10">
        <v>10</v>
      </c>
      <c r="H27" s="10">
        <v>24</v>
      </c>
    </row>
    <row r="28" spans="1:8" ht="11.25">
      <c r="A28" s="8" t="s">
        <v>75</v>
      </c>
      <c r="B28" s="20">
        <f t="shared" si="2"/>
        <v>1316</v>
      </c>
      <c r="C28" s="2">
        <f t="shared" si="0"/>
        <v>1303</v>
      </c>
      <c r="D28" s="10">
        <v>319</v>
      </c>
      <c r="E28" s="10">
        <v>984</v>
      </c>
      <c r="F28" s="2">
        <f t="shared" si="1"/>
        <v>13</v>
      </c>
      <c r="G28" s="10">
        <v>3</v>
      </c>
      <c r="H28" s="10">
        <v>10</v>
      </c>
    </row>
    <row r="29" spans="1:8" ht="11.25">
      <c r="A29" s="8" t="s">
        <v>76</v>
      </c>
      <c r="B29" s="20">
        <f t="shared" si="2"/>
        <v>398</v>
      </c>
      <c r="C29" s="2">
        <f t="shared" si="0"/>
        <v>392</v>
      </c>
      <c r="D29" s="10">
        <v>67</v>
      </c>
      <c r="E29" s="10">
        <v>325</v>
      </c>
      <c r="F29" s="2">
        <f t="shared" si="1"/>
        <v>6</v>
      </c>
      <c r="G29" s="10">
        <v>0</v>
      </c>
      <c r="H29" s="10">
        <v>6</v>
      </c>
    </row>
    <row r="30" spans="1:8" ht="11.25">
      <c r="A30" s="8" t="s">
        <v>77</v>
      </c>
      <c r="B30" s="20">
        <f t="shared" si="2"/>
        <v>56</v>
      </c>
      <c r="C30" s="2">
        <f t="shared" si="0"/>
        <v>54</v>
      </c>
      <c r="D30" s="1">
        <v>11</v>
      </c>
      <c r="E30" s="1">
        <v>43</v>
      </c>
      <c r="F30" s="2">
        <f t="shared" si="1"/>
        <v>2</v>
      </c>
      <c r="G30" s="10">
        <v>0</v>
      </c>
      <c r="H30" s="10">
        <v>2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10.639637425236204</v>
      </c>
      <c r="F63" s="9">
        <f>+E63*100/MM!E63</f>
        <v>62.85605580403635</v>
      </c>
    </row>
    <row r="64" spans="1:6" ht="11.25">
      <c r="A64" s="1" t="s">
        <v>44</v>
      </c>
      <c r="E64" s="9">
        <f>+(SUM(B10:B12)*100/B$8)</f>
        <v>15.054097293194824</v>
      </c>
      <c r="F64" s="9">
        <f>+E64*100/MM!E64</f>
        <v>111.44953026689878</v>
      </c>
    </row>
    <row r="65" spans="1:6" ht="11.25">
      <c r="A65" s="1" t="s">
        <v>45</v>
      </c>
      <c r="E65" s="9">
        <f>+(SUM(B23:B30)*100/B$8)</f>
        <v>17.83507332996977</v>
      </c>
      <c r="F65" s="9">
        <f>+E65*100/MM!E65</f>
        <v>93.67183448522003</v>
      </c>
    </row>
    <row r="66" spans="1:6" ht="11.25">
      <c r="A66" s="1" t="s">
        <v>46</v>
      </c>
      <c r="E66" s="9">
        <f>+(SUM(B26:B30)*100/B$8)</f>
        <v>4.840511088974846</v>
      </c>
      <c r="F66" s="9">
        <f>+E66*100/MM!E66</f>
        <v>80.15657993176566</v>
      </c>
    </row>
    <row r="67" spans="1:6" ht="11.25">
      <c r="A67" s="1" t="s">
        <v>47</v>
      </c>
      <c r="E67" s="9">
        <f>SUM(B10:B12)*100/SUM(B23:B30)</f>
        <v>84.4072632317029</v>
      </c>
      <c r="F67" s="9">
        <f>+E67*100/MM!E67</f>
        <v>118.97869928498496</v>
      </c>
    </row>
    <row r="68" spans="1:6" ht="11.25">
      <c r="A68" s="1" t="s">
        <v>48</v>
      </c>
      <c r="E68" s="9">
        <f>+B10*100/B11</f>
        <v>128.17968609056467</v>
      </c>
      <c r="F68" s="9">
        <f>+E68*100/MM!E68</f>
        <v>112.74073300932984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31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118705</v>
      </c>
      <c r="C8" s="2">
        <v>103309</v>
      </c>
      <c r="D8" s="2">
        <v>47754</v>
      </c>
      <c r="E8" s="2">
        <v>55555</v>
      </c>
      <c r="F8" s="2">
        <v>15395</v>
      </c>
      <c r="G8" s="19">
        <v>6433</v>
      </c>
      <c r="H8" s="19">
        <v>8962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5664</v>
      </c>
      <c r="C10" s="2">
        <f aca="true" t="shared" si="0" ref="C10:C30">+D10+E10</f>
        <v>5068</v>
      </c>
      <c r="D10" s="10">
        <v>2610</v>
      </c>
      <c r="E10" s="10">
        <v>2458</v>
      </c>
      <c r="F10" s="2">
        <f aca="true" t="shared" si="1" ref="F10:F30">+G10+H10</f>
        <v>596</v>
      </c>
      <c r="G10" s="10">
        <v>295</v>
      </c>
      <c r="H10" s="10">
        <v>301</v>
      </c>
    </row>
    <row r="11" spans="1:8" ht="11.25">
      <c r="A11" s="7" t="s">
        <v>5</v>
      </c>
      <c r="B11" s="20">
        <f aca="true" t="shared" si="2" ref="B11:B30">+C11+F11</f>
        <v>5850</v>
      </c>
      <c r="C11" s="2">
        <f t="shared" si="0"/>
        <v>5496</v>
      </c>
      <c r="D11" s="10">
        <v>2824</v>
      </c>
      <c r="E11" s="10">
        <v>2672</v>
      </c>
      <c r="F11" s="2">
        <f t="shared" si="1"/>
        <v>354</v>
      </c>
      <c r="G11" s="10">
        <v>183</v>
      </c>
      <c r="H11" s="10">
        <v>171</v>
      </c>
    </row>
    <row r="12" spans="1:8" ht="11.25">
      <c r="A12" s="7" t="s">
        <v>6</v>
      </c>
      <c r="B12" s="20">
        <f t="shared" si="2"/>
        <v>5399</v>
      </c>
      <c r="C12" s="2">
        <f t="shared" si="0"/>
        <v>4918</v>
      </c>
      <c r="D12" s="10">
        <v>2425</v>
      </c>
      <c r="E12" s="10">
        <v>2493</v>
      </c>
      <c r="F12" s="2">
        <f t="shared" si="1"/>
        <v>481</v>
      </c>
      <c r="G12" s="10">
        <v>222</v>
      </c>
      <c r="H12" s="10">
        <v>259</v>
      </c>
    </row>
    <row r="13" spans="1:8" ht="11.25">
      <c r="A13" s="7" t="s">
        <v>3</v>
      </c>
      <c r="B13" s="20">
        <f t="shared" si="2"/>
        <v>5109</v>
      </c>
      <c r="C13" s="2">
        <f t="shared" si="0"/>
        <v>4590</v>
      </c>
      <c r="D13" s="10">
        <v>2326</v>
      </c>
      <c r="E13" s="10">
        <v>2264</v>
      </c>
      <c r="F13" s="2">
        <f t="shared" si="1"/>
        <v>519</v>
      </c>
      <c r="G13" s="10">
        <v>248</v>
      </c>
      <c r="H13" s="10">
        <v>271</v>
      </c>
    </row>
    <row r="14" spans="1:8" ht="11.25">
      <c r="A14" s="7" t="s">
        <v>7</v>
      </c>
      <c r="B14" s="20">
        <f t="shared" si="2"/>
        <v>5910</v>
      </c>
      <c r="C14" s="2">
        <f t="shared" si="0"/>
        <v>4709</v>
      </c>
      <c r="D14" s="10">
        <v>2343</v>
      </c>
      <c r="E14" s="10">
        <v>2366</v>
      </c>
      <c r="F14" s="2">
        <f t="shared" si="1"/>
        <v>1201</v>
      </c>
      <c r="G14" s="10">
        <v>459</v>
      </c>
      <c r="H14" s="10">
        <v>742</v>
      </c>
    </row>
    <row r="15" spans="1:8" ht="11.25">
      <c r="A15" s="7" t="s">
        <v>8</v>
      </c>
      <c r="B15" s="20">
        <f t="shared" si="2"/>
        <v>8320</v>
      </c>
      <c r="C15" s="2">
        <f t="shared" si="0"/>
        <v>5867</v>
      </c>
      <c r="D15" s="10">
        <v>2944</v>
      </c>
      <c r="E15" s="10">
        <v>2923</v>
      </c>
      <c r="F15" s="2">
        <f t="shared" si="1"/>
        <v>2453</v>
      </c>
      <c r="G15" s="10">
        <v>954</v>
      </c>
      <c r="H15" s="10">
        <v>1499</v>
      </c>
    </row>
    <row r="16" spans="1:8" ht="11.25">
      <c r="A16" s="7" t="s">
        <v>9</v>
      </c>
      <c r="B16" s="20">
        <f t="shared" si="2"/>
        <v>9187</v>
      </c>
      <c r="C16" s="2">
        <f t="shared" si="0"/>
        <v>6468</v>
      </c>
      <c r="D16" s="10">
        <v>3219</v>
      </c>
      <c r="E16" s="10">
        <v>3249</v>
      </c>
      <c r="F16" s="2">
        <f t="shared" si="1"/>
        <v>2719</v>
      </c>
      <c r="G16" s="10">
        <v>1153</v>
      </c>
      <c r="H16" s="10">
        <v>1566</v>
      </c>
    </row>
    <row r="17" spans="1:8" ht="11.25">
      <c r="A17" s="7" t="s">
        <v>10</v>
      </c>
      <c r="B17" s="20">
        <f t="shared" si="2"/>
        <v>9175</v>
      </c>
      <c r="C17" s="2">
        <f t="shared" si="0"/>
        <v>7172</v>
      </c>
      <c r="D17" s="10">
        <v>3443</v>
      </c>
      <c r="E17" s="10">
        <v>3729</v>
      </c>
      <c r="F17" s="2">
        <f t="shared" si="1"/>
        <v>2003</v>
      </c>
      <c r="G17" s="10">
        <v>910</v>
      </c>
      <c r="H17" s="10">
        <v>1093</v>
      </c>
    </row>
    <row r="18" spans="1:8" ht="11.25">
      <c r="A18" s="7" t="s">
        <v>11</v>
      </c>
      <c r="B18" s="20">
        <f t="shared" si="2"/>
        <v>9380</v>
      </c>
      <c r="C18" s="2">
        <f t="shared" si="0"/>
        <v>7771</v>
      </c>
      <c r="D18" s="10">
        <v>3677</v>
      </c>
      <c r="E18" s="10">
        <v>4094</v>
      </c>
      <c r="F18" s="2">
        <f t="shared" si="1"/>
        <v>1609</v>
      </c>
      <c r="G18" s="10">
        <v>667</v>
      </c>
      <c r="H18" s="10">
        <v>942</v>
      </c>
    </row>
    <row r="19" spans="1:8" ht="11.25">
      <c r="A19" s="7" t="s">
        <v>12</v>
      </c>
      <c r="B19" s="20">
        <f t="shared" si="2"/>
        <v>9262</v>
      </c>
      <c r="C19" s="2">
        <f t="shared" si="0"/>
        <v>8056</v>
      </c>
      <c r="D19" s="10">
        <v>3891</v>
      </c>
      <c r="E19" s="10">
        <v>4165</v>
      </c>
      <c r="F19" s="2">
        <f t="shared" si="1"/>
        <v>1206</v>
      </c>
      <c r="G19" s="10">
        <v>504</v>
      </c>
      <c r="H19" s="10">
        <v>702</v>
      </c>
    </row>
    <row r="20" spans="1:8" ht="11.25">
      <c r="A20" s="7" t="s">
        <v>13</v>
      </c>
      <c r="B20" s="20">
        <f t="shared" si="2"/>
        <v>8348</v>
      </c>
      <c r="C20" s="2">
        <f t="shared" si="0"/>
        <v>7439</v>
      </c>
      <c r="D20" s="10">
        <v>3487</v>
      </c>
      <c r="E20" s="10">
        <v>3952</v>
      </c>
      <c r="F20" s="2">
        <f t="shared" si="1"/>
        <v>909</v>
      </c>
      <c r="G20" s="10">
        <v>343</v>
      </c>
      <c r="H20" s="10">
        <v>566</v>
      </c>
    </row>
    <row r="21" spans="1:8" ht="11.25">
      <c r="A21" s="7" t="s">
        <v>14</v>
      </c>
      <c r="B21" s="20">
        <f t="shared" si="2"/>
        <v>7187</v>
      </c>
      <c r="C21" s="2">
        <f t="shared" si="0"/>
        <v>6628</v>
      </c>
      <c r="D21" s="10">
        <v>2987</v>
      </c>
      <c r="E21" s="10">
        <v>3641</v>
      </c>
      <c r="F21" s="2">
        <f t="shared" si="1"/>
        <v>559</v>
      </c>
      <c r="G21" s="10">
        <v>200</v>
      </c>
      <c r="H21" s="10">
        <v>359</v>
      </c>
    </row>
    <row r="22" spans="1:8" ht="11.25">
      <c r="A22" s="7" t="s">
        <v>15</v>
      </c>
      <c r="B22" s="20">
        <f t="shared" si="2"/>
        <v>6897</v>
      </c>
      <c r="C22" s="2">
        <f t="shared" si="0"/>
        <v>6574</v>
      </c>
      <c r="D22" s="10">
        <v>2920</v>
      </c>
      <c r="E22" s="10">
        <v>3654</v>
      </c>
      <c r="F22" s="2">
        <f t="shared" si="1"/>
        <v>323</v>
      </c>
      <c r="G22" s="10">
        <v>122</v>
      </c>
      <c r="H22" s="10">
        <v>201</v>
      </c>
    </row>
    <row r="23" spans="1:8" ht="11.25">
      <c r="A23" s="7" t="s">
        <v>16</v>
      </c>
      <c r="B23" s="20">
        <f t="shared" si="2"/>
        <v>5741</v>
      </c>
      <c r="C23" s="2">
        <f t="shared" si="0"/>
        <v>5567</v>
      </c>
      <c r="D23" s="10">
        <v>2448</v>
      </c>
      <c r="E23" s="10">
        <v>3119</v>
      </c>
      <c r="F23" s="2">
        <f t="shared" si="1"/>
        <v>174</v>
      </c>
      <c r="G23" s="10">
        <v>56</v>
      </c>
      <c r="H23" s="10">
        <v>118</v>
      </c>
    </row>
    <row r="24" spans="1:8" ht="11.25">
      <c r="A24" s="7" t="s">
        <v>17</v>
      </c>
      <c r="B24" s="20">
        <f t="shared" si="2"/>
        <v>4789</v>
      </c>
      <c r="C24" s="2">
        <f t="shared" si="0"/>
        <v>4675</v>
      </c>
      <c r="D24" s="10">
        <v>1947</v>
      </c>
      <c r="E24" s="10">
        <v>2728</v>
      </c>
      <c r="F24" s="2">
        <f t="shared" si="1"/>
        <v>114</v>
      </c>
      <c r="G24" s="10">
        <v>54</v>
      </c>
      <c r="H24" s="10">
        <v>60</v>
      </c>
    </row>
    <row r="25" spans="1:8" ht="11.25">
      <c r="A25" s="8" t="s">
        <v>18</v>
      </c>
      <c r="B25" s="20">
        <f t="shared" si="2"/>
        <v>4857</v>
      </c>
      <c r="C25" s="2">
        <f t="shared" si="0"/>
        <v>4785</v>
      </c>
      <c r="D25" s="10">
        <v>1876</v>
      </c>
      <c r="E25" s="10">
        <v>2909</v>
      </c>
      <c r="F25" s="2">
        <f t="shared" si="1"/>
        <v>72</v>
      </c>
      <c r="G25" s="10">
        <v>32</v>
      </c>
      <c r="H25" s="10">
        <v>40</v>
      </c>
    </row>
    <row r="26" spans="1:8" ht="11.25">
      <c r="A26" s="8" t="s">
        <v>19</v>
      </c>
      <c r="B26" s="20">
        <f t="shared" si="2"/>
        <v>3818</v>
      </c>
      <c r="C26" s="2">
        <f t="shared" si="0"/>
        <v>3771</v>
      </c>
      <c r="D26" s="10">
        <v>1353</v>
      </c>
      <c r="E26" s="10">
        <v>2418</v>
      </c>
      <c r="F26" s="2">
        <f t="shared" si="1"/>
        <v>47</v>
      </c>
      <c r="G26" s="10">
        <v>18</v>
      </c>
      <c r="H26" s="10">
        <v>29</v>
      </c>
    </row>
    <row r="27" spans="1:8" ht="11.25">
      <c r="A27" s="8" t="s">
        <v>74</v>
      </c>
      <c r="B27" s="20">
        <f t="shared" si="2"/>
        <v>2416</v>
      </c>
      <c r="C27" s="2">
        <f t="shared" si="0"/>
        <v>2385</v>
      </c>
      <c r="D27" s="10">
        <v>702</v>
      </c>
      <c r="E27" s="10">
        <v>1683</v>
      </c>
      <c r="F27" s="2">
        <f t="shared" si="1"/>
        <v>31</v>
      </c>
      <c r="G27" s="10">
        <v>8</v>
      </c>
      <c r="H27" s="10">
        <v>23</v>
      </c>
    </row>
    <row r="28" spans="1:8" ht="11.25">
      <c r="A28" s="8" t="s">
        <v>75</v>
      </c>
      <c r="B28" s="20">
        <f t="shared" si="2"/>
        <v>1021</v>
      </c>
      <c r="C28" s="2">
        <f t="shared" si="0"/>
        <v>1004</v>
      </c>
      <c r="D28" s="10">
        <v>253</v>
      </c>
      <c r="E28" s="10">
        <v>751</v>
      </c>
      <c r="F28" s="2">
        <f t="shared" si="1"/>
        <v>17</v>
      </c>
      <c r="G28" s="10">
        <v>5</v>
      </c>
      <c r="H28" s="10">
        <v>12</v>
      </c>
    </row>
    <row r="29" spans="1:8" ht="11.25">
      <c r="A29" s="8" t="s">
        <v>76</v>
      </c>
      <c r="B29" s="20">
        <f t="shared" si="2"/>
        <v>319</v>
      </c>
      <c r="C29" s="2">
        <f t="shared" si="0"/>
        <v>312</v>
      </c>
      <c r="D29" s="10">
        <v>65</v>
      </c>
      <c r="E29" s="10">
        <v>247</v>
      </c>
      <c r="F29" s="2">
        <f t="shared" si="1"/>
        <v>7</v>
      </c>
      <c r="G29" s="10">
        <v>0</v>
      </c>
      <c r="H29" s="10">
        <v>7</v>
      </c>
    </row>
    <row r="30" spans="1:8" ht="11.25">
      <c r="A30" s="8" t="s">
        <v>77</v>
      </c>
      <c r="B30" s="20">
        <f t="shared" si="2"/>
        <v>50</v>
      </c>
      <c r="C30" s="2">
        <f t="shared" si="0"/>
        <v>49</v>
      </c>
      <c r="D30" s="1">
        <v>12</v>
      </c>
      <c r="E30" s="1">
        <v>37</v>
      </c>
      <c r="F30" s="2">
        <f t="shared" si="1"/>
        <v>1</v>
      </c>
      <c r="G30" s="10">
        <v>0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12.969125142159134</v>
      </c>
      <c r="F63" s="9">
        <f>+E63*100/MM!E63</f>
        <v>76.61802945761453</v>
      </c>
    </row>
    <row r="64" spans="1:6" ht="11.25">
      <c r="A64" s="1" t="s">
        <v>44</v>
      </c>
      <c r="E64" s="9">
        <f>+(SUM(B10:B12)*100/B$8)</f>
        <v>14.247925529674403</v>
      </c>
      <c r="F64" s="9">
        <f>+E64*100/MM!E64</f>
        <v>105.48122392418611</v>
      </c>
    </row>
    <row r="65" spans="1:6" ht="11.25">
      <c r="A65" s="1" t="s">
        <v>45</v>
      </c>
      <c r="E65" s="9">
        <f>+(SUM(B23:B30)*100/B$8)</f>
        <v>19.385030116675793</v>
      </c>
      <c r="F65" s="9">
        <f>+E65*100/MM!E65</f>
        <v>101.81238389017255</v>
      </c>
    </row>
    <row r="66" spans="1:6" ht="11.25">
      <c r="A66" s="1" t="s">
        <v>46</v>
      </c>
      <c r="E66" s="9">
        <f>+(SUM(B26:B30)*100/B$8)</f>
        <v>6.422644370498294</v>
      </c>
      <c r="F66" s="9">
        <f>+E66*100/MM!E66</f>
        <v>106.35596064013615</v>
      </c>
    </row>
    <row r="67" spans="1:6" ht="11.25">
      <c r="A67" s="1" t="s">
        <v>47</v>
      </c>
      <c r="E67" s="9">
        <f>SUM(B10:B12)*100/SUM(B23:B30)</f>
        <v>73.4996306114467</v>
      </c>
      <c r="F67" s="9">
        <f>+E67*100/MM!E67</f>
        <v>103.60353023260042</v>
      </c>
    </row>
    <row r="68" spans="1:6" ht="11.25">
      <c r="A68" s="1" t="s">
        <v>48</v>
      </c>
      <c r="E68" s="9">
        <f>+B10*100/B11</f>
        <v>96.82051282051282</v>
      </c>
      <c r="F68" s="9">
        <f>+E68*100/MM!E68</f>
        <v>85.15870118461254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32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251569</v>
      </c>
      <c r="C8" s="2">
        <v>204312</v>
      </c>
      <c r="D8" s="2">
        <v>95416</v>
      </c>
      <c r="E8" s="2">
        <v>108896</v>
      </c>
      <c r="F8" s="2">
        <v>47257</v>
      </c>
      <c r="G8" s="19">
        <v>23644</v>
      </c>
      <c r="H8" s="19">
        <v>23613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10913</v>
      </c>
      <c r="C10" s="2">
        <f aca="true" t="shared" si="0" ref="C10:C30">+D10+E10</f>
        <v>8511</v>
      </c>
      <c r="D10" s="10">
        <v>4376</v>
      </c>
      <c r="E10" s="10">
        <v>4135</v>
      </c>
      <c r="F10" s="2">
        <f aca="true" t="shared" si="1" ref="F10:F30">+G10+H10</f>
        <v>2402</v>
      </c>
      <c r="G10" s="10">
        <v>1251</v>
      </c>
      <c r="H10" s="10">
        <v>1151</v>
      </c>
    </row>
    <row r="11" spans="1:8" ht="11.25">
      <c r="A11" s="7" t="s">
        <v>5</v>
      </c>
      <c r="B11" s="20">
        <f aca="true" t="shared" si="2" ref="B11:B30">+C11+F11</f>
        <v>9823</v>
      </c>
      <c r="C11" s="2">
        <f t="shared" si="0"/>
        <v>8362</v>
      </c>
      <c r="D11" s="10">
        <v>4223</v>
      </c>
      <c r="E11" s="10">
        <v>4139</v>
      </c>
      <c r="F11" s="2">
        <f t="shared" si="1"/>
        <v>1461</v>
      </c>
      <c r="G11" s="10">
        <v>723</v>
      </c>
      <c r="H11" s="10">
        <v>738</v>
      </c>
    </row>
    <row r="12" spans="1:8" ht="11.25">
      <c r="A12" s="7" t="s">
        <v>6</v>
      </c>
      <c r="B12" s="20">
        <f t="shared" si="2"/>
        <v>9243</v>
      </c>
      <c r="C12" s="2">
        <f t="shared" si="0"/>
        <v>7133</v>
      </c>
      <c r="D12" s="10">
        <v>3693</v>
      </c>
      <c r="E12" s="10">
        <v>3440</v>
      </c>
      <c r="F12" s="2">
        <f t="shared" si="1"/>
        <v>2110</v>
      </c>
      <c r="G12" s="10">
        <v>1062</v>
      </c>
      <c r="H12" s="10">
        <v>1048</v>
      </c>
    </row>
    <row r="13" spans="1:8" ht="11.25">
      <c r="A13" s="7" t="s">
        <v>3</v>
      </c>
      <c r="B13" s="20">
        <f t="shared" si="2"/>
        <v>9810</v>
      </c>
      <c r="C13" s="2">
        <f t="shared" si="0"/>
        <v>7482</v>
      </c>
      <c r="D13" s="10">
        <v>3774</v>
      </c>
      <c r="E13" s="10">
        <v>3708</v>
      </c>
      <c r="F13" s="2">
        <f t="shared" si="1"/>
        <v>2328</v>
      </c>
      <c r="G13" s="10">
        <v>1205</v>
      </c>
      <c r="H13" s="10">
        <v>1123</v>
      </c>
    </row>
    <row r="14" spans="1:8" ht="11.25">
      <c r="A14" s="7" t="s">
        <v>7</v>
      </c>
      <c r="B14" s="20">
        <f t="shared" si="2"/>
        <v>12786</v>
      </c>
      <c r="C14" s="2">
        <f t="shared" si="0"/>
        <v>8704</v>
      </c>
      <c r="D14" s="10">
        <v>4455</v>
      </c>
      <c r="E14" s="10">
        <v>4249</v>
      </c>
      <c r="F14" s="2">
        <f t="shared" si="1"/>
        <v>4082</v>
      </c>
      <c r="G14" s="10">
        <v>1885</v>
      </c>
      <c r="H14" s="10">
        <v>2197</v>
      </c>
    </row>
    <row r="15" spans="1:8" ht="11.25">
      <c r="A15" s="7" t="s">
        <v>8</v>
      </c>
      <c r="B15" s="20">
        <f t="shared" si="2"/>
        <v>18254</v>
      </c>
      <c r="C15" s="2">
        <f t="shared" si="0"/>
        <v>10832</v>
      </c>
      <c r="D15" s="10">
        <v>5551</v>
      </c>
      <c r="E15" s="10">
        <v>5281</v>
      </c>
      <c r="F15" s="2">
        <f t="shared" si="1"/>
        <v>7422</v>
      </c>
      <c r="G15" s="10">
        <v>3604</v>
      </c>
      <c r="H15" s="10">
        <v>3818</v>
      </c>
    </row>
    <row r="16" spans="1:8" ht="11.25">
      <c r="A16" s="7" t="s">
        <v>9</v>
      </c>
      <c r="B16" s="20">
        <f t="shared" si="2"/>
        <v>21454</v>
      </c>
      <c r="C16" s="2">
        <f t="shared" si="0"/>
        <v>13448</v>
      </c>
      <c r="D16" s="10">
        <v>6846</v>
      </c>
      <c r="E16" s="10">
        <v>6602</v>
      </c>
      <c r="F16" s="2">
        <f t="shared" si="1"/>
        <v>8006</v>
      </c>
      <c r="G16" s="10">
        <v>4200</v>
      </c>
      <c r="H16" s="10">
        <v>3806</v>
      </c>
    </row>
    <row r="17" spans="1:8" ht="11.25">
      <c r="A17" s="7" t="s">
        <v>10</v>
      </c>
      <c r="B17" s="20">
        <f t="shared" si="2"/>
        <v>21607</v>
      </c>
      <c r="C17" s="2">
        <f t="shared" si="0"/>
        <v>15288</v>
      </c>
      <c r="D17" s="10">
        <v>7671</v>
      </c>
      <c r="E17" s="10">
        <v>7617</v>
      </c>
      <c r="F17" s="2">
        <f t="shared" si="1"/>
        <v>6319</v>
      </c>
      <c r="G17" s="10">
        <v>3358</v>
      </c>
      <c r="H17" s="10">
        <v>2961</v>
      </c>
    </row>
    <row r="18" spans="1:8" ht="11.25">
      <c r="A18" s="7" t="s">
        <v>11</v>
      </c>
      <c r="B18" s="20">
        <f t="shared" si="2"/>
        <v>20080</v>
      </c>
      <c r="C18" s="2">
        <f t="shared" si="0"/>
        <v>15374</v>
      </c>
      <c r="D18" s="10">
        <v>7608</v>
      </c>
      <c r="E18" s="10">
        <v>7766</v>
      </c>
      <c r="F18" s="2">
        <f t="shared" si="1"/>
        <v>4706</v>
      </c>
      <c r="G18" s="10">
        <v>2489</v>
      </c>
      <c r="H18" s="10">
        <v>2217</v>
      </c>
    </row>
    <row r="19" spans="1:8" ht="11.25">
      <c r="A19" s="7" t="s">
        <v>12</v>
      </c>
      <c r="B19" s="20">
        <f t="shared" si="2"/>
        <v>18104</v>
      </c>
      <c r="C19" s="2">
        <f t="shared" si="0"/>
        <v>14780</v>
      </c>
      <c r="D19" s="10">
        <v>7006</v>
      </c>
      <c r="E19" s="10">
        <v>7774</v>
      </c>
      <c r="F19" s="2">
        <f t="shared" si="1"/>
        <v>3324</v>
      </c>
      <c r="G19" s="10">
        <v>1590</v>
      </c>
      <c r="H19" s="10">
        <v>1734</v>
      </c>
    </row>
    <row r="20" spans="1:8" ht="11.25">
      <c r="A20" s="7" t="s">
        <v>13</v>
      </c>
      <c r="B20" s="20">
        <f t="shared" si="2"/>
        <v>15659</v>
      </c>
      <c r="C20" s="2">
        <f t="shared" si="0"/>
        <v>13292</v>
      </c>
      <c r="D20" s="10">
        <v>6304</v>
      </c>
      <c r="E20" s="10">
        <v>6988</v>
      </c>
      <c r="F20" s="2">
        <f t="shared" si="1"/>
        <v>2367</v>
      </c>
      <c r="G20" s="10">
        <v>1138</v>
      </c>
      <c r="H20" s="10">
        <v>1229</v>
      </c>
    </row>
    <row r="21" spans="1:8" ht="11.25">
      <c r="A21" s="7" t="s">
        <v>14</v>
      </c>
      <c r="B21" s="20">
        <f t="shared" si="2"/>
        <v>12429</v>
      </c>
      <c r="C21" s="2">
        <f t="shared" si="0"/>
        <v>11131</v>
      </c>
      <c r="D21" s="10">
        <v>5059</v>
      </c>
      <c r="E21" s="10">
        <v>6072</v>
      </c>
      <c r="F21" s="2">
        <f t="shared" si="1"/>
        <v>1298</v>
      </c>
      <c r="G21" s="10">
        <v>592</v>
      </c>
      <c r="H21" s="10">
        <v>706</v>
      </c>
    </row>
    <row r="22" spans="1:8" ht="11.25">
      <c r="A22" s="7" t="s">
        <v>15</v>
      </c>
      <c r="B22" s="20">
        <f t="shared" si="2"/>
        <v>13291</v>
      </c>
      <c r="C22" s="2">
        <f t="shared" si="0"/>
        <v>12569</v>
      </c>
      <c r="D22" s="10">
        <v>5213</v>
      </c>
      <c r="E22" s="10">
        <v>7356</v>
      </c>
      <c r="F22" s="2">
        <f t="shared" si="1"/>
        <v>722</v>
      </c>
      <c r="G22" s="10">
        <v>300</v>
      </c>
      <c r="H22" s="10">
        <v>422</v>
      </c>
    </row>
    <row r="23" spans="1:8" ht="11.25">
      <c r="A23" s="7" t="s">
        <v>16</v>
      </c>
      <c r="B23" s="20">
        <f t="shared" si="2"/>
        <v>15447</v>
      </c>
      <c r="C23" s="2">
        <f t="shared" si="0"/>
        <v>15150</v>
      </c>
      <c r="D23" s="10">
        <v>6350</v>
      </c>
      <c r="E23" s="10">
        <v>8800</v>
      </c>
      <c r="F23" s="2">
        <f t="shared" si="1"/>
        <v>297</v>
      </c>
      <c r="G23" s="10">
        <v>102</v>
      </c>
      <c r="H23" s="10">
        <v>195</v>
      </c>
    </row>
    <row r="24" spans="1:8" ht="11.25">
      <c r="A24" s="7" t="s">
        <v>17</v>
      </c>
      <c r="B24" s="20">
        <f t="shared" si="2"/>
        <v>14212</v>
      </c>
      <c r="C24" s="2">
        <f t="shared" si="0"/>
        <v>14022</v>
      </c>
      <c r="D24" s="10">
        <v>6346</v>
      </c>
      <c r="E24" s="10">
        <v>7676</v>
      </c>
      <c r="F24" s="2">
        <f t="shared" si="1"/>
        <v>190</v>
      </c>
      <c r="G24" s="10">
        <v>59</v>
      </c>
      <c r="H24" s="10">
        <v>131</v>
      </c>
    </row>
    <row r="25" spans="1:8" ht="11.25">
      <c r="A25" s="8" t="s">
        <v>18</v>
      </c>
      <c r="B25" s="20">
        <f t="shared" si="2"/>
        <v>12508</v>
      </c>
      <c r="C25" s="2">
        <f t="shared" si="0"/>
        <v>12380</v>
      </c>
      <c r="D25" s="10">
        <v>5309</v>
      </c>
      <c r="E25" s="10">
        <v>7071</v>
      </c>
      <c r="F25" s="2">
        <f t="shared" si="1"/>
        <v>128</v>
      </c>
      <c r="G25" s="10">
        <v>53</v>
      </c>
      <c r="H25" s="10">
        <v>75</v>
      </c>
    </row>
    <row r="26" spans="1:8" ht="11.25">
      <c r="A26" s="8" t="s">
        <v>19</v>
      </c>
      <c r="B26" s="20">
        <f t="shared" si="2"/>
        <v>8838</v>
      </c>
      <c r="C26" s="2">
        <f t="shared" si="0"/>
        <v>8779</v>
      </c>
      <c r="D26" s="10">
        <v>3415</v>
      </c>
      <c r="E26" s="10">
        <v>5364</v>
      </c>
      <c r="F26" s="2">
        <f t="shared" si="1"/>
        <v>59</v>
      </c>
      <c r="G26" s="10">
        <v>24</v>
      </c>
      <c r="H26" s="10">
        <v>35</v>
      </c>
    </row>
    <row r="27" spans="1:8" ht="11.25">
      <c r="A27" s="8" t="s">
        <v>74</v>
      </c>
      <c r="B27" s="20">
        <f t="shared" si="2"/>
        <v>4838</v>
      </c>
      <c r="C27" s="2">
        <f t="shared" si="0"/>
        <v>4809</v>
      </c>
      <c r="D27" s="10">
        <v>1635</v>
      </c>
      <c r="E27" s="10">
        <v>3174</v>
      </c>
      <c r="F27" s="2">
        <f t="shared" si="1"/>
        <v>29</v>
      </c>
      <c r="G27" s="10">
        <v>9</v>
      </c>
      <c r="H27" s="10">
        <v>20</v>
      </c>
    </row>
    <row r="28" spans="1:8" ht="11.25">
      <c r="A28" s="8" t="s">
        <v>75</v>
      </c>
      <c r="B28" s="20">
        <f t="shared" si="2"/>
        <v>1709</v>
      </c>
      <c r="C28" s="2">
        <f t="shared" si="0"/>
        <v>1703</v>
      </c>
      <c r="D28" s="10">
        <v>444</v>
      </c>
      <c r="E28" s="10">
        <v>1259</v>
      </c>
      <c r="F28" s="2">
        <f t="shared" si="1"/>
        <v>6</v>
      </c>
      <c r="G28" s="10">
        <v>0</v>
      </c>
      <c r="H28" s="10">
        <v>6</v>
      </c>
    </row>
    <row r="29" spans="1:8" ht="11.25">
      <c r="A29" s="8" t="s">
        <v>76</v>
      </c>
      <c r="B29" s="20">
        <f t="shared" si="2"/>
        <v>479</v>
      </c>
      <c r="C29" s="2">
        <f t="shared" si="0"/>
        <v>478</v>
      </c>
      <c r="D29" s="10">
        <v>117</v>
      </c>
      <c r="E29" s="10">
        <v>361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77</v>
      </c>
      <c r="B30" s="20">
        <f t="shared" si="2"/>
        <v>84</v>
      </c>
      <c r="C30" s="2">
        <f t="shared" si="0"/>
        <v>84</v>
      </c>
      <c r="D30" s="1">
        <v>21</v>
      </c>
      <c r="E30" s="1">
        <v>63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18.78490593038093</v>
      </c>
      <c r="F63" s="9">
        <f>+E63*100/MM!E63</f>
        <v>110.97606508967895</v>
      </c>
    </row>
    <row r="64" spans="1:6" ht="11.25">
      <c r="A64" s="1" t="s">
        <v>44</v>
      </c>
      <c r="E64" s="9">
        <f>+(SUM(B10:B12)*100/B$8)</f>
        <v>11.91681009981357</v>
      </c>
      <c r="F64" s="9">
        <f>+E64*100/MM!E64</f>
        <v>88.22334956639565</v>
      </c>
    </row>
    <row r="65" spans="1:6" ht="11.25">
      <c r="A65" s="1" t="s">
        <v>45</v>
      </c>
      <c r="E65" s="9">
        <f>+(SUM(B23:B30)*100/B$8)</f>
        <v>23.101018010963195</v>
      </c>
      <c r="F65" s="9">
        <f>+E65*100/MM!E65</f>
        <v>121.32917513306903</v>
      </c>
    </row>
    <row r="66" spans="1:6" ht="11.25">
      <c r="A66" s="1" t="s">
        <v>46</v>
      </c>
      <c r="E66" s="9">
        <f>+(SUM(B26:B30)*100/B$8)</f>
        <v>6.339413838748017</v>
      </c>
      <c r="F66" s="9">
        <f>+E66*100/MM!E66</f>
        <v>104.97770230163137</v>
      </c>
    </row>
    <row r="67" spans="1:6" ht="11.25">
      <c r="A67" s="1" t="s">
        <v>47</v>
      </c>
      <c r="E67" s="9">
        <f>SUM(B10:B12)*100/SUM(B23:B30)</f>
        <v>51.585649143938745</v>
      </c>
      <c r="F67" s="9">
        <f>+E67*100/MM!E67</f>
        <v>72.71404381480033</v>
      </c>
    </row>
    <row r="68" spans="1:6" ht="11.25">
      <c r="A68" s="1" t="s">
        <v>48</v>
      </c>
      <c r="E68" s="9">
        <f>+B10*100/B11</f>
        <v>111.09640639315892</v>
      </c>
      <c r="F68" s="9">
        <f>+E68*100/MM!E68</f>
        <v>97.71509568698428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8515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33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254991</v>
      </c>
      <c r="C8" s="2">
        <v>196818</v>
      </c>
      <c r="D8" s="2">
        <v>91624</v>
      </c>
      <c r="E8" s="2">
        <v>105194</v>
      </c>
      <c r="F8" s="2">
        <v>58171</v>
      </c>
      <c r="G8" s="19">
        <v>29389</v>
      </c>
      <c r="H8" s="19">
        <v>28782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14157</v>
      </c>
      <c r="C10" s="2">
        <f aca="true" t="shared" si="0" ref="C10:C30">+D10+E10</f>
        <v>11070</v>
      </c>
      <c r="D10" s="10">
        <v>5651</v>
      </c>
      <c r="E10" s="10">
        <v>5419</v>
      </c>
      <c r="F10" s="2">
        <f aca="true" t="shared" si="1" ref="F10:F30">+G10+H10</f>
        <v>3087</v>
      </c>
      <c r="G10" s="10">
        <v>1605</v>
      </c>
      <c r="H10" s="10">
        <v>1482</v>
      </c>
    </row>
    <row r="11" spans="1:8" ht="11.25">
      <c r="A11" s="7" t="s">
        <v>5</v>
      </c>
      <c r="B11" s="19">
        <v>11474</v>
      </c>
      <c r="C11" s="2">
        <f t="shared" si="0"/>
        <v>9650</v>
      </c>
      <c r="D11" s="10">
        <v>4962</v>
      </c>
      <c r="E11" s="10">
        <v>4688</v>
      </c>
      <c r="F11" s="2">
        <f t="shared" si="1"/>
        <v>1824</v>
      </c>
      <c r="G11" s="10">
        <v>952</v>
      </c>
      <c r="H11" s="10">
        <v>872</v>
      </c>
    </row>
    <row r="12" spans="1:8" ht="11.25">
      <c r="A12" s="7" t="s">
        <v>6</v>
      </c>
      <c r="B12" s="19">
        <v>10082</v>
      </c>
      <c r="C12" s="2">
        <f t="shared" si="0"/>
        <v>7308</v>
      </c>
      <c r="D12" s="10">
        <v>3727</v>
      </c>
      <c r="E12" s="10">
        <v>3581</v>
      </c>
      <c r="F12" s="2">
        <f t="shared" si="1"/>
        <v>2774</v>
      </c>
      <c r="G12" s="10">
        <v>1413</v>
      </c>
      <c r="H12" s="10">
        <v>1361</v>
      </c>
    </row>
    <row r="13" spans="1:8" ht="11.25">
      <c r="A13" s="7" t="s">
        <v>3</v>
      </c>
      <c r="B13" s="19">
        <v>10772</v>
      </c>
      <c r="C13" s="2">
        <f t="shared" si="0"/>
        <v>7671</v>
      </c>
      <c r="D13" s="10">
        <v>3895</v>
      </c>
      <c r="E13" s="10">
        <v>3776</v>
      </c>
      <c r="F13" s="2">
        <f t="shared" si="1"/>
        <v>3101</v>
      </c>
      <c r="G13" s="10">
        <v>1600</v>
      </c>
      <c r="H13" s="10">
        <v>1501</v>
      </c>
    </row>
    <row r="14" spans="1:8" ht="11.25">
      <c r="A14" s="7" t="s">
        <v>7</v>
      </c>
      <c r="B14" s="19">
        <v>13293</v>
      </c>
      <c r="C14" s="2">
        <f t="shared" si="0"/>
        <v>8268</v>
      </c>
      <c r="D14" s="10">
        <v>4220</v>
      </c>
      <c r="E14" s="10">
        <v>4048</v>
      </c>
      <c r="F14" s="2">
        <f t="shared" si="1"/>
        <v>5024</v>
      </c>
      <c r="G14" s="10">
        <v>2284</v>
      </c>
      <c r="H14" s="10">
        <v>2740</v>
      </c>
    </row>
    <row r="15" spans="1:8" ht="11.25">
      <c r="A15" s="7" t="s">
        <v>8</v>
      </c>
      <c r="B15" s="19">
        <v>18552</v>
      </c>
      <c r="C15" s="2">
        <f t="shared" si="0"/>
        <v>9768</v>
      </c>
      <c r="D15" s="10">
        <v>4879</v>
      </c>
      <c r="E15" s="10">
        <v>4889</v>
      </c>
      <c r="F15" s="2">
        <f t="shared" si="1"/>
        <v>8784</v>
      </c>
      <c r="G15" s="10">
        <v>4196</v>
      </c>
      <c r="H15" s="10">
        <v>4588</v>
      </c>
    </row>
    <row r="16" spans="1:8" ht="11.25">
      <c r="A16" s="7" t="s">
        <v>9</v>
      </c>
      <c r="B16" s="19">
        <v>23714</v>
      </c>
      <c r="C16" s="2">
        <f t="shared" si="0"/>
        <v>13746</v>
      </c>
      <c r="D16" s="10">
        <v>6680</v>
      </c>
      <c r="E16" s="10">
        <v>7066</v>
      </c>
      <c r="F16" s="2">
        <f t="shared" si="1"/>
        <v>9967</v>
      </c>
      <c r="G16" s="10">
        <v>5211</v>
      </c>
      <c r="H16" s="10">
        <v>4756</v>
      </c>
    </row>
    <row r="17" spans="1:8" ht="11.25">
      <c r="A17" s="7" t="s">
        <v>10</v>
      </c>
      <c r="B17" s="19">
        <v>24893</v>
      </c>
      <c r="C17" s="2">
        <f t="shared" si="0"/>
        <v>17148</v>
      </c>
      <c r="D17" s="10">
        <v>8521</v>
      </c>
      <c r="E17" s="10">
        <v>8627</v>
      </c>
      <c r="F17" s="2">
        <f t="shared" si="1"/>
        <v>7745</v>
      </c>
      <c r="G17" s="10">
        <v>4184</v>
      </c>
      <c r="H17" s="10">
        <v>3561</v>
      </c>
    </row>
    <row r="18" spans="1:8" ht="11.25">
      <c r="A18" s="7" t="s">
        <v>11</v>
      </c>
      <c r="B18" s="19">
        <v>21877</v>
      </c>
      <c r="C18" s="2">
        <f t="shared" si="0"/>
        <v>15921</v>
      </c>
      <c r="D18" s="10">
        <v>7854</v>
      </c>
      <c r="E18" s="10">
        <v>8067</v>
      </c>
      <c r="F18" s="2">
        <f t="shared" si="1"/>
        <v>5956</v>
      </c>
      <c r="G18" s="10">
        <v>3214</v>
      </c>
      <c r="H18" s="10">
        <v>2742</v>
      </c>
    </row>
    <row r="19" spans="1:8" ht="11.25">
      <c r="A19" s="7" t="s">
        <v>12</v>
      </c>
      <c r="B19" s="19">
        <v>18762</v>
      </c>
      <c r="C19" s="2">
        <f t="shared" si="0"/>
        <v>14680</v>
      </c>
      <c r="D19" s="10">
        <v>7052</v>
      </c>
      <c r="E19" s="10">
        <v>7628</v>
      </c>
      <c r="F19" s="2">
        <f t="shared" si="1"/>
        <v>4082</v>
      </c>
      <c r="G19" s="10">
        <v>2071</v>
      </c>
      <c r="H19" s="10">
        <v>2011</v>
      </c>
    </row>
    <row r="20" spans="1:8" ht="11.25">
      <c r="A20" s="7" t="s">
        <v>13</v>
      </c>
      <c r="B20" s="19">
        <v>15471</v>
      </c>
      <c r="C20" s="2">
        <f t="shared" si="0"/>
        <v>12699</v>
      </c>
      <c r="D20" s="10">
        <v>6052</v>
      </c>
      <c r="E20" s="10">
        <v>6647</v>
      </c>
      <c r="F20" s="2">
        <f t="shared" si="1"/>
        <v>2772</v>
      </c>
      <c r="G20" s="10">
        <v>1386</v>
      </c>
      <c r="H20" s="10">
        <v>1386</v>
      </c>
    </row>
    <row r="21" spans="1:8" ht="11.25">
      <c r="A21" s="7" t="s">
        <v>14</v>
      </c>
      <c r="B21" s="19">
        <v>12013</v>
      </c>
      <c r="C21" s="2">
        <f t="shared" si="0"/>
        <v>10458</v>
      </c>
      <c r="D21" s="10">
        <v>4736</v>
      </c>
      <c r="E21" s="10">
        <v>5722</v>
      </c>
      <c r="F21" s="2">
        <f t="shared" si="1"/>
        <v>1555</v>
      </c>
      <c r="G21" s="10">
        <v>712</v>
      </c>
      <c r="H21" s="10">
        <v>843</v>
      </c>
    </row>
    <row r="22" spans="1:8" ht="11.25">
      <c r="A22" s="7" t="s">
        <v>15</v>
      </c>
      <c r="B22" s="19">
        <v>11578</v>
      </c>
      <c r="C22" s="2">
        <f t="shared" si="0"/>
        <v>10852</v>
      </c>
      <c r="D22" s="10">
        <v>4818</v>
      </c>
      <c r="E22" s="10">
        <v>6034</v>
      </c>
      <c r="F22" s="2">
        <f t="shared" si="1"/>
        <v>726</v>
      </c>
      <c r="G22" s="10">
        <v>285</v>
      </c>
      <c r="H22" s="10">
        <v>441</v>
      </c>
    </row>
    <row r="23" spans="1:8" ht="11.25">
      <c r="A23" s="7" t="s">
        <v>16</v>
      </c>
      <c r="B23" s="19">
        <v>11002</v>
      </c>
      <c r="C23" s="2">
        <f t="shared" si="0"/>
        <v>10672</v>
      </c>
      <c r="D23" s="10">
        <v>4534</v>
      </c>
      <c r="E23" s="10">
        <v>6138</v>
      </c>
      <c r="F23" s="2">
        <f t="shared" si="1"/>
        <v>330</v>
      </c>
      <c r="G23" s="10">
        <v>118</v>
      </c>
      <c r="H23" s="10">
        <v>212</v>
      </c>
    </row>
    <row r="24" spans="1:8" ht="11.25">
      <c r="A24" s="7" t="s">
        <v>17</v>
      </c>
      <c r="B24" s="19">
        <v>10847</v>
      </c>
      <c r="C24" s="2">
        <f t="shared" si="0"/>
        <v>10637</v>
      </c>
      <c r="D24" s="10">
        <v>4419</v>
      </c>
      <c r="E24" s="10">
        <v>6218</v>
      </c>
      <c r="F24" s="2">
        <f t="shared" si="1"/>
        <v>210</v>
      </c>
      <c r="G24" s="10">
        <v>76</v>
      </c>
      <c r="H24" s="10">
        <v>134</v>
      </c>
    </row>
    <row r="25" spans="1:8" ht="11.25">
      <c r="A25" s="8" t="s">
        <v>18</v>
      </c>
      <c r="B25" s="19">
        <v>11311</v>
      </c>
      <c r="C25" s="2">
        <f t="shared" si="0"/>
        <v>11181</v>
      </c>
      <c r="D25" s="10">
        <v>4495</v>
      </c>
      <c r="E25" s="10">
        <v>6686</v>
      </c>
      <c r="F25" s="2">
        <f t="shared" si="1"/>
        <v>130</v>
      </c>
      <c r="G25" s="10">
        <v>44</v>
      </c>
      <c r="H25" s="10">
        <v>86</v>
      </c>
    </row>
    <row r="26" spans="1:8" ht="11.25">
      <c r="A26" s="8" t="s">
        <v>19</v>
      </c>
      <c r="B26" s="19">
        <v>8378</v>
      </c>
      <c r="C26" s="2">
        <f t="shared" si="0"/>
        <v>8315</v>
      </c>
      <c r="D26" s="10">
        <v>3067</v>
      </c>
      <c r="E26" s="10">
        <v>5248</v>
      </c>
      <c r="F26" s="2">
        <f t="shared" si="1"/>
        <v>63</v>
      </c>
      <c r="G26" s="10">
        <v>24</v>
      </c>
      <c r="H26" s="10">
        <v>39</v>
      </c>
    </row>
    <row r="27" spans="1:8" ht="11.25">
      <c r="A27" s="8" t="s">
        <v>74</v>
      </c>
      <c r="B27" s="19">
        <v>4709</v>
      </c>
      <c r="C27" s="2">
        <f t="shared" si="0"/>
        <v>4677</v>
      </c>
      <c r="D27" s="10">
        <v>1526</v>
      </c>
      <c r="E27" s="10">
        <v>3151</v>
      </c>
      <c r="F27" s="2">
        <f t="shared" si="1"/>
        <v>32</v>
      </c>
      <c r="G27" s="10">
        <v>9</v>
      </c>
      <c r="H27" s="10">
        <v>23</v>
      </c>
    </row>
    <row r="28" spans="1:8" ht="11.25">
      <c r="A28" s="8" t="s">
        <v>75</v>
      </c>
      <c r="B28" s="19">
        <v>1613</v>
      </c>
      <c r="C28" s="2">
        <f t="shared" si="0"/>
        <v>1606</v>
      </c>
      <c r="D28" s="10">
        <v>428</v>
      </c>
      <c r="E28" s="10">
        <v>1178</v>
      </c>
      <c r="F28" s="2">
        <f t="shared" si="1"/>
        <v>7</v>
      </c>
      <c r="G28" s="10">
        <v>4</v>
      </c>
      <c r="H28" s="10">
        <v>3</v>
      </c>
    </row>
    <row r="29" spans="1:8" ht="11.25">
      <c r="A29" s="8" t="s">
        <v>76</v>
      </c>
      <c r="B29" s="19">
        <v>430</v>
      </c>
      <c r="C29" s="2">
        <f t="shared" si="0"/>
        <v>429</v>
      </c>
      <c r="D29" s="10">
        <v>94</v>
      </c>
      <c r="E29" s="10">
        <v>335</v>
      </c>
      <c r="F29" s="2">
        <f t="shared" si="1"/>
        <v>1</v>
      </c>
      <c r="G29" s="10">
        <v>1</v>
      </c>
      <c r="H29" s="10">
        <v>0</v>
      </c>
    </row>
    <row r="30" spans="1:8" ht="11.25">
      <c r="A30" s="8" t="s">
        <v>77</v>
      </c>
      <c r="B30" s="19">
        <v>62</v>
      </c>
      <c r="C30" s="2">
        <f t="shared" si="0"/>
        <v>61</v>
      </c>
      <c r="D30" s="1">
        <v>13</v>
      </c>
      <c r="E30" s="1">
        <v>48</v>
      </c>
      <c r="F30" s="2">
        <f t="shared" si="1"/>
        <v>1</v>
      </c>
      <c r="G30" s="10">
        <v>0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22.812962026110725</v>
      </c>
      <c r="F63" s="9">
        <f>+E63*100/MM!E63</f>
        <v>134.7727142249628</v>
      </c>
    </row>
    <row r="64" spans="1:6" ht="11.25">
      <c r="A64" s="1" t="s">
        <v>44</v>
      </c>
      <c r="E64" s="9">
        <f>+(SUM(B10:B12)*100/B$8)</f>
        <v>14.005592354239953</v>
      </c>
      <c r="F64" s="9">
        <f>+E64*100/MM!E64</f>
        <v>103.68716626372019</v>
      </c>
    </row>
    <row r="65" spans="1:6" ht="11.25">
      <c r="A65" s="1" t="s">
        <v>45</v>
      </c>
      <c r="E65" s="9">
        <f>+(SUM(B23:B30)*100/B$8)</f>
        <v>18.962237882905672</v>
      </c>
      <c r="F65" s="9">
        <f>+E65*100/MM!E65</f>
        <v>99.59183097117771</v>
      </c>
    </row>
    <row r="66" spans="1:6" ht="11.25">
      <c r="A66" s="1" t="s">
        <v>46</v>
      </c>
      <c r="E66" s="9">
        <f>+(SUM(B26:B30)*100/B$8)</f>
        <v>5.957857336141275</v>
      </c>
      <c r="F66" s="9">
        <f>+E66*100/MM!E66</f>
        <v>98.65930663276418</v>
      </c>
    </row>
    <row r="67" spans="1:6" ht="11.25">
      <c r="A67" s="1" t="s">
        <v>47</v>
      </c>
      <c r="E67" s="9">
        <f>SUM(B10:B12)*100/SUM(B23:B30)</f>
        <v>73.86044010589013</v>
      </c>
      <c r="F67" s="9">
        <f>+E67*100/MM!E67</f>
        <v>104.1121196915515</v>
      </c>
    </row>
    <row r="68" spans="1:6" ht="11.25">
      <c r="A68" s="1" t="s">
        <v>48</v>
      </c>
      <c r="E68" s="9">
        <f>+B10*100/B11</f>
        <v>123.38330137702631</v>
      </c>
      <c r="F68" s="9">
        <f>+E68*100/MM!E68</f>
        <v>108.52206197890622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0039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34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140263</v>
      </c>
      <c r="C8" s="2">
        <v>106824</v>
      </c>
      <c r="D8" s="2">
        <v>50152</v>
      </c>
      <c r="E8" s="2">
        <v>56672</v>
      </c>
      <c r="F8" s="2">
        <v>33438</v>
      </c>
      <c r="G8" s="19">
        <v>17178</v>
      </c>
      <c r="H8" s="19">
        <v>16260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8303</v>
      </c>
      <c r="C10" s="2">
        <f aca="true" t="shared" si="0" ref="C10:C30">+D10+E10</f>
        <v>6407</v>
      </c>
      <c r="D10" s="10">
        <v>3257</v>
      </c>
      <c r="E10" s="10">
        <v>3150</v>
      </c>
      <c r="F10" s="2">
        <f aca="true" t="shared" si="1" ref="F10:F30">+G10+H10</f>
        <v>1896</v>
      </c>
      <c r="G10" s="10">
        <v>999</v>
      </c>
      <c r="H10" s="10">
        <v>897</v>
      </c>
    </row>
    <row r="11" spans="1:8" ht="11.25">
      <c r="A11" s="7" t="s">
        <v>5</v>
      </c>
      <c r="B11" s="19">
        <v>6889</v>
      </c>
      <c r="C11" s="2">
        <f t="shared" si="0"/>
        <v>5860</v>
      </c>
      <c r="D11" s="10">
        <v>3037</v>
      </c>
      <c r="E11" s="10">
        <v>2823</v>
      </c>
      <c r="F11" s="2">
        <f t="shared" si="1"/>
        <v>1029</v>
      </c>
      <c r="G11" s="10">
        <v>531</v>
      </c>
      <c r="H11" s="10">
        <v>498</v>
      </c>
    </row>
    <row r="12" spans="1:8" ht="11.25">
      <c r="A12" s="7" t="s">
        <v>6</v>
      </c>
      <c r="B12" s="19">
        <v>6117</v>
      </c>
      <c r="C12" s="2">
        <f t="shared" si="0"/>
        <v>4549</v>
      </c>
      <c r="D12" s="10">
        <v>2330</v>
      </c>
      <c r="E12" s="10">
        <v>2219</v>
      </c>
      <c r="F12" s="2">
        <f t="shared" si="1"/>
        <v>1568</v>
      </c>
      <c r="G12" s="10">
        <v>805</v>
      </c>
      <c r="H12" s="10">
        <v>763</v>
      </c>
    </row>
    <row r="13" spans="1:8" ht="11.25">
      <c r="A13" s="7" t="s">
        <v>3</v>
      </c>
      <c r="B13" s="19">
        <v>6241</v>
      </c>
      <c r="C13" s="2">
        <f t="shared" si="0"/>
        <v>4489</v>
      </c>
      <c r="D13" s="10">
        <v>2261</v>
      </c>
      <c r="E13" s="10">
        <v>2228</v>
      </c>
      <c r="F13" s="2">
        <f t="shared" si="1"/>
        <v>1752</v>
      </c>
      <c r="G13" s="10">
        <v>925</v>
      </c>
      <c r="H13" s="10">
        <v>827</v>
      </c>
    </row>
    <row r="14" spans="1:8" ht="11.25">
      <c r="A14" s="7" t="s">
        <v>7</v>
      </c>
      <c r="B14" s="19">
        <v>7731</v>
      </c>
      <c r="C14" s="2">
        <f t="shared" si="0"/>
        <v>4886</v>
      </c>
      <c r="D14" s="10">
        <v>2444</v>
      </c>
      <c r="E14" s="10">
        <v>2442</v>
      </c>
      <c r="F14" s="2">
        <f t="shared" si="1"/>
        <v>2845</v>
      </c>
      <c r="G14" s="10">
        <v>1340</v>
      </c>
      <c r="H14" s="10">
        <v>1505</v>
      </c>
    </row>
    <row r="15" spans="1:8" ht="11.25">
      <c r="A15" s="7" t="s">
        <v>8</v>
      </c>
      <c r="B15" s="19">
        <v>10355</v>
      </c>
      <c r="C15" s="2">
        <f t="shared" si="0"/>
        <v>5274</v>
      </c>
      <c r="D15" s="10">
        <v>2701</v>
      </c>
      <c r="E15" s="10">
        <v>2573</v>
      </c>
      <c r="F15" s="2">
        <f t="shared" si="1"/>
        <v>5081</v>
      </c>
      <c r="G15" s="10">
        <v>2464</v>
      </c>
      <c r="H15" s="10">
        <v>2617</v>
      </c>
    </row>
    <row r="16" spans="1:8" ht="11.25">
      <c r="A16" s="7" t="s">
        <v>9</v>
      </c>
      <c r="B16" s="19">
        <v>12773</v>
      </c>
      <c r="C16" s="2">
        <f t="shared" si="0"/>
        <v>7075</v>
      </c>
      <c r="D16" s="10">
        <v>3411</v>
      </c>
      <c r="E16" s="10">
        <v>3664</v>
      </c>
      <c r="F16" s="2">
        <f t="shared" si="1"/>
        <v>5698</v>
      </c>
      <c r="G16" s="10">
        <v>2960</v>
      </c>
      <c r="H16" s="10">
        <v>2738</v>
      </c>
    </row>
    <row r="17" spans="1:8" ht="11.25">
      <c r="A17" s="7" t="s">
        <v>10</v>
      </c>
      <c r="B17" s="19">
        <v>13580</v>
      </c>
      <c r="C17" s="2">
        <f t="shared" si="0"/>
        <v>8969</v>
      </c>
      <c r="D17" s="10">
        <v>4470</v>
      </c>
      <c r="E17" s="10">
        <v>4499</v>
      </c>
      <c r="F17" s="2">
        <f t="shared" si="1"/>
        <v>4611</v>
      </c>
      <c r="G17" s="10">
        <v>2512</v>
      </c>
      <c r="H17" s="10">
        <v>2099</v>
      </c>
    </row>
    <row r="18" spans="1:8" ht="11.25">
      <c r="A18" s="7" t="s">
        <v>11</v>
      </c>
      <c r="B18" s="19">
        <v>12400</v>
      </c>
      <c r="C18" s="2">
        <f t="shared" si="0"/>
        <v>8726</v>
      </c>
      <c r="D18" s="10">
        <v>4336</v>
      </c>
      <c r="E18" s="10">
        <v>4390</v>
      </c>
      <c r="F18" s="2">
        <f t="shared" si="1"/>
        <v>3673</v>
      </c>
      <c r="G18" s="10">
        <v>2036</v>
      </c>
      <c r="H18" s="10">
        <v>1637</v>
      </c>
    </row>
    <row r="19" spans="1:8" ht="11.25">
      <c r="A19" s="7" t="s">
        <v>12</v>
      </c>
      <c r="B19" s="19">
        <v>10698</v>
      </c>
      <c r="C19" s="2">
        <f t="shared" si="0"/>
        <v>8296</v>
      </c>
      <c r="D19" s="10">
        <v>4023</v>
      </c>
      <c r="E19" s="10">
        <v>4273</v>
      </c>
      <c r="F19" s="2">
        <f t="shared" si="1"/>
        <v>2402</v>
      </c>
      <c r="G19" s="10">
        <v>1272</v>
      </c>
      <c r="H19" s="10">
        <v>1130</v>
      </c>
    </row>
    <row r="20" spans="1:8" ht="11.25">
      <c r="A20" s="7" t="s">
        <v>13</v>
      </c>
      <c r="B20" s="19">
        <v>8520</v>
      </c>
      <c r="C20" s="2">
        <f t="shared" si="0"/>
        <v>7118</v>
      </c>
      <c r="D20" s="10">
        <v>3480</v>
      </c>
      <c r="E20" s="10">
        <v>3638</v>
      </c>
      <c r="F20" s="2">
        <f t="shared" si="1"/>
        <v>1402</v>
      </c>
      <c r="G20" s="10">
        <v>706</v>
      </c>
      <c r="H20" s="10">
        <v>696</v>
      </c>
    </row>
    <row r="21" spans="1:8" ht="11.25">
      <c r="A21" s="7" t="s">
        <v>14</v>
      </c>
      <c r="B21" s="19">
        <v>6338</v>
      </c>
      <c r="C21" s="2">
        <f t="shared" si="0"/>
        <v>5611</v>
      </c>
      <c r="D21" s="10">
        <v>2644</v>
      </c>
      <c r="E21" s="10">
        <v>2967</v>
      </c>
      <c r="F21" s="2">
        <f t="shared" si="1"/>
        <v>727</v>
      </c>
      <c r="G21" s="10">
        <v>360</v>
      </c>
      <c r="H21" s="10">
        <v>367</v>
      </c>
    </row>
    <row r="22" spans="1:8" ht="11.25">
      <c r="A22" s="7" t="s">
        <v>15</v>
      </c>
      <c r="B22" s="19">
        <v>5591</v>
      </c>
      <c r="C22" s="2">
        <f t="shared" si="0"/>
        <v>5255</v>
      </c>
      <c r="D22" s="10">
        <v>2398</v>
      </c>
      <c r="E22" s="10">
        <v>2857</v>
      </c>
      <c r="F22" s="2">
        <f t="shared" si="1"/>
        <v>336</v>
      </c>
      <c r="G22" s="10">
        <v>115</v>
      </c>
      <c r="H22" s="10">
        <v>221</v>
      </c>
    </row>
    <row r="23" spans="1:8" ht="11.25">
      <c r="A23" s="7" t="s">
        <v>16</v>
      </c>
      <c r="B23" s="19">
        <v>4921</v>
      </c>
      <c r="C23" s="2">
        <f t="shared" si="0"/>
        <v>4734</v>
      </c>
      <c r="D23" s="10">
        <v>2057</v>
      </c>
      <c r="E23" s="10">
        <v>2677</v>
      </c>
      <c r="F23" s="2">
        <f t="shared" si="1"/>
        <v>187</v>
      </c>
      <c r="G23" s="10">
        <v>74</v>
      </c>
      <c r="H23" s="10">
        <v>113</v>
      </c>
    </row>
    <row r="24" spans="1:8" ht="11.25">
      <c r="A24" s="7" t="s">
        <v>17</v>
      </c>
      <c r="B24" s="19">
        <v>5260</v>
      </c>
      <c r="C24" s="2">
        <f t="shared" si="0"/>
        <v>5149</v>
      </c>
      <c r="D24" s="10">
        <v>2029</v>
      </c>
      <c r="E24" s="10">
        <v>3120</v>
      </c>
      <c r="F24" s="2">
        <f t="shared" si="1"/>
        <v>111</v>
      </c>
      <c r="G24" s="10">
        <v>46</v>
      </c>
      <c r="H24" s="10">
        <v>65</v>
      </c>
    </row>
    <row r="25" spans="1:8" ht="11.25">
      <c r="A25" s="8" t="s">
        <v>18</v>
      </c>
      <c r="B25" s="19">
        <v>6246</v>
      </c>
      <c r="C25" s="2">
        <f t="shared" si="0"/>
        <v>6171</v>
      </c>
      <c r="D25" s="10">
        <v>2449</v>
      </c>
      <c r="E25" s="10">
        <v>3722</v>
      </c>
      <c r="F25" s="2">
        <f t="shared" si="1"/>
        <v>75</v>
      </c>
      <c r="G25" s="10">
        <v>16</v>
      </c>
      <c r="H25" s="10">
        <v>59</v>
      </c>
    </row>
    <row r="26" spans="1:8" ht="11.25">
      <c r="A26" s="8" t="s">
        <v>19</v>
      </c>
      <c r="B26" s="19">
        <v>4748</v>
      </c>
      <c r="C26" s="2">
        <f t="shared" si="0"/>
        <v>4716</v>
      </c>
      <c r="D26" s="10">
        <v>1758</v>
      </c>
      <c r="E26" s="10">
        <v>2958</v>
      </c>
      <c r="F26" s="2">
        <f t="shared" si="1"/>
        <v>32</v>
      </c>
      <c r="G26" s="10">
        <v>13</v>
      </c>
      <c r="H26" s="10">
        <v>19</v>
      </c>
    </row>
    <row r="27" spans="1:8" ht="11.25">
      <c r="A27" s="8" t="s">
        <v>74</v>
      </c>
      <c r="B27" s="19">
        <v>2480</v>
      </c>
      <c r="C27" s="2">
        <f t="shared" si="0"/>
        <v>2470</v>
      </c>
      <c r="D27" s="10">
        <v>806</v>
      </c>
      <c r="E27" s="10">
        <v>1664</v>
      </c>
      <c r="F27" s="2">
        <f t="shared" si="1"/>
        <v>10</v>
      </c>
      <c r="G27" s="10">
        <v>3</v>
      </c>
      <c r="H27" s="10">
        <v>7</v>
      </c>
    </row>
    <row r="28" spans="1:8" ht="11.25">
      <c r="A28" s="8" t="s">
        <v>75</v>
      </c>
      <c r="B28" s="19">
        <v>833</v>
      </c>
      <c r="C28" s="2">
        <f t="shared" si="0"/>
        <v>830</v>
      </c>
      <c r="D28" s="10">
        <v>207</v>
      </c>
      <c r="E28" s="10">
        <v>623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19">
        <v>207</v>
      </c>
      <c r="C29" s="2">
        <f t="shared" si="0"/>
        <v>207</v>
      </c>
      <c r="D29" s="10">
        <v>49</v>
      </c>
      <c r="E29" s="10">
        <v>158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19">
        <v>32</v>
      </c>
      <c r="C30" s="2">
        <f t="shared" si="0"/>
        <v>32</v>
      </c>
      <c r="D30" s="1">
        <v>5</v>
      </c>
      <c r="E30" s="1">
        <v>27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23.83950150788162</v>
      </c>
      <c r="F63" s="9">
        <f>+E63*100/MM!E63</f>
        <v>140.83722755115875</v>
      </c>
    </row>
    <row r="64" spans="1:6" ht="11.25">
      <c r="A64" s="1" t="s">
        <v>44</v>
      </c>
      <c r="E64" s="9">
        <f>+(SUM(B10:B12)*100/B$8)</f>
        <v>15.192174700384278</v>
      </c>
      <c r="F64" s="9">
        <f>+E64*100/MM!E64</f>
        <v>112.47175444095753</v>
      </c>
    </row>
    <row r="65" spans="1:6" ht="11.25">
      <c r="A65" s="1" t="s">
        <v>45</v>
      </c>
      <c r="E65" s="9">
        <f>+(SUM(B23:B30)*100/B$8)</f>
        <v>17.629025473574643</v>
      </c>
      <c r="F65" s="9">
        <f>+E65*100/MM!E65</f>
        <v>92.58964769836528</v>
      </c>
    </row>
    <row r="66" spans="1:6" ht="11.25">
      <c r="A66" s="1" t="s">
        <v>46</v>
      </c>
      <c r="E66" s="9">
        <f>+(SUM(B26:B30)*100/B$8)</f>
        <v>5.917455066553546</v>
      </c>
      <c r="F66" s="9">
        <f>+E66*100/MM!E66</f>
        <v>97.99026410975252</v>
      </c>
    </row>
    <row r="67" spans="1:6" ht="11.25">
      <c r="A67" s="1" t="s">
        <v>47</v>
      </c>
      <c r="E67" s="9">
        <f>SUM(B10:B12)*100/SUM(B23:B30)</f>
        <v>86.17705342338334</v>
      </c>
      <c r="F67" s="9">
        <f>+E67*100/MM!E67</f>
        <v>121.4733582391018</v>
      </c>
    </row>
    <row r="68" spans="1:6" ht="11.25">
      <c r="A68" s="1" t="s">
        <v>48</v>
      </c>
      <c r="E68" s="9">
        <f>+B10*100/B11</f>
        <v>120.52547539555813</v>
      </c>
      <c r="F68" s="9">
        <f>+E68*100/MM!E68</f>
        <v>106.00845466880418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35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240988</v>
      </c>
      <c r="C8" s="2">
        <v>193991</v>
      </c>
      <c r="D8" s="2">
        <v>91950</v>
      </c>
      <c r="E8" s="2">
        <v>102041</v>
      </c>
      <c r="F8" s="2">
        <v>46995</v>
      </c>
      <c r="G8" s="19">
        <v>23874</v>
      </c>
      <c r="H8" s="19">
        <v>23121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12072</v>
      </c>
      <c r="C10" s="2">
        <f aca="true" t="shared" si="0" ref="C10:C30">+D10+E10</f>
        <v>9340</v>
      </c>
      <c r="D10" s="10">
        <v>4882</v>
      </c>
      <c r="E10" s="10">
        <v>4458</v>
      </c>
      <c r="F10" s="2">
        <f aca="true" t="shared" si="1" ref="F10:F30">+G10+H10</f>
        <v>2732</v>
      </c>
      <c r="G10" s="10">
        <v>1401</v>
      </c>
      <c r="H10" s="10">
        <v>1331</v>
      </c>
    </row>
    <row r="11" spans="1:8" ht="11.25">
      <c r="A11" s="7" t="s">
        <v>5</v>
      </c>
      <c r="B11" s="19">
        <v>10942</v>
      </c>
      <c r="C11" s="2">
        <f t="shared" si="0"/>
        <v>9372</v>
      </c>
      <c r="D11" s="10">
        <v>4811</v>
      </c>
      <c r="E11" s="10">
        <v>4561</v>
      </c>
      <c r="F11" s="2">
        <f t="shared" si="1"/>
        <v>1570</v>
      </c>
      <c r="G11" s="10">
        <v>785</v>
      </c>
      <c r="H11" s="10">
        <v>785</v>
      </c>
    </row>
    <row r="12" spans="1:8" ht="11.25">
      <c r="A12" s="7" t="s">
        <v>6</v>
      </c>
      <c r="B12" s="19">
        <v>10977</v>
      </c>
      <c r="C12" s="2">
        <f t="shared" si="0"/>
        <v>8638</v>
      </c>
      <c r="D12" s="10">
        <v>4445</v>
      </c>
      <c r="E12" s="10">
        <v>4193</v>
      </c>
      <c r="F12" s="2">
        <f t="shared" si="1"/>
        <v>2339</v>
      </c>
      <c r="G12" s="10">
        <v>1205</v>
      </c>
      <c r="H12" s="10">
        <v>1134</v>
      </c>
    </row>
    <row r="13" spans="1:8" ht="11.25">
      <c r="A13" s="7" t="s">
        <v>3</v>
      </c>
      <c r="B13" s="19">
        <v>11851</v>
      </c>
      <c r="C13" s="2">
        <f t="shared" si="0"/>
        <v>9249</v>
      </c>
      <c r="D13" s="10">
        <v>4808</v>
      </c>
      <c r="E13" s="10">
        <v>4441</v>
      </c>
      <c r="F13" s="2">
        <f t="shared" si="1"/>
        <v>2601</v>
      </c>
      <c r="G13" s="10">
        <v>1311</v>
      </c>
      <c r="H13" s="10">
        <v>1290</v>
      </c>
    </row>
    <row r="14" spans="1:8" ht="11.25">
      <c r="A14" s="7" t="s">
        <v>7</v>
      </c>
      <c r="B14" s="19">
        <v>14324</v>
      </c>
      <c r="C14" s="2">
        <f t="shared" si="0"/>
        <v>10373</v>
      </c>
      <c r="D14" s="10">
        <v>5354</v>
      </c>
      <c r="E14" s="10">
        <v>5019</v>
      </c>
      <c r="F14" s="2">
        <f t="shared" si="1"/>
        <v>3951</v>
      </c>
      <c r="G14" s="10">
        <v>1807</v>
      </c>
      <c r="H14" s="10">
        <v>2144</v>
      </c>
    </row>
    <row r="15" spans="1:8" ht="11.25">
      <c r="A15" s="7" t="s">
        <v>8</v>
      </c>
      <c r="B15" s="19">
        <v>17877</v>
      </c>
      <c r="C15" s="2">
        <f t="shared" si="0"/>
        <v>10867</v>
      </c>
      <c r="D15" s="10">
        <v>5517</v>
      </c>
      <c r="E15" s="10">
        <v>5350</v>
      </c>
      <c r="F15" s="2">
        <f t="shared" si="1"/>
        <v>7010</v>
      </c>
      <c r="G15" s="10">
        <v>3404</v>
      </c>
      <c r="H15" s="10">
        <v>3606</v>
      </c>
    </row>
    <row r="16" spans="1:8" ht="11.25">
      <c r="A16" s="7" t="s">
        <v>9</v>
      </c>
      <c r="B16" s="19">
        <v>20781</v>
      </c>
      <c r="C16" s="2">
        <f t="shared" si="0"/>
        <v>12685</v>
      </c>
      <c r="D16" s="10">
        <v>6389</v>
      </c>
      <c r="E16" s="10">
        <v>6296</v>
      </c>
      <c r="F16" s="2">
        <f t="shared" si="1"/>
        <v>8096</v>
      </c>
      <c r="G16" s="10">
        <v>4231</v>
      </c>
      <c r="H16" s="10">
        <v>3865</v>
      </c>
    </row>
    <row r="17" spans="1:8" ht="11.25">
      <c r="A17" s="7" t="s">
        <v>10</v>
      </c>
      <c r="B17" s="19">
        <v>20366</v>
      </c>
      <c r="C17" s="2">
        <f t="shared" si="0"/>
        <v>13832</v>
      </c>
      <c r="D17" s="10">
        <v>6963</v>
      </c>
      <c r="E17" s="10">
        <v>6869</v>
      </c>
      <c r="F17" s="2">
        <f t="shared" si="1"/>
        <v>6534</v>
      </c>
      <c r="G17" s="10">
        <v>3574</v>
      </c>
      <c r="H17" s="10">
        <v>2960</v>
      </c>
    </row>
    <row r="18" spans="1:8" ht="11.25">
      <c r="A18" s="7" t="s">
        <v>11</v>
      </c>
      <c r="B18" s="19">
        <v>20284</v>
      </c>
      <c r="C18" s="2">
        <f t="shared" si="0"/>
        <v>15488</v>
      </c>
      <c r="D18" s="10">
        <v>7540</v>
      </c>
      <c r="E18" s="10">
        <v>7948</v>
      </c>
      <c r="F18" s="2">
        <f t="shared" si="1"/>
        <v>4796</v>
      </c>
      <c r="G18" s="10">
        <v>2613</v>
      </c>
      <c r="H18" s="10">
        <v>2183</v>
      </c>
    </row>
    <row r="19" spans="1:8" ht="11.25">
      <c r="A19" s="7" t="s">
        <v>12</v>
      </c>
      <c r="B19" s="19">
        <v>19861</v>
      </c>
      <c r="C19" s="2">
        <f t="shared" si="0"/>
        <v>16743</v>
      </c>
      <c r="D19" s="10">
        <v>8014</v>
      </c>
      <c r="E19" s="10">
        <v>8729</v>
      </c>
      <c r="F19" s="2">
        <f t="shared" si="1"/>
        <v>3117</v>
      </c>
      <c r="G19" s="10">
        <v>1632</v>
      </c>
      <c r="H19" s="10">
        <v>1485</v>
      </c>
    </row>
    <row r="20" spans="1:8" ht="11.25">
      <c r="A20" s="7" t="s">
        <v>13</v>
      </c>
      <c r="B20" s="19">
        <v>16876</v>
      </c>
      <c r="C20" s="2">
        <f t="shared" si="0"/>
        <v>14863</v>
      </c>
      <c r="D20" s="10">
        <v>7244</v>
      </c>
      <c r="E20" s="10">
        <v>7619</v>
      </c>
      <c r="F20" s="2">
        <f t="shared" si="1"/>
        <v>2013</v>
      </c>
      <c r="G20" s="10">
        <v>968</v>
      </c>
      <c r="H20" s="10">
        <v>1045</v>
      </c>
    </row>
    <row r="21" spans="1:8" ht="11.25">
      <c r="A21" s="7" t="s">
        <v>14</v>
      </c>
      <c r="B21" s="19">
        <v>11701</v>
      </c>
      <c r="C21" s="2">
        <f t="shared" si="0"/>
        <v>10605</v>
      </c>
      <c r="D21" s="10">
        <v>5107</v>
      </c>
      <c r="E21" s="10">
        <v>5498</v>
      </c>
      <c r="F21" s="2">
        <f t="shared" si="1"/>
        <v>1096</v>
      </c>
      <c r="G21" s="10">
        <v>508</v>
      </c>
      <c r="H21" s="10">
        <v>588</v>
      </c>
    </row>
    <row r="22" spans="1:8" ht="11.25">
      <c r="A22" s="7" t="s">
        <v>15</v>
      </c>
      <c r="B22" s="19">
        <v>10036</v>
      </c>
      <c r="C22" s="2">
        <f t="shared" si="0"/>
        <v>9495</v>
      </c>
      <c r="D22" s="10">
        <v>4354</v>
      </c>
      <c r="E22" s="10">
        <v>5141</v>
      </c>
      <c r="F22" s="2">
        <f t="shared" si="1"/>
        <v>541</v>
      </c>
      <c r="G22" s="10">
        <v>217</v>
      </c>
      <c r="H22" s="10">
        <v>324</v>
      </c>
    </row>
    <row r="23" spans="1:8" ht="11.25">
      <c r="A23" s="7" t="s">
        <v>16</v>
      </c>
      <c r="B23" s="19">
        <v>8904</v>
      </c>
      <c r="C23" s="2">
        <f t="shared" si="0"/>
        <v>8644</v>
      </c>
      <c r="D23" s="10">
        <v>3804</v>
      </c>
      <c r="E23" s="10">
        <v>4840</v>
      </c>
      <c r="F23" s="2">
        <f t="shared" si="1"/>
        <v>260</v>
      </c>
      <c r="G23" s="10">
        <v>101</v>
      </c>
      <c r="H23" s="10">
        <v>159</v>
      </c>
    </row>
    <row r="24" spans="1:8" ht="11.25">
      <c r="A24" s="7" t="s">
        <v>17</v>
      </c>
      <c r="B24" s="19">
        <v>9605</v>
      </c>
      <c r="C24" s="2">
        <f t="shared" si="0"/>
        <v>9435</v>
      </c>
      <c r="D24" s="10">
        <v>3838</v>
      </c>
      <c r="E24" s="10">
        <v>5597</v>
      </c>
      <c r="F24" s="2">
        <f t="shared" si="1"/>
        <v>170</v>
      </c>
      <c r="G24" s="10">
        <v>58</v>
      </c>
      <c r="H24" s="10">
        <v>112</v>
      </c>
    </row>
    <row r="25" spans="1:8" ht="11.25">
      <c r="A25" s="8" t="s">
        <v>18</v>
      </c>
      <c r="B25" s="19">
        <v>10589</v>
      </c>
      <c r="C25" s="2">
        <f t="shared" si="0"/>
        <v>10499</v>
      </c>
      <c r="D25" s="10">
        <v>4182</v>
      </c>
      <c r="E25" s="10">
        <v>6317</v>
      </c>
      <c r="F25" s="2">
        <f t="shared" si="1"/>
        <v>90</v>
      </c>
      <c r="G25" s="10">
        <v>32</v>
      </c>
      <c r="H25" s="10">
        <v>58</v>
      </c>
    </row>
    <row r="26" spans="1:8" ht="11.25">
      <c r="A26" s="8" t="s">
        <v>19</v>
      </c>
      <c r="B26" s="19">
        <v>8126</v>
      </c>
      <c r="C26" s="2">
        <f t="shared" si="0"/>
        <v>8077</v>
      </c>
      <c r="D26" s="10">
        <v>2942</v>
      </c>
      <c r="E26" s="10">
        <v>5135</v>
      </c>
      <c r="F26" s="2">
        <f t="shared" si="1"/>
        <v>49</v>
      </c>
      <c r="G26" s="10">
        <v>16</v>
      </c>
      <c r="H26" s="10">
        <v>33</v>
      </c>
    </row>
    <row r="27" spans="1:8" ht="11.25">
      <c r="A27" s="8" t="s">
        <v>74</v>
      </c>
      <c r="B27" s="19">
        <v>4145</v>
      </c>
      <c r="C27" s="2">
        <f t="shared" si="0"/>
        <v>4128</v>
      </c>
      <c r="D27" s="10">
        <v>1350</v>
      </c>
      <c r="E27" s="10">
        <v>2778</v>
      </c>
      <c r="F27" s="2">
        <f t="shared" si="1"/>
        <v>17</v>
      </c>
      <c r="G27" s="10">
        <v>8</v>
      </c>
      <c r="H27" s="10">
        <v>9</v>
      </c>
    </row>
    <row r="28" spans="1:8" ht="11.25">
      <c r="A28" s="8" t="s">
        <v>75</v>
      </c>
      <c r="B28" s="19">
        <v>1345</v>
      </c>
      <c r="C28" s="2">
        <f t="shared" si="0"/>
        <v>1336</v>
      </c>
      <c r="D28" s="10">
        <v>341</v>
      </c>
      <c r="E28" s="10">
        <v>995</v>
      </c>
      <c r="F28" s="2">
        <f t="shared" si="1"/>
        <v>9</v>
      </c>
      <c r="G28" s="10">
        <v>2</v>
      </c>
      <c r="H28" s="10">
        <v>7</v>
      </c>
    </row>
    <row r="29" spans="1:8" ht="11.25">
      <c r="A29" s="8" t="s">
        <v>76</v>
      </c>
      <c r="B29" s="19">
        <v>291</v>
      </c>
      <c r="C29" s="2">
        <f t="shared" si="0"/>
        <v>289</v>
      </c>
      <c r="D29" s="10">
        <v>59</v>
      </c>
      <c r="E29" s="10">
        <v>230</v>
      </c>
      <c r="F29" s="2">
        <f t="shared" si="1"/>
        <v>2</v>
      </c>
      <c r="G29" s="10">
        <v>0</v>
      </c>
      <c r="H29" s="10">
        <v>2</v>
      </c>
    </row>
    <row r="30" spans="1:8" ht="11.25">
      <c r="A30" s="8" t="s">
        <v>77</v>
      </c>
      <c r="B30" s="19">
        <v>34</v>
      </c>
      <c r="C30" s="2">
        <f t="shared" si="0"/>
        <v>32</v>
      </c>
      <c r="D30" s="1">
        <v>5</v>
      </c>
      <c r="E30" s="1">
        <v>27</v>
      </c>
      <c r="F30" s="2">
        <f t="shared" si="1"/>
        <v>2</v>
      </c>
      <c r="G30" s="10">
        <v>1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19.50097100270553</v>
      </c>
      <c r="F63" s="9">
        <f>+E63*100/MM!E63</f>
        <v>115.20638087455704</v>
      </c>
    </row>
    <row r="64" spans="1:6" ht="11.25">
      <c r="A64" s="1" t="s">
        <v>44</v>
      </c>
      <c r="E64" s="9">
        <f>+(SUM(B10:B12)*100/B$8)</f>
        <v>14.104851693860276</v>
      </c>
      <c r="F64" s="9">
        <f>+E64*100/MM!E64</f>
        <v>104.422009845493</v>
      </c>
    </row>
    <row r="65" spans="1:6" ht="11.25">
      <c r="A65" s="1" t="s">
        <v>45</v>
      </c>
      <c r="E65" s="9">
        <f>+(SUM(B23:B30)*100/B$8)</f>
        <v>17.859395488572044</v>
      </c>
      <c r="F65" s="9">
        <f>+E65*100/MM!E65</f>
        <v>93.79957722968562</v>
      </c>
    </row>
    <row r="66" spans="1:6" ht="11.25">
      <c r="A66" s="1" t="s">
        <v>46</v>
      </c>
      <c r="E66" s="9">
        <f>+(SUM(B26:B30)*100/B$8)</f>
        <v>5.7849353494779825</v>
      </c>
      <c r="F66" s="9">
        <f>+E66*100/MM!E66</f>
        <v>95.7958001163745</v>
      </c>
    </row>
    <row r="67" spans="1:6" ht="11.25">
      <c r="A67" s="1" t="s">
        <v>47</v>
      </c>
      <c r="E67" s="9">
        <f>SUM(B10:B12)*100/SUM(B23:B30)</f>
        <v>78.97720671948697</v>
      </c>
      <c r="F67" s="9">
        <f>+E67*100/MM!E67</f>
        <v>111.3246060691685</v>
      </c>
    </row>
    <row r="68" spans="1:6" ht="11.25">
      <c r="A68" s="1" t="s">
        <v>48</v>
      </c>
      <c r="E68" s="9">
        <f>+B10*100/B11</f>
        <v>110.32717967464815</v>
      </c>
      <c r="F68" s="9">
        <f>+E68*100/MM!E68</f>
        <v>97.03852058573156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4218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36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101112</v>
      </c>
      <c r="C8" s="2">
        <v>90244</v>
      </c>
      <c r="D8" s="2">
        <v>42015</v>
      </c>
      <c r="E8" s="2">
        <v>48229</v>
      </c>
      <c r="F8" s="2">
        <v>10868</v>
      </c>
      <c r="G8" s="19">
        <v>5116</v>
      </c>
      <c r="H8" s="19">
        <v>5752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4142</v>
      </c>
      <c r="C10" s="2">
        <f aca="true" t="shared" si="0" ref="C10:C30">+D10+E10</f>
        <v>3663</v>
      </c>
      <c r="D10" s="10">
        <v>1867</v>
      </c>
      <c r="E10" s="10">
        <v>1796</v>
      </c>
      <c r="F10" s="2">
        <f aca="true" t="shared" si="1" ref="F10:F30">+G10+H10</f>
        <v>479</v>
      </c>
      <c r="G10" s="10">
        <v>244</v>
      </c>
      <c r="H10" s="10">
        <v>235</v>
      </c>
    </row>
    <row r="11" spans="1:8" ht="11.25">
      <c r="A11" s="7" t="s">
        <v>5</v>
      </c>
      <c r="B11" s="20">
        <f aca="true" t="shared" si="2" ref="B11:B30">+C11+F11</f>
        <v>4317</v>
      </c>
      <c r="C11" s="2">
        <f t="shared" si="0"/>
        <v>4007</v>
      </c>
      <c r="D11" s="10">
        <v>2007</v>
      </c>
      <c r="E11" s="10">
        <v>2000</v>
      </c>
      <c r="F11" s="2">
        <f t="shared" si="1"/>
        <v>310</v>
      </c>
      <c r="G11" s="10">
        <v>151</v>
      </c>
      <c r="H11" s="10">
        <v>159</v>
      </c>
    </row>
    <row r="12" spans="1:8" ht="11.25">
      <c r="A12" s="7" t="s">
        <v>6</v>
      </c>
      <c r="B12" s="20">
        <f t="shared" si="2"/>
        <v>4461</v>
      </c>
      <c r="C12" s="2">
        <f t="shared" si="0"/>
        <v>3977</v>
      </c>
      <c r="D12" s="10">
        <v>2028</v>
      </c>
      <c r="E12" s="10">
        <v>1949</v>
      </c>
      <c r="F12" s="2">
        <f t="shared" si="1"/>
        <v>484</v>
      </c>
      <c r="G12" s="10">
        <v>244</v>
      </c>
      <c r="H12" s="10">
        <v>240</v>
      </c>
    </row>
    <row r="13" spans="1:8" ht="11.25">
      <c r="A13" s="7" t="s">
        <v>3</v>
      </c>
      <c r="B13" s="20">
        <f t="shared" si="2"/>
        <v>4825</v>
      </c>
      <c r="C13" s="2">
        <f t="shared" si="0"/>
        <v>4253</v>
      </c>
      <c r="D13" s="10">
        <v>2195</v>
      </c>
      <c r="E13" s="10">
        <v>2058</v>
      </c>
      <c r="F13" s="2">
        <f t="shared" si="1"/>
        <v>572</v>
      </c>
      <c r="G13" s="10">
        <v>285</v>
      </c>
      <c r="H13" s="10">
        <v>287</v>
      </c>
    </row>
    <row r="14" spans="1:8" ht="11.25">
      <c r="A14" s="7" t="s">
        <v>7</v>
      </c>
      <c r="B14" s="20">
        <f t="shared" si="2"/>
        <v>5100</v>
      </c>
      <c r="C14" s="2">
        <f t="shared" si="0"/>
        <v>4096</v>
      </c>
      <c r="D14" s="10">
        <v>2096</v>
      </c>
      <c r="E14" s="10">
        <v>2000</v>
      </c>
      <c r="F14" s="2">
        <f t="shared" si="1"/>
        <v>1004</v>
      </c>
      <c r="G14" s="10">
        <v>456</v>
      </c>
      <c r="H14" s="10">
        <v>548</v>
      </c>
    </row>
    <row r="15" spans="1:8" ht="11.25">
      <c r="A15" s="7" t="s">
        <v>8</v>
      </c>
      <c r="B15" s="20">
        <f t="shared" si="2"/>
        <v>6105</v>
      </c>
      <c r="C15" s="2">
        <f t="shared" si="0"/>
        <v>4482</v>
      </c>
      <c r="D15" s="10">
        <v>2355</v>
      </c>
      <c r="E15" s="10">
        <v>2127</v>
      </c>
      <c r="F15" s="2">
        <f t="shared" si="1"/>
        <v>1623</v>
      </c>
      <c r="G15" s="10">
        <v>745</v>
      </c>
      <c r="H15" s="10">
        <v>878</v>
      </c>
    </row>
    <row r="16" spans="1:8" ht="11.25">
      <c r="A16" s="7" t="s">
        <v>9</v>
      </c>
      <c r="B16" s="20">
        <f t="shared" si="2"/>
        <v>6880</v>
      </c>
      <c r="C16" s="2">
        <f t="shared" si="0"/>
        <v>5037</v>
      </c>
      <c r="D16" s="10">
        <v>2536</v>
      </c>
      <c r="E16" s="10">
        <v>2501</v>
      </c>
      <c r="F16" s="2">
        <f t="shared" si="1"/>
        <v>1843</v>
      </c>
      <c r="G16" s="10">
        <v>895</v>
      </c>
      <c r="H16" s="10">
        <v>948</v>
      </c>
    </row>
    <row r="17" spans="1:8" ht="11.25">
      <c r="A17" s="7" t="s">
        <v>10</v>
      </c>
      <c r="B17" s="20">
        <f t="shared" si="2"/>
        <v>7629</v>
      </c>
      <c r="C17" s="2">
        <f t="shared" si="0"/>
        <v>6163</v>
      </c>
      <c r="D17" s="10">
        <v>3005</v>
      </c>
      <c r="E17" s="10">
        <v>3158</v>
      </c>
      <c r="F17" s="2">
        <f t="shared" si="1"/>
        <v>1466</v>
      </c>
      <c r="G17" s="10">
        <v>762</v>
      </c>
      <c r="H17" s="10">
        <v>704</v>
      </c>
    </row>
    <row r="18" spans="1:8" ht="11.25">
      <c r="A18" s="7" t="s">
        <v>11</v>
      </c>
      <c r="B18" s="20">
        <f t="shared" si="2"/>
        <v>8318</v>
      </c>
      <c r="C18" s="2">
        <f t="shared" si="0"/>
        <v>7229</v>
      </c>
      <c r="D18" s="10">
        <v>3459</v>
      </c>
      <c r="E18" s="10">
        <v>3770</v>
      </c>
      <c r="F18" s="2">
        <f t="shared" si="1"/>
        <v>1089</v>
      </c>
      <c r="G18" s="10">
        <v>535</v>
      </c>
      <c r="H18" s="10">
        <v>554</v>
      </c>
    </row>
    <row r="19" spans="1:8" ht="11.25">
      <c r="A19" s="7" t="s">
        <v>12</v>
      </c>
      <c r="B19" s="20">
        <f t="shared" si="2"/>
        <v>8227</v>
      </c>
      <c r="C19" s="2">
        <f t="shared" si="0"/>
        <v>7480</v>
      </c>
      <c r="D19" s="10">
        <v>3578</v>
      </c>
      <c r="E19" s="10">
        <v>3902</v>
      </c>
      <c r="F19" s="2">
        <f t="shared" si="1"/>
        <v>747</v>
      </c>
      <c r="G19" s="10">
        <v>308</v>
      </c>
      <c r="H19" s="10">
        <v>439</v>
      </c>
    </row>
    <row r="20" spans="1:8" ht="11.25">
      <c r="A20" s="7" t="s">
        <v>13</v>
      </c>
      <c r="B20" s="20">
        <f t="shared" si="2"/>
        <v>6863</v>
      </c>
      <c r="C20" s="2">
        <f t="shared" si="0"/>
        <v>6347</v>
      </c>
      <c r="D20" s="10">
        <v>3005</v>
      </c>
      <c r="E20" s="10">
        <v>3342</v>
      </c>
      <c r="F20" s="2">
        <f t="shared" si="1"/>
        <v>516</v>
      </c>
      <c r="G20" s="10">
        <v>215</v>
      </c>
      <c r="H20" s="10">
        <v>301</v>
      </c>
    </row>
    <row r="21" spans="1:8" ht="11.25">
      <c r="A21" s="7" t="s">
        <v>14</v>
      </c>
      <c r="B21" s="20">
        <f t="shared" si="2"/>
        <v>5358</v>
      </c>
      <c r="C21" s="2">
        <f t="shared" si="0"/>
        <v>5054</v>
      </c>
      <c r="D21" s="10">
        <v>2294</v>
      </c>
      <c r="E21" s="10">
        <v>2760</v>
      </c>
      <c r="F21" s="2">
        <f t="shared" si="1"/>
        <v>304</v>
      </c>
      <c r="G21" s="10">
        <v>114</v>
      </c>
      <c r="H21" s="10">
        <v>190</v>
      </c>
    </row>
    <row r="22" spans="1:8" ht="11.25">
      <c r="A22" s="7" t="s">
        <v>15</v>
      </c>
      <c r="B22" s="20">
        <f t="shared" si="2"/>
        <v>5175</v>
      </c>
      <c r="C22" s="2">
        <f t="shared" si="0"/>
        <v>5019</v>
      </c>
      <c r="D22" s="10">
        <v>2140</v>
      </c>
      <c r="E22" s="10">
        <v>2879</v>
      </c>
      <c r="F22" s="2">
        <f t="shared" si="1"/>
        <v>156</v>
      </c>
      <c r="G22" s="10">
        <v>50</v>
      </c>
      <c r="H22" s="10">
        <v>106</v>
      </c>
    </row>
    <row r="23" spans="1:8" ht="11.25">
      <c r="A23" s="7" t="s">
        <v>16</v>
      </c>
      <c r="B23" s="20">
        <f t="shared" si="2"/>
        <v>5767</v>
      </c>
      <c r="C23" s="2">
        <f t="shared" si="0"/>
        <v>5659</v>
      </c>
      <c r="D23" s="10">
        <v>2414</v>
      </c>
      <c r="E23" s="10">
        <v>3245</v>
      </c>
      <c r="F23" s="2">
        <f t="shared" si="1"/>
        <v>108</v>
      </c>
      <c r="G23" s="10">
        <v>42</v>
      </c>
      <c r="H23" s="10">
        <v>66</v>
      </c>
    </row>
    <row r="24" spans="1:8" ht="11.25">
      <c r="A24" s="7" t="s">
        <v>17</v>
      </c>
      <c r="B24" s="20">
        <f t="shared" si="2"/>
        <v>5880</v>
      </c>
      <c r="C24" s="2">
        <f t="shared" si="0"/>
        <v>5791</v>
      </c>
      <c r="D24" s="10">
        <v>2360</v>
      </c>
      <c r="E24" s="10">
        <v>3431</v>
      </c>
      <c r="F24" s="2">
        <f t="shared" si="1"/>
        <v>89</v>
      </c>
      <c r="G24" s="10">
        <v>42</v>
      </c>
      <c r="H24" s="10">
        <v>47</v>
      </c>
    </row>
    <row r="25" spans="1:8" ht="11.25">
      <c r="A25" s="8" t="s">
        <v>18</v>
      </c>
      <c r="B25" s="20">
        <f t="shared" si="2"/>
        <v>5805</v>
      </c>
      <c r="C25" s="2">
        <f t="shared" si="0"/>
        <v>5764</v>
      </c>
      <c r="D25" s="10">
        <v>2483</v>
      </c>
      <c r="E25" s="10">
        <v>3281</v>
      </c>
      <c r="F25" s="2">
        <f t="shared" si="1"/>
        <v>41</v>
      </c>
      <c r="G25" s="10">
        <v>12</v>
      </c>
      <c r="H25" s="10">
        <v>29</v>
      </c>
    </row>
    <row r="26" spans="1:8" ht="11.25">
      <c r="A26" s="8" t="s">
        <v>19</v>
      </c>
      <c r="B26" s="20">
        <f t="shared" si="2"/>
        <v>3747</v>
      </c>
      <c r="C26" s="2">
        <f t="shared" si="0"/>
        <v>3724</v>
      </c>
      <c r="D26" s="10">
        <v>1430</v>
      </c>
      <c r="E26" s="10">
        <v>2294</v>
      </c>
      <c r="F26" s="2">
        <f t="shared" si="1"/>
        <v>23</v>
      </c>
      <c r="G26" s="10">
        <v>11</v>
      </c>
      <c r="H26" s="10">
        <v>12</v>
      </c>
    </row>
    <row r="27" spans="1:8" ht="11.25">
      <c r="A27" s="8" t="s">
        <v>74</v>
      </c>
      <c r="B27" s="20">
        <f t="shared" si="2"/>
        <v>1705</v>
      </c>
      <c r="C27" s="2">
        <f t="shared" si="0"/>
        <v>1694</v>
      </c>
      <c r="D27" s="10">
        <v>568</v>
      </c>
      <c r="E27" s="10">
        <v>1126</v>
      </c>
      <c r="F27" s="2">
        <f t="shared" si="1"/>
        <v>11</v>
      </c>
      <c r="G27" s="10">
        <v>4</v>
      </c>
      <c r="H27" s="10">
        <v>7</v>
      </c>
    </row>
    <row r="28" spans="1:8" ht="11.25">
      <c r="A28" s="8" t="s">
        <v>75</v>
      </c>
      <c r="B28" s="20">
        <f t="shared" si="2"/>
        <v>599</v>
      </c>
      <c r="C28" s="2">
        <f t="shared" si="0"/>
        <v>596</v>
      </c>
      <c r="D28" s="10">
        <v>157</v>
      </c>
      <c r="E28" s="10">
        <v>439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20">
        <f t="shared" si="2"/>
        <v>186</v>
      </c>
      <c r="C29" s="2">
        <f t="shared" si="0"/>
        <v>186</v>
      </c>
      <c r="D29" s="10">
        <v>33</v>
      </c>
      <c r="E29" s="10">
        <v>153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22</v>
      </c>
      <c r="C30" s="2">
        <f t="shared" si="0"/>
        <v>22</v>
      </c>
      <c r="D30" s="1">
        <v>5</v>
      </c>
      <c r="E30" s="1">
        <v>17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10.748476936466492</v>
      </c>
      <c r="F63" s="9">
        <f>+E63*100/MM!E63</f>
        <v>63.49904974435131</v>
      </c>
    </row>
    <row r="64" spans="1:6" ht="11.25">
      <c r="A64" s="1" t="s">
        <v>44</v>
      </c>
      <c r="E64" s="9">
        <f>+(SUM(B10:B12)*100/B$8)</f>
        <v>12.777909644750375</v>
      </c>
      <c r="F64" s="9">
        <f>+E64*100/MM!E64</f>
        <v>94.59830104486325</v>
      </c>
    </row>
    <row r="65" spans="1:6" ht="11.25">
      <c r="A65" s="1" t="s">
        <v>45</v>
      </c>
      <c r="E65" s="9">
        <f>+(SUM(B23:B30)*100/B$8)</f>
        <v>23.4502334045415</v>
      </c>
      <c r="F65" s="9">
        <f>+E65*100/MM!E65</f>
        <v>123.16329411546704</v>
      </c>
    </row>
    <row r="66" spans="1:6" ht="11.25">
      <c r="A66" s="1" t="s">
        <v>46</v>
      </c>
      <c r="E66" s="9">
        <f>+(SUM(B26:B30)*100/B$8)</f>
        <v>6.190165361183638</v>
      </c>
      <c r="F66" s="9">
        <f>+E66*100/MM!E66</f>
        <v>102.50621792700984</v>
      </c>
    </row>
    <row r="67" spans="1:6" ht="11.25">
      <c r="A67" s="1" t="s">
        <v>47</v>
      </c>
      <c r="E67" s="9">
        <f>SUM(B10:B12)*100/SUM(B23:B30)</f>
        <v>54.48947745772004</v>
      </c>
      <c r="F67" s="9">
        <f>+E67*100/MM!E67</f>
        <v>76.80721900485726</v>
      </c>
    </row>
    <row r="68" spans="1:6" ht="11.25">
      <c r="A68" s="1" t="s">
        <v>48</v>
      </c>
      <c r="E68" s="9">
        <f>+B10*100/B11</f>
        <v>95.94625897614084</v>
      </c>
      <c r="F68" s="9">
        <f>+E68*100/MM!E68</f>
        <v>84.38974923710128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37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225789</v>
      </c>
      <c r="C8" s="2">
        <v>186294</v>
      </c>
      <c r="D8" s="2">
        <v>85024</v>
      </c>
      <c r="E8" s="2">
        <v>101270</v>
      </c>
      <c r="F8" s="2">
        <v>39492</v>
      </c>
      <c r="G8" s="19">
        <v>18651</v>
      </c>
      <c r="H8" s="19">
        <v>20841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9914</v>
      </c>
      <c r="C10" s="2">
        <f aca="true" t="shared" si="0" ref="C10:C30">+D10+E10</f>
        <v>8122</v>
      </c>
      <c r="D10" s="10">
        <v>4209</v>
      </c>
      <c r="E10" s="10">
        <v>3913</v>
      </c>
      <c r="F10" s="2">
        <f aca="true" t="shared" si="1" ref="F10:F30">+G10+H10</f>
        <v>1792</v>
      </c>
      <c r="G10" s="10">
        <v>890</v>
      </c>
      <c r="H10" s="10">
        <v>902</v>
      </c>
    </row>
    <row r="11" spans="1:8" ht="11.25">
      <c r="A11" s="7" t="s">
        <v>5</v>
      </c>
      <c r="B11" s="19">
        <v>9624</v>
      </c>
      <c r="C11" s="2">
        <f t="shared" si="0"/>
        <v>8485</v>
      </c>
      <c r="D11" s="10">
        <v>4334</v>
      </c>
      <c r="E11" s="10">
        <v>4151</v>
      </c>
      <c r="F11" s="2">
        <f t="shared" si="1"/>
        <v>1139</v>
      </c>
      <c r="G11" s="10">
        <v>572</v>
      </c>
      <c r="H11" s="10">
        <v>567</v>
      </c>
    </row>
    <row r="12" spans="1:8" ht="11.25">
      <c r="A12" s="7" t="s">
        <v>6</v>
      </c>
      <c r="B12" s="19">
        <v>9193</v>
      </c>
      <c r="C12" s="2">
        <f t="shared" si="0"/>
        <v>7448</v>
      </c>
      <c r="D12" s="10">
        <v>3839</v>
      </c>
      <c r="E12" s="10">
        <v>3609</v>
      </c>
      <c r="F12" s="2">
        <f t="shared" si="1"/>
        <v>1744</v>
      </c>
      <c r="G12" s="10">
        <v>926</v>
      </c>
      <c r="H12" s="10">
        <v>818</v>
      </c>
    </row>
    <row r="13" spans="1:8" ht="11.25">
      <c r="A13" s="7" t="s">
        <v>3</v>
      </c>
      <c r="B13" s="19">
        <v>9692</v>
      </c>
      <c r="C13" s="2">
        <f t="shared" si="0"/>
        <v>7728</v>
      </c>
      <c r="D13" s="10">
        <v>3981</v>
      </c>
      <c r="E13" s="10">
        <v>3747</v>
      </c>
      <c r="F13" s="2">
        <f t="shared" si="1"/>
        <v>1963</v>
      </c>
      <c r="G13" s="10">
        <v>996</v>
      </c>
      <c r="H13" s="10">
        <v>967</v>
      </c>
    </row>
    <row r="14" spans="1:8" ht="11.25">
      <c r="A14" s="7" t="s">
        <v>7</v>
      </c>
      <c r="B14" s="19">
        <v>11392</v>
      </c>
      <c r="C14" s="2">
        <f t="shared" si="0"/>
        <v>8229</v>
      </c>
      <c r="D14" s="10">
        <v>4156</v>
      </c>
      <c r="E14" s="10">
        <v>4073</v>
      </c>
      <c r="F14" s="2">
        <f t="shared" si="1"/>
        <v>3162</v>
      </c>
      <c r="G14" s="10">
        <v>1390</v>
      </c>
      <c r="H14" s="10">
        <v>1772</v>
      </c>
    </row>
    <row r="15" spans="1:8" ht="11.25">
      <c r="A15" s="7" t="s">
        <v>8</v>
      </c>
      <c r="B15" s="19">
        <v>15456</v>
      </c>
      <c r="C15" s="2">
        <f t="shared" si="0"/>
        <v>9584</v>
      </c>
      <c r="D15" s="10">
        <v>4744</v>
      </c>
      <c r="E15" s="10">
        <v>4840</v>
      </c>
      <c r="F15" s="2">
        <f t="shared" si="1"/>
        <v>5872</v>
      </c>
      <c r="G15" s="10">
        <v>2645</v>
      </c>
      <c r="H15" s="10">
        <v>3227</v>
      </c>
    </row>
    <row r="16" spans="1:8" ht="11.25">
      <c r="A16" s="7" t="s">
        <v>9</v>
      </c>
      <c r="B16" s="19">
        <v>18349</v>
      </c>
      <c r="C16" s="2">
        <f t="shared" si="0"/>
        <v>11563</v>
      </c>
      <c r="D16" s="10">
        <v>5870</v>
      </c>
      <c r="E16" s="10">
        <v>5693</v>
      </c>
      <c r="F16" s="2">
        <f t="shared" si="1"/>
        <v>6786</v>
      </c>
      <c r="G16" s="10">
        <v>3242</v>
      </c>
      <c r="H16" s="10">
        <v>3544</v>
      </c>
    </row>
    <row r="17" spans="1:8" ht="11.25">
      <c r="A17" s="7" t="s">
        <v>10</v>
      </c>
      <c r="B17" s="19">
        <v>18602</v>
      </c>
      <c r="C17" s="2">
        <f t="shared" si="0"/>
        <v>13210</v>
      </c>
      <c r="D17" s="10">
        <v>6423</v>
      </c>
      <c r="E17" s="10">
        <v>6787</v>
      </c>
      <c r="F17" s="2">
        <f t="shared" si="1"/>
        <v>5392</v>
      </c>
      <c r="G17" s="10">
        <v>2677</v>
      </c>
      <c r="H17" s="10">
        <v>2715</v>
      </c>
    </row>
    <row r="18" spans="1:8" ht="11.25">
      <c r="A18" s="7" t="s">
        <v>11</v>
      </c>
      <c r="B18" s="19">
        <v>17995</v>
      </c>
      <c r="C18" s="2">
        <f t="shared" si="0"/>
        <v>13936</v>
      </c>
      <c r="D18" s="10">
        <v>6533</v>
      </c>
      <c r="E18" s="10">
        <v>7403</v>
      </c>
      <c r="F18" s="2">
        <f t="shared" si="1"/>
        <v>4059</v>
      </c>
      <c r="G18" s="10">
        <v>2065</v>
      </c>
      <c r="H18" s="10">
        <v>1994</v>
      </c>
    </row>
    <row r="19" spans="1:8" ht="11.25">
      <c r="A19" s="7" t="s">
        <v>12</v>
      </c>
      <c r="B19" s="19">
        <v>17642</v>
      </c>
      <c r="C19" s="2">
        <f t="shared" si="0"/>
        <v>14735</v>
      </c>
      <c r="D19" s="10">
        <v>6760</v>
      </c>
      <c r="E19" s="10">
        <v>7975</v>
      </c>
      <c r="F19" s="2">
        <f t="shared" si="1"/>
        <v>2907</v>
      </c>
      <c r="G19" s="10">
        <v>1314</v>
      </c>
      <c r="H19" s="10">
        <v>1593</v>
      </c>
    </row>
    <row r="20" spans="1:8" ht="11.25">
      <c r="A20" s="7" t="s">
        <v>13</v>
      </c>
      <c r="B20" s="19">
        <v>15524</v>
      </c>
      <c r="C20" s="2">
        <f t="shared" si="0"/>
        <v>13515</v>
      </c>
      <c r="D20" s="10">
        <v>6165</v>
      </c>
      <c r="E20" s="10">
        <v>7350</v>
      </c>
      <c r="F20" s="2">
        <f t="shared" si="1"/>
        <v>2009</v>
      </c>
      <c r="G20" s="10">
        <v>858</v>
      </c>
      <c r="H20" s="10">
        <v>1151</v>
      </c>
    </row>
    <row r="21" spans="1:8" ht="11.25">
      <c r="A21" s="7" t="s">
        <v>14</v>
      </c>
      <c r="B21" s="19">
        <v>12312</v>
      </c>
      <c r="C21" s="2">
        <f t="shared" si="0"/>
        <v>11129</v>
      </c>
      <c r="D21" s="10">
        <v>4938</v>
      </c>
      <c r="E21" s="10">
        <v>6191</v>
      </c>
      <c r="F21" s="2">
        <f t="shared" si="1"/>
        <v>1183</v>
      </c>
      <c r="G21" s="10">
        <v>488</v>
      </c>
      <c r="H21" s="10">
        <v>695</v>
      </c>
    </row>
    <row r="22" spans="1:8" ht="11.25">
      <c r="A22" s="7" t="s">
        <v>15</v>
      </c>
      <c r="B22" s="19">
        <v>11708</v>
      </c>
      <c r="C22" s="2">
        <f t="shared" si="0"/>
        <v>11051</v>
      </c>
      <c r="D22" s="10">
        <v>4781</v>
      </c>
      <c r="E22" s="10">
        <v>6270</v>
      </c>
      <c r="F22" s="2">
        <f t="shared" si="1"/>
        <v>657</v>
      </c>
      <c r="G22" s="10">
        <v>271</v>
      </c>
      <c r="H22" s="10">
        <v>386</v>
      </c>
    </row>
    <row r="23" spans="1:8" ht="11.25">
      <c r="A23" s="7" t="s">
        <v>16</v>
      </c>
      <c r="B23" s="19">
        <v>11019</v>
      </c>
      <c r="C23" s="2">
        <f t="shared" si="0"/>
        <v>10684</v>
      </c>
      <c r="D23" s="10">
        <v>4481</v>
      </c>
      <c r="E23" s="10">
        <v>6203</v>
      </c>
      <c r="F23" s="2">
        <f t="shared" si="1"/>
        <v>335</v>
      </c>
      <c r="G23" s="10">
        <v>133</v>
      </c>
      <c r="H23" s="10">
        <v>202</v>
      </c>
    </row>
    <row r="24" spans="1:8" ht="11.25">
      <c r="A24" s="7" t="s">
        <v>17</v>
      </c>
      <c r="B24" s="19">
        <v>10486</v>
      </c>
      <c r="C24" s="2">
        <f t="shared" si="0"/>
        <v>10271</v>
      </c>
      <c r="D24" s="10">
        <v>4080</v>
      </c>
      <c r="E24" s="10">
        <v>6191</v>
      </c>
      <c r="F24" s="2">
        <f t="shared" si="1"/>
        <v>215</v>
      </c>
      <c r="G24" s="10">
        <v>80</v>
      </c>
      <c r="H24" s="10">
        <v>135</v>
      </c>
    </row>
    <row r="25" spans="1:8" ht="11.25">
      <c r="A25" s="8" t="s">
        <v>18</v>
      </c>
      <c r="B25" s="19">
        <v>11433</v>
      </c>
      <c r="C25" s="2">
        <f t="shared" si="0"/>
        <v>11301</v>
      </c>
      <c r="D25" s="10">
        <v>4510</v>
      </c>
      <c r="E25" s="10">
        <v>6791</v>
      </c>
      <c r="F25" s="2">
        <f t="shared" si="1"/>
        <v>132</v>
      </c>
      <c r="G25" s="10">
        <v>48</v>
      </c>
      <c r="H25" s="10">
        <v>84</v>
      </c>
    </row>
    <row r="26" spans="1:8" ht="11.25">
      <c r="A26" s="8" t="s">
        <v>19</v>
      </c>
      <c r="B26" s="19">
        <v>8627</v>
      </c>
      <c r="C26" s="2">
        <f t="shared" si="0"/>
        <v>8551</v>
      </c>
      <c r="D26" s="10">
        <v>3194</v>
      </c>
      <c r="E26" s="10">
        <v>5357</v>
      </c>
      <c r="F26" s="2">
        <f t="shared" si="1"/>
        <v>76</v>
      </c>
      <c r="G26" s="10">
        <v>37</v>
      </c>
      <c r="H26" s="10">
        <v>39</v>
      </c>
    </row>
    <row r="27" spans="1:8" ht="11.25">
      <c r="A27" s="8" t="s">
        <v>74</v>
      </c>
      <c r="B27" s="19">
        <v>4729</v>
      </c>
      <c r="C27" s="2">
        <f t="shared" si="0"/>
        <v>4683</v>
      </c>
      <c r="D27" s="10">
        <v>1524</v>
      </c>
      <c r="E27" s="10">
        <v>3159</v>
      </c>
      <c r="F27" s="2">
        <f t="shared" si="1"/>
        <v>46</v>
      </c>
      <c r="G27" s="10">
        <v>13</v>
      </c>
      <c r="H27" s="10">
        <v>33</v>
      </c>
    </row>
    <row r="28" spans="1:8" ht="11.25">
      <c r="A28" s="8" t="s">
        <v>75</v>
      </c>
      <c r="B28" s="19">
        <v>1603</v>
      </c>
      <c r="C28" s="2">
        <f t="shared" si="0"/>
        <v>1587</v>
      </c>
      <c r="D28" s="10">
        <v>401</v>
      </c>
      <c r="E28" s="10">
        <v>1186</v>
      </c>
      <c r="F28" s="2">
        <f t="shared" si="1"/>
        <v>16</v>
      </c>
      <c r="G28" s="10">
        <v>4</v>
      </c>
      <c r="H28" s="10">
        <v>12</v>
      </c>
    </row>
    <row r="29" spans="1:8" ht="11.25">
      <c r="A29" s="8" t="s">
        <v>76</v>
      </c>
      <c r="B29" s="19">
        <v>426</v>
      </c>
      <c r="C29" s="2">
        <f t="shared" si="0"/>
        <v>421</v>
      </c>
      <c r="D29" s="10">
        <v>87</v>
      </c>
      <c r="E29" s="10">
        <v>334</v>
      </c>
      <c r="F29" s="2">
        <f t="shared" si="1"/>
        <v>5</v>
      </c>
      <c r="G29" s="10">
        <v>1</v>
      </c>
      <c r="H29" s="10">
        <v>4</v>
      </c>
    </row>
    <row r="30" spans="1:8" ht="11.25">
      <c r="A30" s="8" t="s">
        <v>77</v>
      </c>
      <c r="B30" s="19">
        <v>59</v>
      </c>
      <c r="C30" s="2">
        <f t="shared" si="0"/>
        <v>57</v>
      </c>
      <c r="D30" s="1">
        <v>12</v>
      </c>
      <c r="E30" s="1">
        <v>45</v>
      </c>
      <c r="F30" s="2">
        <f t="shared" si="1"/>
        <v>2</v>
      </c>
      <c r="G30" s="10">
        <v>1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17.490666064334402</v>
      </c>
      <c r="F63" s="9">
        <f>+E63*100/MM!E63</f>
        <v>103.33005141527754</v>
      </c>
    </row>
    <row r="64" spans="1:6" ht="11.25">
      <c r="A64" s="1" t="s">
        <v>44</v>
      </c>
      <c r="E64" s="9">
        <f>+(SUM(B10:B12)*100/B$8)</f>
        <v>12.724712009885335</v>
      </c>
      <c r="F64" s="9">
        <f>+E64*100/MM!E64</f>
        <v>94.20446464925959</v>
      </c>
    </row>
    <row r="65" spans="1:6" ht="11.25">
      <c r="A65" s="1" t="s">
        <v>45</v>
      </c>
      <c r="E65" s="9">
        <f>+(SUM(B23:B30)*100/B$8)</f>
        <v>21.427970361709384</v>
      </c>
      <c r="F65" s="9">
        <f>+E65*100/MM!E65</f>
        <v>112.5421385121742</v>
      </c>
    </row>
    <row r="66" spans="1:6" ht="11.25">
      <c r="A66" s="1" t="s">
        <v>46</v>
      </c>
      <c r="E66" s="9">
        <f>+(SUM(B26:B30)*100/B$8)</f>
        <v>6.8400143496804535</v>
      </c>
      <c r="F66" s="9">
        <f>+E66*100/MM!E66</f>
        <v>113.26741058467483</v>
      </c>
    </row>
    <row r="67" spans="1:6" ht="11.25">
      <c r="A67" s="1" t="s">
        <v>47</v>
      </c>
      <c r="E67" s="9">
        <f>SUM(B10:B12)*100/SUM(B23:B30)</f>
        <v>59.38365507833492</v>
      </c>
      <c r="F67" s="9">
        <f>+E67*100/MM!E67</f>
        <v>83.7059486292497</v>
      </c>
    </row>
    <row r="68" spans="1:6" ht="11.25">
      <c r="A68" s="1" t="s">
        <v>48</v>
      </c>
      <c r="E68" s="9">
        <f>+B10*100/B11</f>
        <v>103.01330008312551</v>
      </c>
      <c r="F68" s="9">
        <f>+E68*100/MM!E68</f>
        <v>90.60558123754467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38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175648</v>
      </c>
      <c r="C8" s="2">
        <v>153472</v>
      </c>
      <c r="D8" s="2">
        <v>73281</v>
      </c>
      <c r="E8" s="2">
        <v>80191</v>
      </c>
      <c r="F8" s="2">
        <v>22174</v>
      </c>
      <c r="G8" s="19">
        <v>10222</v>
      </c>
      <c r="H8" s="19">
        <v>11952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10318</v>
      </c>
      <c r="C10" s="2">
        <f aca="true" t="shared" si="0" ref="C10:C30">+D10+E10</f>
        <v>9247</v>
      </c>
      <c r="D10" s="10">
        <v>4733</v>
      </c>
      <c r="E10" s="10">
        <v>4514</v>
      </c>
      <c r="F10" s="2">
        <f aca="true" t="shared" si="1" ref="F10:F30">+G10+H10</f>
        <v>1070</v>
      </c>
      <c r="G10" s="10">
        <v>582</v>
      </c>
      <c r="H10" s="10">
        <v>488</v>
      </c>
    </row>
    <row r="11" spans="1:8" ht="11.25">
      <c r="A11" s="7" t="s">
        <v>5</v>
      </c>
      <c r="B11" s="19">
        <v>9427</v>
      </c>
      <c r="C11" s="2">
        <f t="shared" si="0"/>
        <v>8377</v>
      </c>
      <c r="D11" s="10">
        <v>4271</v>
      </c>
      <c r="E11" s="10">
        <v>4106</v>
      </c>
      <c r="F11" s="2">
        <f t="shared" si="1"/>
        <v>1050</v>
      </c>
      <c r="G11" s="10">
        <v>535</v>
      </c>
      <c r="H11" s="10">
        <v>515</v>
      </c>
    </row>
    <row r="12" spans="1:8" ht="11.25">
      <c r="A12" s="7" t="s">
        <v>6</v>
      </c>
      <c r="B12" s="19">
        <v>8563</v>
      </c>
      <c r="C12" s="2">
        <f t="shared" si="0"/>
        <v>7330</v>
      </c>
      <c r="D12" s="10">
        <v>3776</v>
      </c>
      <c r="E12" s="10">
        <v>3554</v>
      </c>
      <c r="F12" s="2">
        <f t="shared" si="1"/>
        <v>1233</v>
      </c>
      <c r="G12" s="10">
        <v>635</v>
      </c>
      <c r="H12" s="10">
        <v>598</v>
      </c>
    </row>
    <row r="13" spans="1:8" ht="11.25">
      <c r="A13" s="7" t="s">
        <v>3</v>
      </c>
      <c r="B13" s="19">
        <v>8183</v>
      </c>
      <c r="C13" s="2">
        <f t="shared" si="0"/>
        <v>7067</v>
      </c>
      <c r="D13" s="10">
        <v>3586</v>
      </c>
      <c r="E13" s="10">
        <v>3481</v>
      </c>
      <c r="F13" s="2">
        <f t="shared" si="1"/>
        <v>1116</v>
      </c>
      <c r="G13" s="10">
        <v>556</v>
      </c>
      <c r="H13" s="10">
        <v>560</v>
      </c>
    </row>
    <row r="14" spans="1:8" ht="11.25">
      <c r="A14" s="7" t="s">
        <v>7</v>
      </c>
      <c r="B14" s="19">
        <v>8764</v>
      </c>
      <c r="C14" s="2">
        <f t="shared" si="0"/>
        <v>7276</v>
      </c>
      <c r="D14" s="10">
        <v>3749</v>
      </c>
      <c r="E14" s="10">
        <v>3527</v>
      </c>
      <c r="F14" s="2">
        <f t="shared" si="1"/>
        <v>1488</v>
      </c>
      <c r="G14" s="10">
        <v>640</v>
      </c>
      <c r="H14" s="10">
        <v>848</v>
      </c>
    </row>
    <row r="15" spans="1:8" ht="11.25">
      <c r="A15" s="7" t="s">
        <v>8</v>
      </c>
      <c r="B15" s="19">
        <v>10902</v>
      </c>
      <c r="C15" s="2">
        <f t="shared" si="0"/>
        <v>8084</v>
      </c>
      <c r="D15" s="10">
        <v>4097</v>
      </c>
      <c r="E15" s="10">
        <v>3987</v>
      </c>
      <c r="F15" s="2">
        <f t="shared" si="1"/>
        <v>2818</v>
      </c>
      <c r="G15" s="10">
        <v>1151</v>
      </c>
      <c r="H15" s="10">
        <v>1667</v>
      </c>
    </row>
    <row r="16" spans="1:8" ht="11.25">
      <c r="A16" s="7" t="s">
        <v>9</v>
      </c>
      <c r="B16" s="19">
        <v>14647</v>
      </c>
      <c r="C16" s="2">
        <f t="shared" si="0"/>
        <v>11249</v>
      </c>
      <c r="D16" s="10">
        <v>5567</v>
      </c>
      <c r="E16" s="10">
        <v>5682</v>
      </c>
      <c r="F16" s="2">
        <f t="shared" si="1"/>
        <v>3398</v>
      </c>
      <c r="G16" s="10">
        <v>1517</v>
      </c>
      <c r="H16" s="10">
        <v>1881</v>
      </c>
    </row>
    <row r="17" spans="1:8" ht="11.25">
      <c r="A17" s="7" t="s">
        <v>10</v>
      </c>
      <c r="B17" s="19">
        <v>16280</v>
      </c>
      <c r="C17" s="2">
        <f t="shared" si="0"/>
        <v>13402</v>
      </c>
      <c r="D17" s="10">
        <v>6506</v>
      </c>
      <c r="E17" s="10">
        <v>6896</v>
      </c>
      <c r="F17" s="2">
        <f t="shared" si="1"/>
        <v>2878</v>
      </c>
      <c r="G17" s="10">
        <v>1356</v>
      </c>
      <c r="H17" s="10">
        <v>1522</v>
      </c>
    </row>
    <row r="18" spans="1:8" ht="11.25">
      <c r="A18" s="7" t="s">
        <v>11</v>
      </c>
      <c r="B18" s="19">
        <v>14728</v>
      </c>
      <c r="C18" s="2">
        <f t="shared" si="0"/>
        <v>12357</v>
      </c>
      <c r="D18" s="10">
        <v>6028</v>
      </c>
      <c r="E18" s="10">
        <v>6329</v>
      </c>
      <c r="F18" s="2">
        <f t="shared" si="1"/>
        <v>2371</v>
      </c>
      <c r="G18" s="10">
        <v>1110</v>
      </c>
      <c r="H18" s="10">
        <v>1261</v>
      </c>
    </row>
    <row r="19" spans="1:8" ht="11.25">
      <c r="A19" s="7" t="s">
        <v>12</v>
      </c>
      <c r="B19" s="19">
        <v>14103</v>
      </c>
      <c r="C19" s="2">
        <f t="shared" si="0"/>
        <v>12351</v>
      </c>
      <c r="D19" s="10">
        <v>5872</v>
      </c>
      <c r="E19" s="10">
        <v>6479</v>
      </c>
      <c r="F19" s="2">
        <f t="shared" si="1"/>
        <v>1751</v>
      </c>
      <c r="G19" s="10">
        <v>841</v>
      </c>
      <c r="H19" s="10">
        <v>910</v>
      </c>
    </row>
    <row r="20" spans="1:8" ht="11.25">
      <c r="A20" s="7" t="s">
        <v>13</v>
      </c>
      <c r="B20" s="19">
        <v>11739</v>
      </c>
      <c r="C20" s="2">
        <f t="shared" si="0"/>
        <v>10550</v>
      </c>
      <c r="D20" s="10">
        <v>5072</v>
      </c>
      <c r="E20" s="10">
        <v>5478</v>
      </c>
      <c r="F20" s="2">
        <f t="shared" si="1"/>
        <v>1189</v>
      </c>
      <c r="G20" s="10">
        <v>554</v>
      </c>
      <c r="H20" s="10">
        <v>635</v>
      </c>
    </row>
    <row r="21" spans="1:8" ht="11.25">
      <c r="A21" s="7" t="s">
        <v>14</v>
      </c>
      <c r="B21" s="19">
        <v>9438</v>
      </c>
      <c r="C21" s="2">
        <f t="shared" si="0"/>
        <v>8678</v>
      </c>
      <c r="D21" s="10">
        <v>3998</v>
      </c>
      <c r="E21" s="10">
        <v>4680</v>
      </c>
      <c r="F21" s="2">
        <f t="shared" si="1"/>
        <v>760</v>
      </c>
      <c r="G21" s="10">
        <v>310</v>
      </c>
      <c r="H21" s="10">
        <v>450</v>
      </c>
    </row>
    <row r="22" spans="1:8" ht="11.25">
      <c r="A22" s="7" t="s">
        <v>15</v>
      </c>
      <c r="B22" s="19">
        <v>9490</v>
      </c>
      <c r="C22" s="2">
        <f t="shared" si="0"/>
        <v>9065</v>
      </c>
      <c r="D22" s="10">
        <v>4056</v>
      </c>
      <c r="E22" s="10">
        <v>5009</v>
      </c>
      <c r="F22" s="2">
        <f t="shared" si="1"/>
        <v>425</v>
      </c>
      <c r="G22" s="10">
        <v>184</v>
      </c>
      <c r="H22" s="10">
        <v>241</v>
      </c>
    </row>
    <row r="23" spans="1:8" ht="11.25">
      <c r="A23" s="7" t="s">
        <v>16</v>
      </c>
      <c r="B23" s="19">
        <v>8814</v>
      </c>
      <c r="C23" s="2">
        <f t="shared" si="0"/>
        <v>8571</v>
      </c>
      <c r="D23" s="10">
        <v>3947</v>
      </c>
      <c r="E23" s="10">
        <v>4624</v>
      </c>
      <c r="F23" s="2">
        <f t="shared" si="1"/>
        <v>243</v>
      </c>
      <c r="G23" s="10">
        <v>91</v>
      </c>
      <c r="H23" s="10">
        <v>152</v>
      </c>
    </row>
    <row r="24" spans="1:8" ht="11.25">
      <c r="A24" s="7" t="s">
        <v>17</v>
      </c>
      <c r="B24" s="19">
        <v>6789</v>
      </c>
      <c r="C24" s="2">
        <f t="shared" si="0"/>
        <v>6601</v>
      </c>
      <c r="D24" s="10">
        <v>2963</v>
      </c>
      <c r="E24" s="10">
        <v>3638</v>
      </c>
      <c r="F24" s="2">
        <f t="shared" si="1"/>
        <v>188</v>
      </c>
      <c r="G24" s="10">
        <v>87</v>
      </c>
      <c r="H24" s="10">
        <v>101</v>
      </c>
    </row>
    <row r="25" spans="1:8" ht="11.25">
      <c r="A25" s="8" t="s">
        <v>18</v>
      </c>
      <c r="B25" s="19">
        <v>5988</v>
      </c>
      <c r="C25" s="2">
        <f t="shared" si="0"/>
        <v>5897</v>
      </c>
      <c r="D25" s="10">
        <v>2537</v>
      </c>
      <c r="E25" s="10">
        <v>3360</v>
      </c>
      <c r="F25" s="2">
        <f t="shared" si="1"/>
        <v>91</v>
      </c>
      <c r="G25" s="10">
        <v>34</v>
      </c>
      <c r="H25" s="10">
        <v>57</v>
      </c>
    </row>
    <row r="26" spans="1:8" ht="11.25">
      <c r="A26" s="8" t="s">
        <v>19</v>
      </c>
      <c r="B26" s="19">
        <v>4131</v>
      </c>
      <c r="C26" s="2">
        <f t="shared" si="0"/>
        <v>4073</v>
      </c>
      <c r="D26" s="10">
        <v>1568</v>
      </c>
      <c r="E26" s="10">
        <v>2505</v>
      </c>
      <c r="F26" s="2">
        <f t="shared" si="1"/>
        <v>58</v>
      </c>
      <c r="G26" s="10">
        <v>23</v>
      </c>
      <c r="H26" s="10">
        <v>35</v>
      </c>
    </row>
    <row r="27" spans="1:8" ht="11.25">
      <c r="A27" s="8" t="s">
        <v>74</v>
      </c>
      <c r="B27" s="19">
        <v>2248</v>
      </c>
      <c r="C27" s="2">
        <f t="shared" si="0"/>
        <v>2215</v>
      </c>
      <c r="D27" s="10">
        <v>717</v>
      </c>
      <c r="E27" s="10">
        <v>1498</v>
      </c>
      <c r="F27" s="2">
        <f t="shared" si="1"/>
        <v>33</v>
      </c>
      <c r="G27" s="10">
        <v>12</v>
      </c>
      <c r="H27" s="10">
        <v>21</v>
      </c>
    </row>
    <row r="28" spans="1:8" ht="11.25">
      <c r="A28" s="8" t="s">
        <v>75</v>
      </c>
      <c r="B28" s="19">
        <v>805</v>
      </c>
      <c r="C28" s="2">
        <f t="shared" si="0"/>
        <v>795</v>
      </c>
      <c r="D28" s="10">
        <v>176</v>
      </c>
      <c r="E28" s="10">
        <v>619</v>
      </c>
      <c r="F28" s="2">
        <f t="shared" si="1"/>
        <v>10</v>
      </c>
      <c r="G28" s="10">
        <v>4</v>
      </c>
      <c r="H28" s="10">
        <v>6</v>
      </c>
    </row>
    <row r="29" spans="1:8" ht="11.25">
      <c r="A29" s="8" t="s">
        <v>76</v>
      </c>
      <c r="B29" s="19">
        <v>263</v>
      </c>
      <c r="C29" s="2">
        <f t="shared" si="0"/>
        <v>261</v>
      </c>
      <c r="D29" s="10">
        <v>60</v>
      </c>
      <c r="E29" s="10">
        <v>201</v>
      </c>
      <c r="F29" s="2">
        <f t="shared" si="1"/>
        <v>2</v>
      </c>
      <c r="G29" s="10">
        <v>0</v>
      </c>
      <c r="H29" s="10">
        <v>2</v>
      </c>
    </row>
    <row r="30" spans="1:8" ht="11.25">
      <c r="A30" s="8" t="s">
        <v>77</v>
      </c>
      <c r="B30" s="19">
        <v>28</v>
      </c>
      <c r="C30" s="2">
        <f t="shared" si="0"/>
        <v>26</v>
      </c>
      <c r="D30" s="1">
        <v>2</v>
      </c>
      <c r="E30" s="1">
        <v>24</v>
      </c>
      <c r="F30" s="2">
        <f t="shared" si="1"/>
        <v>2</v>
      </c>
      <c r="G30" s="10">
        <v>0</v>
      </c>
      <c r="H30" s="10">
        <v>2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12.624111860083804</v>
      </c>
      <c r="F63" s="9">
        <f>+E63*100/MM!E63</f>
        <v>74.57978574267146</v>
      </c>
    </row>
    <row r="64" spans="1:6" ht="11.25">
      <c r="A64" s="1" t="s">
        <v>44</v>
      </c>
      <c r="E64" s="9">
        <f>+(SUM(B10:B12)*100/B$8)</f>
        <v>16.116323556203316</v>
      </c>
      <c r="F64" s="9">
        <f>+E64*100/MM!E64</f>
        <v>119.31347692167265</v>
      </c>
    </row>
    <row r="65" spans="1:6" ht="11.25">
      <c r="A65" s="1" t="s">
        <v>45</v>
      </c>
      <c r="E65" s="9">
        <f>+(SUM(B23:B30)*100/B$8)</f>
        <v>16.54786846420113</v>
      </c>
      <c r="F65" s="9">
        <f>+E65*100/MM!E65</f>
        <v>86.911288066146</v>
      </c>
    </row>
    <row r="66" spans="1:6" ht="11.25">
      <c r="A66" s="1" t="s">
        <v>46</v>
      </c>
      <c r="E66" s="9">
        <f>+(SUM(B26:B30)*100/B$8)</f>
        <v>4.255670431772637</v>
      </c>
      <c r="F66" s="9">
        <f>+E66*100/MM!E66</f>
        <v>70.47189457009995</v>
      </c>
    </row>
    <row r="67" spans="1:6" ht="11.25">
      <c r="A67" s="1" t="s">
        <v>47</v>
      </c>
      <c r="E67" s="9">
        <f>SUM(B10:B12)*100/SUM(B23:B30)</f>
        <v>97.392142021606</v>
      </c>
      <c r="F67" s="9">
        <f>+E67*100/MM!E67</f>
        <v>137.28191075808954</v>
      </c>
    </row>
    <row r="68" spans="1:6" ht="11.25">
      <c r="A68" s="1" t="s">
        <v>48</v>
      </c>
      <c r="E68" s="9">
        <f>+B10*100/B11</f>
        <v>109.45157526254376</v>
      </c>
      <c r="F68" s="9">
        <f>+E68*100/MM!E68</f>
        <v>96.26838074331454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4218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39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148599</v>
      </c>
      <c r="C8" s="2">
        <v>114226</v>
      </c>
      <c r="D8" s="2">
        <v>54742</v>
      </c>
      <c r="E8" s="2">
        <v>59484</v>
      </c>
      <c r="F8" s="2">
        <v>34373</v>
      </c>
      <c r="G8" s="19">
        <v>17989</v>
      </c>
      <c r="H8" s="19">
        <v>16384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9297</v>
      </c>
      <c r="C10" s="2">
        <f aca="true" t="shared" si="0" ref="C10:C30">+D10+E10</f>
        <v>7062</v>
      </c>
      <c r="D10" s="10">
        <v>3679</v>
      </c>
      <c r="E10" s="10">
        <v>3383</v>
      </c>
      <c r="F10" s="2">
        <f aca="true" t="shared" si="1" ref="F10:F30">+G10+H10</f>
        <v>2235</v>
      </c>
      <c r="G10" s="10">
        <v>1153</v>
      </c>
      <c r="H10" s="10">
        <v>1082</v>
      </c>
    </row>
    <row r="11" spans="1:8" ht="11.25">
      <c r="A11" s="7" t="s">
        <v>5</v>
      </c>
      <c r="B11" s="20">
        <f aca="true" t="shared" si="2" ref="B11:B30">+C11+F11</f>
        <v>7615</v>
      </c>
      <c r="C11" s="2">
        <f t="shared" si="0"/>
        <v>6439</v>
      </c>
      <c r="D11" s="10">
        <v>3316</v>
      </c>
      <c r="E11" s="10">
        <v>3123</v>
      </c>
      <c r="F11" s="2">
        <f t="shared" si="1"/>
        <v>1176</v>
      </c>
      <c r="G11" s="10">
        <v>612</v>
      </c>
      <c r="H11" s="10">
        <v>564</v>
      </c>
    </row>
    <row r="12" spans="1:8" ht="11.25">
      <c r="A12" s="7" t="s">
        <v>6</v>
      </c>
      <c r="B12" s="20">
        <f t="shared" si="2"/>
        <v>6600</v>
      </c>
      <c r="C12" s="2">
        <f t="shared" si="0"/>
        <v>4900</v>
      </c>
      <c r="D12" s="10">
        <v>2447</v>
      </c>
      <c r="E12" s="10">
        <v>2453</v>
      </c>
      <c r="F12" s="2">
        <f t="shared" si="1"/>
        <v>1700</v>
      </c>
      <c r="G12" s="10">
        <v>861</v>
      </c>
      <c r="H12" s="10">
        <v>839</v>
      </c>
    </row>
    <row r="13" spans="1:8" ht="11.25">
      <c r="A13" s="7" t="s">
        <v>3</v>
      </c>
      <c r="B13" s="20">
        <f t="shared" si="2"/>
        <v>7004</v>
      </c>
      <c r="C13" s="2">
        <f t="shared" si="0"/>
        <v>5068</v>
      </c>
      <c r="D13" s="10">
        <v>2577</v>
      </c>
      <c r="E13" s="10">
        <v>2491</v>
      </c>
      <c r="F13" s="2">
        <f t="shared" si="1"/>
        <v>1936</v>
      </c>
      <c r="G13" s="10">
        <v>975</v>
      </c>
      <c r="H13" s="10">
        <v>961</v>
      </c>
    </row>
    <row r="14" spans="1:8" ht="11.25">
      <c r="A14" s="7" t="s">
        <v>7</v>
      </c>
      <c r="B14" s="20">
        <f t="shared" si="2"/>
        <v>8512</v>
      </c>
      <c r="C14" s="2">
        <f t="shared" si="0"/>
        <v>5494</v>
      </c>
      <c r="D14" s="10">
        <v>2740</v>
      </c>
      <c r="E14" s="10">
        <v>2754</v>
      </c>
      <c r="F14" s="2">
        <f t="shared" si="1"/>
        <v>3018</v>
      </c>
      <c r="G14" s="10">
        <v>1449</v>
      </c>
      <c r="H14" s="10">
        <v>1569</v>
      </c>
    </row>
    <row r="15" spans="1:8" ht="11.25">
      <c r="A15" s="7" t="s">
        <v>8</v>
      </c>
      <c r="B15" s="20">
        <f t="shared" si="2"/>
        <v>10620</v>
      </c>
      <c r="C15" s="2">
        <f t="shared" si="0"/>
        <v>5705</v>
      </c>
      <c r="D15" s="10">
        <v>2907</v>
      </c>
      <c r="E15" s="10">
        <v>2798</v>
      </c>
      <c r="F15" s="2">
        <f t="shared" si="1"/>
        <v>4915</v>
      </c>
      <c r="G15" s="10">
        <v>2458</v>
      </c>
      <c r="H15" s="10">
        <v>2457</v>
      </c>
    </row>
    <row r="16" spans="1:8" ht="11.25">
      <c r="A16" s="7" t="s">
        <v>9</v>
      </c>
      <c r="B16" s="20">
        <f t="shared" si="2"/>
        <v>13186</v>
      </c>
      <c r="C16" s="2">
        <f t="shared" si="0"/>
        <v>7613</v>
      </c>
      <c r="D16" s="10">
        <v>3728</v>
      </c>
      <c r="E16" s="10">
        <v>3885</v>
      </c>
      <c r="F16" s="2">
        <f t="shared" si="1"/>
        <v>5573</v>
      </c>
      <c r="G16" s="10">
        <v>3107</v>
      </c>
      <c r="H16" s="10">
        <v>2466</v>
      </c>
    </row>
    <row r="17" spans="1:8" ht="11.25">
      <c r="A17" s="7" t="s">
        <v>10</v>
      </c>
      <c r="B17" s="20">
        <f t="shared" si="2"/>
        <v>14429</v>
      </c>
      <c r="C17" s="2">
        <f t="shared" si="0"/>
        <v>9781</v>
      </c>
      <c r="D17" s="10">
        <v>4846</v>
      </c>
      <c r="E17" s="10">
        <v>4935</v>
      </c>
      <c r="F17" s="2">
        <f t="shared" si="1"/>
        <v>4648</v>
      </c>
      <c r="G17" s="10">
        <v>2602</v>
      </c>
      <c r="H17" s="10">
        <v>2046</v>
      </c>
    </row>
    <row r="18" spans="1:8" ht="11.25">
      <c r="A18" s="7" t="s">
        <v>11</v>
      </c>
      <c r="B18" s="20">
        <f t="shared" si="2"/>
        <v>13173</v>
      </c>
      <c r="C18" s="2">
        <f t="shared" si="0"/>
        <v>9709</v>
      </c>
      <c r="D18" s="10">
        <v>4776</v>
      </c>
      <c r="E18" s="10">
        <v>4933</v>
      </c>
      <c r="F18" s="2">
        <f t="shared" si="1"/>
        <v>3464</v>
      </c>
      <c r="G18" s="10">
        <v>1929</v>
      </c>
      <c r="H18" s="10">
        <v>1535</v>
      </c>
    </row>
    <row r="19" spans="1:8" ht="11.25">
      <c r="A19" s="7" t="s">
        <v>12</v>
      </c>
      <c r="B19" s="20">
        <f t="shared" si="2"/>
        <v>11690</v>
      </c>
      <c r="C19" s="2">
        <f t="shared" si="0"/>
        <v>9315</v>
      </c>
      <c r="D19" s="10">
        <v>4729</v>
      </c>
      <c r="E19" s="10">
        <v>4586</v>
      </c>
      <c r="F19" s="2">
        <f t="shared" si="1"/>
        <v>2375</v>
      </c>
      <c r="G19" s="10">
        <v>1273</v>
      </c>
      <c r="H19" s="10">
        <v>1102</v>
      </c>
    </row>
    <row r="20" spans="1:8" ht="11.25">
      <c r="A20" s="7" t="s">
        <v>13</v>
      </c>
      <c r="B20" s="20">
        <f t="shared" si="2"/>
        <v>8893</v>
      </c>
      <c r="C20" s="2">
        <f t="shared" si="0"/>
        <v>7310</v>
      </c>
      <c r="D20" s="10">
        <v>3596</v>
      </c>
      <c r="E20" s="10">
        <v>3714</v>
      </c>
      <c r="F20" s="2">
        <f t="shared" si="1"/>
        <v>1583</v>
      </c>
      <c r="G20" s="10">
        <v>862</v>
      </c>
      <c r="H20" s="10">
        <v>721</v>
      </c>
    </row>
    <row r="21" spans="1:8" ht="11.25">
      <c r="A21" s="7" t="s">
        <v>14</v>
      </c>
      <c r="B21" s="20">
        <f t="shared" si="2"/>
        <v>6308</v>
      </c>
      <c r="C21" s="2">
        <f t="shared" si="0"/>
        <v>5454</v>
      </c>
      <c r="D21" s="10">
        <v>2602</v>
      </c>
      <c r="E21" s="10">
        <v>2852</v>
      </c>
      <c r="F21" s="2">
        <f t="shared" si="1"/>
        <v>854</v>
      </c>
      <c r="G21" s="10">
        <v>379</v>
      </c>
      <c r="H21" s="10">
        <v>475</v>
      </c>
    </row>
    <row r="22" spans="1:8" ht="11.25">
      <c r="A22" s="7" t="s">
        <v>15</v>
      </c>
      <c r="B22" s="20">
        <f t="shared" si="2"/>
        <v>5907</v>
      </c>
      <c r="C22" s="2">
        <f t="shared" si="0"/>
        <v>5484</v>
      </c>
      <c r="D22" s="10">
        <v>2471</v>
      </c>
      <c r="E22" s="10">
        <v>3013</v>
      </c>
      <c r="F22" s="2">
        <f t="shared" si="1"/>
        <v>423</v>
      </c>
      <c r="G22" s="10">
        <v>160</v>
      </c>
      <c r="H22" s="10">
        <v>263</v>
      </c>
    </row>
    <row r="23" spans="1:8" ht="11.25">
      <c r="A23" s="7" t="s">
        <v>16</v>
      </c>
      <c r="B23" s="20">
        <f t="shared" si="2"/>
        <v>6027</v>
      </c>
      <c r="C23" s="2">
        <f t="shared" si="0"/>
        <v>5837</v>
      </c>
      <c r="D23" s="10">
        <v>2586</v>
      </c>
      <c r="E23" s="10">
        <v>3251</v>
      </c>
      <c r="F23" s="2">
        <f t="shared" si="1"/>
        <v>190</v>
      </c>
      <c r="G23" s="10">
        <v>67</v>
      </c>
      <c r="H23" s="10">
        <v>123</v>
      </c>
    </row>
    <row r="24" spans="1:8" ht="11.25">
      <c r="A24" s="7" t="s">
        <v>17</v>
      </c>
      <c r="B24" s="20">
        <f t="shared" si="2"/>
        <v>6301</v>
      </c>
      <c r="C24" s="2">
        <f t="shared" si="0"/>
        <v>6157</v>
      </c>
      <c r="D24" s="10">
        <v>2625</v>
      </c>
      <c r="E24" s="10">
        <v>3532</v>
      </c>
      <c r="F24" s="2">
        <f t="shared" si="1"/>
        <v>144</v>
      </c>
      <c r="G24" s="10">
        <v>58</v>
      </c>
      <c r="H24" s="10">
        <v>86</v>
      </c>
    </row>
    <row r="25" spans="1:8" ht="11.25">
      <c r="A25" s="8" t="s">
        <v>18</v>
      </c>
      <c r="B25" s="20">
        <f t="shared" si="2"/>
        <v>6389</v>
      </c>
      <c r="C25" s="2">
        <f t="shared" si="0"/>
        <v>6309</v>
      </c>
      <c r="D25" s="10">
        <v>2703</v>
      </c>
      <c r="E25" s="10">
        <v>3606</v>
      </c>
      <c r="F25" s="2">
        <f t="shared" si="1"/>
        <v>80</v>
      </c>
      <c r="G25" s="10">
        <v>25</v>
      </c>
      <c r="H25" s="10">
        <v>55</v>
      </c>
    </row>
    <row r="26" spans="1:8" ht="11.25">
      <c r="A26" s="8" t="s">
        <v>19</v>
      </c>
      <c r="B26" s="20">
        <f t="shared" si="2"/>
        <v>4058</v>
      </c>
      <c r="C26" s="2">
        <f t="shared" si="0"/>
        <v>4013</v>
      </c>
      <c r="D26" s="10">
        <v>1595</v>
      </c>
      <c r="E26" s="10">
        <v>2418</v>
      </c>
      <c r="F26" s="2">
        <f t="shared" si="1"/>
        <v>45</v>
      </c>
      <c r="G26" s="10">
        <v>17</v>
      </c>
      <c r="H26" s="10">
        <v>28</v>
      </c>
    </row>
    <row r="27" spans="1:8" ht="11.25">
      <c r="A27" s="8" t="s">
        <v>74</v>
      </c>
      <c r="B27" s="20">
        <f t="shared" si="2"/>
        <v>1908</v>
      </c>
      <c r="C27" s="2">
        <f t="shared" si="0"/>
        <v>1896</v>
      </c>
      <c r="D27" s="10">
        <v>649</v>
      </c>
      <c r="E27" s="10">
        <v>1247</v>
      </c>
      <c r="F27" s="2">
        <f t="shared" si="1"/>
        <v>12</v>
      </c>
      <c r="G27" s="10">
        <v>2</v>
      </c>
      <c r="H27" s="10">
        <v>10</v>
      </c>
    </row>
    <row r="28" spans="1:8" ht="11.25">
      <c r="A28" s="8" t="s">
        <v>75</v>
      </c>
      <c r="B28" s="20">
        <f t="shared" si="2"/>
        <v>532</v>
      </c>
      <c r="C28" s="2">
        <f t="shared" si="0"/>
        <v>530</v>
      </c>
      <c r="D28" s="10">
        <v>142</v>
      </c>
      <c r="E28" s="10">
        <v>388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76</v>
      </c>
      <c r="B29" s="20">
        <f t="shared" si="2"/>
        <v>131</v>
      </c>
      <c r="C29" s="2">
        <f t="shared" si="0"/>
        <v>131</v>
      </c>
      <c r="D29" s="10">
        <v>27</v>
      </c>
      <c r="E29" s="10">
        <v>104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19</v>
      </c>
      <c r="C30" s="2">
        <f t="shared" si="0"/>
        <v>19</v>
      </c>
      <c r="D30" s="1">
        <v>1</v>
      </c>
      <c r="E30" s="1">
        <v>18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23.131380426517</v>
      </c>
      <c r="F63" s="9">
        <f>+E63*100/MM!E63</f>
        <v>136.653842683109</v>
      </c>
    </row>
    <row r="64" spans="1:6" ht="11.25">
      <c r="A64" s="1" t="s">
        <v>44</v>
      </c>
      <c r="E64" s="9">
        <f>+(SUM(B10:B12)*100/B$8)</f>
        <v>15.822448334107229</v>
      </c>
      <c r="F64" s="9">
        <f>+E64*100/MM!E64</f>
        <v>117.13783963025597</v>
      </c>
    </row>
    <row r="65" spans="1:6" ht="11.25">
      <c r="A65" s="1" t="s">
        <v>45</v>
      </c>
      <c r="E65" s="9">
        <f>+(SUM(B23:B30)*100/B$8)</f>
        <v>17.069428461833525</v>
      </c>
      <c r="F65" s="9">
        <f>+E65*100/MM!E65</f>
        <v>89.65058051919341</v>
      </c>
    </row>
    <row r="66" spans="1:6" ht="11.25">
      <c r="A66" s="1" t="s">
        <v>46</v>
      </c>
      <c r="E66" s="9">
        <f>+(SUM(B26:B30)*100/B$8)</f>
        <v>4.4737851533321225</v>
      </c>
      <c r="F66" s="9">
        <f>+E66*100/MM!E66</f>
        <v>74.08377145491883</v>
      </c>
    </row>
    <row r="67" spans="1:6" ht="11.25">
      <c r="A67" s="1" t="s">
        <v>47</v>
      </c>
      <c r="E67" s="9">
        <f>SUM(B10:B12)*100/SUM(B23:B30)</f>
        <v>92.69465799329785</v>
      </c>
      <c r="F67" s="9">
        <f>+E67*100/MM!E67</f>
        <v>130.66043627590096</v>
      </c>
    </row>
    <row r="68" spans="1:6" ht="11.25">
      <c r="A68" s="1" t="s">
        <v>48</v>
      </c>
      <c r="E68" s="9">
        <f>+B10*100/B11</f>
        <v>122.08798424162836</v>
      </c>
      <c r="F68" s="9">
        <f>+E68*100/MM!E68</f>
        <v>107.38276286078286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4" width="11.421875" style="1" customWidth="1"/>
    <col min="5" max="5" width="10.421875" style="1" customWidth="1"/>
    <col min="6" max="6" width="12.00390625" style="1" customWidth="1"/>
    <col min="7" max="7" width="9.00390625" style="1" customWidth="1"/>
    <col min="8" max="8" width="8.8515625" style="1" customWidth="1"/>
    <col min="9" max="16384" width="11.421875" style="1" customWidth="1"/>
  </cols>
  <sheetData>
    <row r="1" spans="1:5" ht="12" thickBot="1">
      <c r="A1" s="11" t="s">
        <v>20</v>
      </c>
      <c r="B1" s="11"/>
      <c r="E1" s="11"/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3.5" customHeight="1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9" ht="11.25">
      <c r="A8" s="5" t="s">
        <v>89</v>
      </c>
      <c r="B8" s="20">
        <v>3269861</v>
      </c>
      <c r="C8" s="2">
        <v>2716354</v>
      </c>
      <c r="D8" s="2">
        <v>1263876</v>
      </c>
      <c r="E8" s="2">
        <v>1452478</v>
      </c>
      <c r="F8" s="2">
        <v>553489</v>
      </c>
      <c r="G8" s="19">
        <v>269340</v>
      </c>
      <c r="H8" s="19">
        <v>284149</v>
      </c>
      <c r="I8" s="9"/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0" ht="11.25">
      <c r="A10" s="7" t="s">
        <v>4</v>
      </c>
      <c r="B10" s="20">
        <v>164561</v>
      </c>
      <c r="C10" s="2">
        <f aca="true" t="shared" si="0" ref="C10:C30">+D10+E10</f>
        <v>137110</v>
      </c>
      <c r="D10" s="10">
        <v>70364</v>
      </c>
      <c r="E10" s="10">
        <v>66746</v>
      </c>
      <c r="F10" s="2">
        <f aca="true" t="shared" si="1" ref="F10:F30">+G10+H10</f>
        <v>27450</v>
      </c>
      <c r="G10" s="10">
        <v>14071</v>
      </c>
      <c r="H10" s="10">
        <v>13379</v>
      </c>
      <c r="I10" s="9"/>
      <c r="J10" s="9"/>
    </row>
    <row r="11" spans="1:10" ht="11.25">
      <c r="A11" s="7" t="s">
        <v>5</v>
      </c>
      <c r="B11" s="20">
        <v>144740</v>
      </c>
      <c r="C11" s="2">
        <f t="shared" si="0"/>
        <v>127757</v>
      </c>
      <c r="D11" s="10">
        <v>65163</v>
      </c>
      <c r="E11" s="10">
        <v>62594</v>
      </c>
      <c r="F11" s="2">
        <f t="shared" si="1"/>
        <v>16983</v>
      </c>
      <c r="G11" s="10">
        <v>8579</v>
      </c>
      <c r="H11" s="10">
        <v>8404</v>
      </c>
      <c r="I11" s="9"/>
      <c r="J11" s="9"/>
    </row>
    <row r="12" spans="1:10" ht="11.25">
      <c r="A12" s="7" t="s">
        <v>6</v>
      </c>
      <c r="B12" s="20">
        <v>132377</v>
      </c>
      <c r="C12" s="2">
        <f t="shared" si="0"/>
        <v>109308</v>
      </c>
      <c r="D12" s="10">
        <v>55863</v>
      </c>
      <c r="E12" s="10">
        <v>53445</v>
      </c>
      <c r="F12" s="2">
        <f t="shared" si="1"/>
        <v>23067</v>
      </c>
      <c r="G12" s="10">
        <v>11811</v>
      </c>
      <c r="H12" s="10">
        <v>11256</v>
      </c>
      <c r="I12" s="9"/>
      <c r="J12" s="9"/>
    </row>
    <row r="13" spans="1:10" ht="11.25">
      <c r="A13" s="7" t="s">
        <v>3</v>
      </c>
      <c r="B13" s="20">
        <v>135911</v>
      </c>
      <c r="C13" s="2">
        <f t="shared" si="0"/>
        <v>110409</v>
      </c>
      <c r="D13" s="10">
        <v>56419</v>
      </c>
      <c r="E13" s="10">
        <v>53990</v>
      </c>
      <c r="F13" s="2">
        <f t="shared" si="1"/>
        <v>25498</v>
      </c>
      <c r="G13" s="10">
        <v>12952</v>
      </c>
      <c r="H13" s="10">
        <v>12546</v>
      </c>
      <c r="I13" s="9"/>
      <c r="J13" s="9"/>
    </row>
    <row r="14" spans="1:10" ht="11.25">
      <c r="A14" s="7" t="s">
        <v>7</v>
      </c>
      <c r="B14" s="20">
        <v>165549</v>
      </c>
      <c r="C14" s="2">
        <f t="shared" si="0"/>
        <v>121303</v>
      </c>
      <c r="D14" s="10">
        <v>61585</v>
      </c>
      <c r="E14" s="10">
        <v>59718</v>
      </c>
      <c r="F14" s="2">
        <f t="shared" si="1"/>
        <v>44244</v>
      </c>
      <c r="G14" s="10">
        <v>19978</v>
      </c>
      <c r="H14" s="10">
        <v>24266</v>
      </c>
      <c r="I14" s="9"/>
      <c r="J14" s="9"/>
    </row>
    <row r="15" spans="1:10" ht="11.25">
      <c r="A15" s="7" t="s">
        <v>8</v>
      </c>
      <c r="B15" s="20">
        <v>237691</v>
      </c>
      <c r="C15" s="2">
        <f t="shared" si="0"/>
        <v>153038</v>
      </c>
      <c r="D15" s="10">
        <v>76508</v>
      </c>
      <c r="E15" s="10">
        <v>76530</v>
      </c>
      <c r="F15" s="2">
        <f t="shared" si="1"/>
        <v>84651</v>
      </c>
      <c r="G15" s="10">
        <v>38924</v>
      </c>
      <c r="H15" s="10">
        <v>45727</v>
      </c>
      <c r="I15" s="9"/>
      <c r="J15" s="9"/>
    </row>
    <row r="16" spans="1:10" ht="11.25">
      <c r="A16" s="7" t="s">
        <v>9</v>
      </c>
      <c r="B16" s="20">
        <v>293215</v>
      </c>
      <c r="C16" s="2">
        <f t="shared" si="0"/>
        <v>196579</v>
      </c>
      <c r="D16" s="10">
        <v>97600</v>
      </c>
      <c r="E16" s="10">
        <v>98979</v>
      </c>
      <c r="F16" s="2">
        <f t="shared" si="1"/>
        <v>96634</v>
      </c>
      <c r="G16" s="10">
        <v>48293</v>
      </c>
      <c r="H16" s="10">
        <v>48341</v>
      </c>
      <c r="I16" s="9"/>
      <c r="J16" s="9"/>
    </row>
    <row r="17" spans="1:10" ht="11.25">
      <c r="A17" s="7" t="s">
        <v>10</v>
      </c>
      <c r="B17" s="20">
        <v>295463</v>
      </c>
      <c r="C17" s="2">
        <f t="shared" si="0"/>
        <v>220039</v>
      </c>
      <c r="D17" s="10">
        <v>108478</v>
      </c>
      <c r="E17" s="10">
        <v>111561</v>
      </c>
      <c r="F17" s="2">
        <f t="shared" si="1"/>
        <v>75424</v>
      </c>
      <c r="G17" s="10">
        <v>39216</v>
      </c>
      <c r="H17" s="10">
        <v>36208</v>
      </c>
      <c r="I17" s="9"/>
      <c r="J17" s="9"/>
    </row>
    <row r="18" spans="1:10" ht="11.25">
      <c r="A18" s="7" t="s">
        <v>11</v>
      </c>
      <c r="B18" s="20">
        <v>270058</v>
      </c>
      <c r="C18" s="2">
        <f t="shared" si="0"/>
        <v>213332</v>
      </c>
      <c r="D18" s="10">
        <v>104181</v>
      </c>
      <c r="E18" s="10">
        <v>109151</v>
      </c>
      <c r="F18" s="2">
        <f t="shared" si="1"/>
        <v>56725</v>
      </c>
      <c r="G18" s="10">
        <v>29265</v>
      </c>
      <c r="H18" s="10">
        <v>27460</v>
      </c>
      <c r="I18" s="9"/>
      <c r="J18" s="9"/>
    </row>
    <row r="19" spans="1:10" ht="11.25">
      <c r="A19" s="7" t="s">
        <v>12</v>
      </c>
      <c r="B19" s="20">
        <v>250613</v>
      </c>
      <c r="C19" s="2">
        <f t="shared" si="0"/>
        <v>211213</v>
      </c>
      <c r="D19" s="10">
        <v>100673</v>
      </c>
      <c r="E19" s="10">
        <v>110540</v>
      </c>
      <c r="F19" s="2">
        <f t="shared" si="1"/>
        <v>39397</v>
      </c>
      <c r="G19" s="10">
        <v>19033</v>
      </c>
      <c r="H19" s="10">
        <v>20364</v>
      </c>
      <c r="I19" s="9"/>
      <c r="J19" s="9"/>
    </row>
    <row r="20" spans="1:10" ht="11.25">
      <c r="A20" s="7" t="s">
        <v>13</v>
      </c>
      <c r="B20" s="20">
        <v>216563</v>
      </c>
      <c r="C20" s="2">
        <f t="shared" si="0"/>
        <v>189585</v>
      </c>
      <c r="D20" s="10">
        <v>88864</v>
      </c>
      <c r="E20" s="10">
        <v>100721</v>
      </c>
      <c r="F20" s="2">
        <f t="shared" si="1"/>
        <v>26978</v>
      </c>
      <c r="G20" s="10">
        <v>12292</v>
      </c>
      <c r="H20" s="10">
        <v>14686</v>
      </c>
      <c r="I20" s="9"/>
      <c r="J20" s="9"/>
    </row>
    <row r="21" spans="1:10" ht="11.25">
      <c r="A21" s="7" t="s">
        <v>14</v>
      </c>
      <c r="B21" s="20">
        <v>175131</v>
      </c>
      <c r="C21" s="2">
        <f t="shared" si="0"/>
        <v>159062</v>
      </c>
      <c r="D21" s="10">
        <v>71920</v>
      </c>
      <c r="E21" s="10">
        <v>87142</v>
      </c>
      <c r="F21" s="2">
        <f t="shared" si="1"/>
        <v>16069</v>
      </c>
      <c r="G21" s="10">
        <v>6879</v>
      </c>
      <c r="H21" s="10">
        <v>9190</v>
      </c>
      <c r="I21" s="9"/>
      <c r="J21" s="9"/>
    </row>
    <row r="22" spans="1:10" ht="11.25">
      <c r="A22" s="7" t="s">
        <v>15</v>
      </c>
      <c r="B22" s="20">
        <v>165378</v>
      </c>
      <c r="C22" s="2">
        <f t="shared" si="0"/>
        <v>156581</v>
      </c>
      <c r="D22" s="10">
        <v>69076</v>
      </c>
      <c r="E22" s="10">
        <v>87505</v>
      </c>
      <c r="F22" s="2">
        <f t="shared" si="1"/>
        <v>8797</v>
      </c>
      <c r="G22" s="10">
        <v>3548</v>
      </c>
      <c r="H22" s="10">
        <v>5249</v>
      </c>
      <c r="I22" s="9"/>
      <c r="J22" s="9"/>
    </row>
    <row r="23" spans="1:10" ht="11.25">
      <c r="A23" s="7" t="s">
        <v>16</v>
      </c>
      <c r="B23" s="20">
        <v>151010</v>
      </c>
      <c r="C23" s="2">
        <f t="shared" si="0"/>
        <v>146319</v>
      </c>
      <c r="D23" s="10">
        <v>63306</v>
      </c>
      <c r="E23" s="10">
        <v>83013</v>
      </c>
      <c r="F23" s="2">
        <f t="shared" si="1"/>
        <v>4691</v>
      </c>
      <c r="G23" s="10">
        <v>1828</v>
      </c>
      <c r="H23" s="10">
        <v>2863</v>
      </c>
      <c r="I23" s="9"/>
      <c r="J23" s="9"/>
    </row>
    <row r="24" spans="1:10" ht="11.25">
      <c r="A24" s="7" t="s">
        <v>17</v>
      </c>
      <c r="B24" s="20">
        <v>136089</v>
      </c>
      <c r="C24" s="2">
        <f t="shared" si="0"/>
        <v>133069</v>
      </c>
      <c r="D24" s="10">
        <v>55311</v>
      </c>
      <c r="E24" s="10">
        <v>77758</v>
      </c>
      <c r="F24" s="2">
        <f t="shared" si="1"/>
        <v>3020</v>
      </c>
      <c r="G24" s="10">
        <v>1222</v>
      </c>
      <c r="H24" s="10">
        <v>1798</v>
      </c>
      <c r="I24" s="9"/>
      <c r="J24" s="9"/>
    </row>
    <row r="25" spans="1:10" ht="11.25">
      <c r="A25" s="8" t="s">
        <v>18</v>
      </c>
      <c r="B25" s="20">
        <v>138020</v>
      </c>
      <c r="C25" s="2">
        <f t="shared" si="0"/>
        <v>136138</v>
      </c>
      <c r="D25" s="10">
        <v>54486</v>
      </c>
      <c r="E25" s="10">
        <v>81652</v>
      </c>
      <c r="F25" s="2">
        <f t="shared" si="1"/>
        <v>1882</v>
      </c>
      <c r="G25" s="10">
        <v>731</v>
      </c>
      <c r="H25" s="10">
        <v>1151</v>
      </c>
      <c r="I25" s="9"/>
      <c r="J25" s="9"/>
    </row>
    <row r="26" spans="1:10" ht="11.25">
      <c r="A26" s="8" t="s">
        <v>19</v>
      </c>
      <c r="B26" s="20">
        <v>105859</v>
      </c>
      <c r="C26" s="2">
        <f t="shared" si="0"/>
        <v>104788</v>
      </c>
      <c r="D26" s="10">
        <v>38068</v>
      </c>
      <c r="E26" s="10">
        <v>66720</v>
      </c>
      <c r="F26" s="2">
        <f t="shared" si="1"/>
        <v>1071</v>
      </c>
      <c r="G26" s="10">
        <v>432</v>
      </c>
      <c r="H26" s="10">
        <v>639</v>
      </c>
      <c r="I26" s="9"/>
      <c r="J26" s="9"/>
    </row>
    <row r="27" spans="1:10" ht="11.25">
      <c r="A27" s="8" t="s">
        <v>74</v>
      </c>
      <c r="B27" s="20">
        <v>61236</v>
      </c>
      <c r="C27" s="2">
        <f t="shared" si="0"/>
        <v>60658</v>
      </c>
      <c r="D27" s="10">
        <v>18970</v>
      </c>
      <c r="E27" s="10">
        <v>41688</v>
      </c>
      <c r="F27" s="2">
        <f t="shared" si="1"/>
        <v>578</v>
      </c>
      <c r="G27" s="10">
        <v>200</v>
      </c>
      <c r="H27" s="10">
        <v>378</v>
      </c>
      <c r="I27" s="9"/>
      <c r="J27" s="9"/>
    </row>
    <row r="28" spans="1:8" ht="11.25">
      <c r="A28" s="8" t="s">
        <v>75</v>
      </c>
      <c r="B28" s="20">
        <v>22922</v>
      </c>
      <c r="C28" s="2">
        <f t="shared" si="0"/>
        <v>22700</v>
      </c>
      <c r="D28" s="10">
        <v>5563</v>
      </c>
      <c r="E28" s="10">
        <v>17137</v>
      </c>
      <c r="F28" s="2">
        <f t="shared" si="1"/>
        <v>222</v>
      </c>
      <c r="G28" s="10">
        <v>61</v>
      </c>
      <c r="H28" s="10">
        <v>161</v>
      </c>
    </row>
    <row r="29" spans="1:8" ht="11.25">
      <c r="A29" s="8" t="s">
        <v>76</v>
      </c>
      <c r="B29" s="20">
        <v>6438</v>
      </c>
      <c r="C29" s="2">
        <f t="shared" si="0"/>
        <v>6361</v>
      </c>
      <c r="D29" s="10">
        <v>1295</v>
      </c>
      <c r="E29" s="10">
        <v>5066</v>
      </c>
      <c r="F29" s="2">
        <f t="shared" si="1"/>
        <v>77</v>
      </c>
      <c r="G29" s="10">
        <v>15</v>
      </c>
      <c r="H29" s="10">
        <v>62</v>
      </c>
    </row>
    <row r="30" spans="1:8" ht="11.25">
      <c r="A30" s="8" t="s">
        <v>77</v>
      </c>
      <c r="B30" s="20">
        <v>1006</v>
      </c>
      <c r="C30" s="2">
        <f t="shared" si="0"/>
        <v>977</v>
      </c>
      <c r="D30" s="1">
        <v>170</v>
      </c>
      <c r="E30" s="1">
        <v>807</v>
      </c>
      <c r="F30" s="2">
        <f t="shared" si="1"/>
        <v>29</v>
      </c>
      <c r="G30" s="10">
        <v>10</v>
      </c>
      <c r="H30" s="10">
        <v>19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16.92698863957826</v>
      </c>
      <c r="F63" s="9">
        <f aca="true" t="shared" si="2" ref="F63:F68">+E63*100/E63</f>
        <v>100</v>
      </c>
    </row>
    <row r="64" spans="1:6" ht="11.25">
      <c r="A64" s="1" t="s">
        <v>44</v>
      </c>
      <c r="E64" s="9">
        <f>+(SUM(B10:B12)*100/B$8)</f>
        <v>13.507546651065596</v>
      </c>
      <c r="F64" s="9">
        <f t="shared" si="2"/>
        <v>100</v>
      </c>
    </row>
    <row r="65" spans="1:6" ht="11.25">
      <c r="A65" s="1" t="s">
        <v>45</v>
      </c>
      <c r="E65" s="9">
        <f>+(SUM(B23:B30)*100/B$8)</f>
        <v>19.039953074457905</v>
      </c>
      <c r="F65" s="9">
        <f t="shared" si="2"/>
        <v>100</v>
      </c>
    </row>
    <row r="66" spans="1:6" ht="11.25">
      <c r="A66" s="1" t="s">
        <v>46</v>
      </c>
      <c r="E66" s="9">
        <f>+(SUM(B26:B30)*100/B$8)</f>
        <v>6.038819387123795</v>
      </c>
      <c r="F66" s="9">
        <f t="shared" si="2"/>
        <v>100</v>
      </c>
    </row>
    <row r="67" spans="1:6" ht="11.25">
      <c r="A67" s="1" t="s">
        <v>47</v>
      </c>
      <c r="E67" s="9">
        <f>SUM(B10:B12)*100/SUM(B23:B30)</f>
        <v>70.94317196183623</v>
      </c>
      <c r="F67" s="9">
        <f t="shared" si="2"/>
        <v>100</v>
      </c>
    </row>
    <row r="68" spans="1:6" ht="11.25">
      <c r="A68" s="1" t="s">
        <v>48</v>
      </c>
      <c r="E68" s="9">
        <f>+B10*100/B11</f>
        <v>113.69421030813874</v>
      </c>
      <c r="F68" s="9">
        <f t="shared" si="2"/>
        <v>100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71093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40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92365</v>
      </c>
      <c r="C8" s="2">
        <v>77306</v>
      </c>
      <c r="D8" s="2">
        <v>37664</v>
      </c>
      <c r="E8" s="2">
        <v>39642</v>
      </c>
      <c r="F8" s="2">
        <v>15059</v>
      </c>
      <c r="G8" s="19">
        <v>7699</v>
      </c>
      <c r="H8" s="19">
        <v>7360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6365</v>
      </c>
      <c r="C10" s="2">
        <f aca="true" t="shared" si="0" ref="C10:C30">+D10+E10</f>
        <v>5310</v>
      </c>
      <c r="D10" s="10">
        <v>2762</v>
      </c>
      <c r="E10" s="10">
        <v>2548</v>
      </c>
      <c r="F10" s="2">
        <f aca="true" t="shared" si="1" ref="F10:F30">+G10+H10</f>
        <v>1055</v>
      </c>
      <c r="G10" s="10">
        <v>536</v>
      </c>
      <c r="H10" s="10">
        <v>519</v>
      </c>
    </row>
    <row r="11" spans="1:8" ht="11.25">
      <c r="A11" s="7" t="s">
        <v>5</v>
      </c>
      <c r="B11" s="20">
        <f aca="true" t="shared" si="2" ref="B11:B30">+C11+F11</f>
        <v>4973</v>
      </c>
      <c r="C11" s="2">
        <f t="shared" si="0"/>
        <v>4201</v>
      </c>
      <c r="D11" s="10">
        <v>2204</v>
      </c>
      <c r="E11" s="10">
        <v>1997</v>
      </c>
      <c r="F11" s="2">
        <f t="shared" si="1"/>
        <v>772</v>
      </c>
      <c r="G11" s="10">
        <v>388</v>
      </c>
      <c r="H11" s="10">
        <v>384</v>
      </c>
    </row>
    <row r="12" spans="1:8" ht="11.25">
      <c r="A12" s="7" t="s">
        <v>6</v>
      </c>
      <c r="B12" s="20">
        <f t="shared" si="2"/>
        <v>4288</v>
      </c>
      <c r="C12" s="2">
        <f t="shared" si="0"/>
        <v>3469</v>
      </c>
      <c r="D12" s="10">
        <v>1778</v>
      </c>
      <c r="E12" s="10">
        <v>1691</v>
      </c>
      <c r="F12" s="2">
        <f t="shared" si="1"/>
        <v>819</v>
      </c>
      <c r="G12" s="10">
        <v>428</v>
      </c>
      <c r="H12" s="10">
        <v>391</v>
      </c>
    </row>
    <row r="13" spans="1:8" ht="11.25">
      <c r="A13" s="7" t="s">
        <v>3</v>
      </c>
      <c r="B13" s="20">
        <f t="shared" si="2"/>
        <v>4415</v>
      </c>
      <c r="C13" s="2">
        <f t="shared" si="0"/>
        <v>3631</v>
      </c>
      <c r="D13" s="10">
        <v>1899</v>
      </c>
      <c r="E13" s="10">
        <v>1732</v>
      </c>
      <c r="F13" s="2">
        <f t="shared" si="1"/>
        <v>784</v>
      </c>
      <c r="G13" s="10">
        <v>406</v>
      </c>
      <c r="H13" s="10">
        <v>378</v>
      </c>
    </row>
    <row r="14" spans="1:8" ht="11.25">
      <c r="A14" s="7" t="s">
        <v>7</v>
      </c>
      <c r="B14" s="20">
        <f t="shared" si="2"/>
        <v>5348</v>
      </c>
      <c r="C14" s="2">
        <f t="shared" si="0"/>
        <v>4015</v>
      </c>
      <c r="D14" s="10">
        <v>2059</v>
      </c>
      <c r="E14" s="10">
        <v>1956</v>
      </c>
      <c r="F14" s="2">
        <f t="shared" si="1"/>
        <v>1333</v>
      </c>
      <c r="G14" s="10">
        <v>671</v>
      </c>
      <c r="H14" s="10">
        <v>662</v>
      </c>
    </row>
    <row r="15" spans="1:8" ht="11.25">
      <c r="A15" s="7" t="s">
        <v>8</v>
      </c>
      <c r="B15" s="20">
        <f t="shared" si="2"/>
        <v>7745</v>
      </c>
      <c r="C15" s="2">
        <f t="shared" si="0"/>
        <v>5528</v>
      </c>
      <c r="D15" s="10">
        <v>2621</v>
      </c>
      <c r="E15" s="10">
        <v>2907</v>
      </c>
      <c r="F15" s="2">
        <f t="shared" si="1"/>
        <v>2217</v>
      </c>
      <c r="G15" s="10">
        <v>1063</v>
      </c>
      <c r="H15" s="10">
        <v>1154</v>
      </c>
    </row>
    <row r="16" spans="1:8" ht="11.25">
      <c r="A16" s="7" t="s">
        <v>9</v>
      </c>
      <c r="B16" s="20">
        <f t="shared" si="2"/>
        <v>11426</v>
      </c>
      <c r="C16" s="2">
        <f t="shared" si="0"/>
        <v>8956</v>
      </c>
      <c r="D16" s="10">
        <v>4395</v>
      </c>
      <c r="E16" s="10">
        <v>4561</v>
      </c>
      <c r="F16" s="2">
        <f t="shared" si="1"/>
        <v>2470</v>
      </c>
      <c r="G16" s="10">
        <v>1304</v>
      </c>
      <c r="H16" s="10">
        <v>1166</v>
      </c>
    </row>
    <row r="17" spans="1:8" ht="11.25">
      <c r="A17" s="7" t="s">
        <v>10</v>
      </c>
      <c r="B17" s="20">
        <f t="shared" si="2"/>
        <v>9899</v>
      </c>
      <c r="C17" s="2">
        <f t="shared" si="0"/>
        <v>8064</v>
      </c>
      <c r="D17" s="10">
        <v>4128</v>
      </c>
      <c r="E17" s="10">
        <v>3936</v>
      </c>
      <c r="F17" s="2">
        <f t="shared" si="1"/>
        <v>1835</v>
      </c>
      <c r="G17" s="10">
        <v>1012</v>
      </c>
      <c r="H17" s="10">
        <v>823</v>
      </c>
    </row>
    <row r="18" spans="1:8" ht="11.25">
      <c r="A18" s="7" t="s">
        <v>11</v>
      </c>
      <c r="B18" s="20">
        <f t="shared" si="2"/>
        <v>7467</v>
      </c>
      <c r="C18" s="2">
        <f t="shared" si="0"/>
        <v>6029</v>
      </c>
      <c r="D18" s="10">
        <v>2976</v>
      </c>
      <c r="E18" s="10">
        <v>3053</v>
      </c>
      <c r="F18" s="2">
        <f t="shared" si="1"/>
        <v>1438</v>
      </c>
      <c r="G18" s="10">
        <v>750</v>
      </c>
      <c r="H18" s="10">
        <v>688</v>
      </c>
    </row>
    <row r="19" spans="1:8" ht="11.25">
      <c r="A19" s="7" t="s">
        <v>12</v>
      </c>
      <c r="B19" s="20">
        <f t="shared" si="2"/>
        <v>6656</v>
      </c>
      <c r="C19" s="2">
        <f t="shared" si="0"/>
        <v>5738</v>
      </c>
      <c r="D19" s="10">
        <v>2731</v>
      </c>
      <c r="E19" s="10">
        <v>3007</v>
      </c>
      <c r="F19" s="2">
        <f t="shared" si="1"/>
        <v>918</v>
      </c>
      <c r="G19" s="10">
        <v>473</v>
      </c>
      <c r="H19" s="10">
        <v>445</v>
      </c>
    </row>
    <row r="20" spans="1:8" ht="11.25">
      <c r="A20" s="7" t="s">
        <v>13</v>
      </c>
      <c r="B20" s="20">
        <f t="shared" si="2"/>
        <v>5563</v>
      </c>
      <c r="C20" s="2">
        <f t="shared" si="0"/>
        <v>4886</v>
      </c>
      <c r="D20" s="10">
        <v>2408</v>
      </c>
      <c r="E20" s="10">
        <v>2478</v>
      </c>
      <c r="F20" s="2">
        <f t="shared" si="1"/>
        <v>677</v>
      </c>
      <c r="G20" s="10">
        <v>342</v>
      </c>
      <c r="H20" s="10">
        <v>335</v>
      </c>
    </row>
    <row r="21" spans="1:8" ht="11.25">
      <c r="A21" s="7" t="s">
        <v>14</v>
      </c>
      <c r="B21" s="20">
        <f t="shared" si="2"/>
        <v>4298</v>
      </c>
      <c r="C21" s="2">
        <f t="shared" si="0"/>
        <v>3923</v>
      </c>
      <c r="D21" s="10">
        <v>1829</v>
      </c>
      <c r="E21" s="10">
        <v>2094</v>
      </c>
      <c r="F21" s="2">
        <f t="shared" si="1"/>
        <v>375</v>
      </c>
      <c r="G21" s="10">
        <v>184</v>
      </c>
      <c r="H21" s="10">
        <v>191</v>
      </c>
    </row>
    <row r="22" spans="1:8" ht="11.25">
      <c r="A22" s="7" t="s">
        <v>15</v>
      </c>
      <c r="B22" s="20">
        <f t="shared" si="2"/>
        <v>3750</v>
      </c>
      <c r="C22" s="2">
        <f t="shared" si="0"/>
        <v>3605</v>
      </c>
      <c r="D22" s="10">
        <v>1756</v>
      </c>
      <c r="E22" s="10">
        <v>1849</v>
      </c>
      <c r="F22" s="2">
        <f t="shared" si="1"/>
        <v>145</v>
      </c>
      <c r="G22" s="10">
        <v>63</v>
      </c>
      <c r="H22" s="10">
        <v>82</v>
      </c>
    </row>
    <row r="23" spans="1:8" ht="11.25">
      <c r="A23" s="7" t="s">
        <v>16</v>
      </c>
      <c r="B23" s="20">
        <f t="shared" si="2"/>
        <v>2788</v>
      </c>
      <c r="C23" s="2">
        <f t="shared" si="0"/>
        <v>2689</v>
      </c>
      <c r="D23" s="10">
        <v>1248</v>
      </c>
      <c r="E23" s="10">
        <v>1441</v>
      </c>
      <c r="F23" s="2">
        <f t="shared" si="1"/>
        <v>99</v>
      </c>
      <c r="G23" s="10">
        <v>41</v>
      </c>
      <c r="H23" s="10">
        <v>58</v>
      </c>
    </row>
    <row r="24" spans="1:8" ht="11.25">
      <c r="A24" s="7" t="s">
        <v>17</v>
      </c>
      <c r="B24" s="20">
        <f t="shared" si="2"/>
        <v>2456</v>
      </c>
      <c r="C24" s="2">
        <f t="shared" si="0"/>
        <v>2403</v>
      </c>
      <c r="D24" s="10">
        <v>1035</v>
      </c>
      <c r="E24" s="10">
        <v>1368</v>
      </c>
      <c r="F24" s="2">
        <f t="shared" si="1"/>
        <v>53</v>
      </c>
      <c r="G24" s="10">
        <v>21</v>
      </c>
      <c r="H24" s="10">
        <v>32</v>
      </c>
    </row>
    <row r="25" spans="1:8" ht="11.25">
      <c r="A25" s="8" t="s">
        <v>18</v>
      </c>
      <c r="B25" s="20">
        <f t="shared" si="2"/>
        <v>2300</v>
      </c>
      <c r="C25" s="2">
        <f t="shared" si="0"/>
        <v>2267</v>
      </c>
      <c r="D25" s="10">
        <v>949</v>
      </c>
      <c r="E25" s="10">
        <v>1318</v>
      </c>
      <c r="F25" s="2">
        <f t="shared" si="1"/>
        <v>33</v>
      </c>
      <c r="G25" s="10">
        <v>7</v>
      </c>
      <c r="H25" s="10">
        <v>26</v>
      </c>
    </row>
    <row r="26" spans="1:8" ht="11.25">
      <c r="A26" s="8" t="s">
        <v>19</v>
      </c>
      <c r="B26" s="20">
        <f t="shared" si="2"/>
        <v>1466</v>
      </c>
      <c r="C26" s="2">
        <f t="shared" si="0"/>
        <v>1447</v>
      </c>
      <c r="D26" s="10">
        <v>551</v>
      </c>
      <c r="E26" s="10">
        <v>896</v>
      </c>
      <c r="F26" s="2">
        <f t="shared" si="1"/>
        <v>19</v>
      </c>
      <c r="G26" s="10">
        <v>4</v>
      </c>
      <c r="H26" s="10">
        <v>15</v>
      </c>
    </row>
    <row r="27" spans="1:8" ht="11.25">
      <c r="A27" s="8" t="s">
        <v>74</v>
      </c>
      <c r="B27" s="20">
        <f t="shared" si="2"/>
        <v>810</v>
      </c>
      <c r="C27" s="2">
        <f t="shared" si="0"/>
        <v>796</v>
      </c>
      <c r="D27" s="10">
        <v>238</v>
      </c>
      <c r="E27" s="10">
        <v>558</v>
      </c>
      <c r="F27" s="2">
        <f t="shared" si="1"/>
        <v>14</v>
      </c>
      <c r="G27" s="10">
        <v>6</v>
      </c>
      <c r="H27" s="10">
        <v>8</v>
      </c>
    </row>
    <row r="28" spans="1:8" ht="11.25">
      <c r="A28" s="8" t="s">
        <v>75</v>
      </c>
      <c r="B28" s="20">
        <f t="shared" si="2"/>
        <v>292</v>
      </c>
      <c r="C28" s="2">
        <f t="shared" si="0"/>
        <v>290</v>
      </c>
      <c r="D28" s="10">
        <v>86</v>
      </c>
      <c r="E28" s="10">
        <v>204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76</v>
      </c>
      <c r="B29" s="20">
        <f t="shared" si="2"/>
        <v>52</v>
      </c>
      <c r="C29" s="2">
        <f t="shared" si="0"/>
        <v>51</v>
      </c>
      <c r="D29" s="10">
        <v>11</v>
      </c>
      <c r="E29" s="10">
        <v>40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77</v>
      </c>
      <c r="B30" s="20">
        <f t="shared" si="2"/>
        <v>8</v>
      </c>
      <c r="C30" s="2">
        <f t="shared" si="0"/>
        <v>8</v>
      </c>
      <c r="D30" s="1">
        <v>0</v>
      </c>
      <c r="E30" s="1">
        <v>8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16.303794727440046</v>
      </c>
      <c r="F63" s="9">
        <f>+E63*100/MM!E63</f>
        <v>96.31834152306881</v>
      </c>
    </row>
    <row r="64" spans="1:6" ht="11.25">
      <c r="A64" s="1" t="s">
        <v>44</v>
      </c>
      <c r="E64" s="9">
        <f>+(SUM(B10:B12)*100/B$8)</f>
        <v>16.917663617171005</v>
      </c>
      <c r="F64" s="9">
        <f>+E64*100/MM!E64</f>
        <v>125.24601287115591</v>
      </c>
    </row>
    <row r="65" spans="1:6" ht="11.25">
      <c r="A65" s="1" t="s">
        <v>45</v>
      </c>
      <c r="E65" s="9">
        <f>+(SUM(B23:B30)*100/B$8)</f>
        <v>11.012829534997023</v>
      </c>
      <c r="F65" s="9">
        <f>+E65*100/MM!E65</f>
        <v>57.8406338079201</v>
      </c>
    </row>
    <row r="66" spans="1:6" ht="11.25">
      <c r="A66" s="1" t="s">
        <v>46</v>
      </c>
      <c r="E66" s="9">
        <f>+(SUM(B26:B30)*100/B$8)</f>
        <v>2.8452335841498404</v>
      </c>
      <c r="F66" s="9">
        <f>+E66*100/MM!E66</f>
        <v>47.11572580257256</v>
      </c>
    </row>
    <row r="67" spans="1:6" ht="11.25">
      <c r="A67" s="1" t="s">
        <v>47</v>
      </c>
      <c r="E67" s="9">
        <f>SUM(B10:B12)*100/SUM(B23:B30)</f>
        <v>153.61777428234367</v>
      </c>
      <c r="F67" s="9">
        <f>+E67*100/MM!E67</f>
        <v>216.53637698210355</v>
      </c>
    </row>
    <row r="68" spans="1:6" ht="11.25">
      <c r="A68" s="1" t="s">
        <v>48</v>
      </c>
      <c r="E68" s="9">
        <f>+B10*100/B11</f>
        <v>127.99115222199879</v>
      </c>
      <c r="F68" s="9">
        <f>+E68*100/MM!E68</f>
        <v>112.57490761852506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41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71062</v>
      </c>
      <c r="C8" s="2">
        <v>59332</v>
      </c>
      <c r="D8" s="2">
        <v>29063</v>
      </c>
      <c r="E8" s="2">
        <v>30269</v>
      </c>
      <c r="F8" s="2">
        <v>11728</v>
      </c>
      <c r="G8" s="19">
        <v>6033</v>
      </c>
      <c r="H8" s="19">
        <v>5695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5308</v>
      </c>
      <c r="C10" s="2">
        <f aca="true" t="shared" si="0" ref="C10:C30">+D10+E10</f>
        <v>4572</v>
      </c>
      <c r="D10" s="10">
        <v>2368</v>
      </c>
      <c r="E10" s="10">
        <v>2204</v>
      </c>
      <c r="F10" s="2">
        <f aca="true" t="shared" si="1" ref="F10:F30">+G10+H10</f>
        <v>736</v>
      </c>
      <c r="G10" s="10">
        <v>369</v>
      </c>
      <c r="H10" s="10">
        <v>367</v>
      </c>
    </row>
    <row r="11" spans="1:8" ht="11.25">
      <c r="A11" s="7" t="s">
        <v>5</v>
      </c>
      <c r="B11" s="19">
        <v>4407</v>
      </c>
      <c r="C11" s="2">
        <f t="shared" si="0"/>
        <v>3965</v>
      </c>
      <c r="D11" s="10">
        <v>1961</v>
      </c>
      <c r="E11" s="10">
        <v>2004</v>
      </c>
      <c r="F11" s="2">
        <f t="shared" si="1"/>
        <v>442</v>
      </c>
      <c r="G11" s="10">
        <v>226</v>
      </c>
      <c r="H11" s="10">
        <v>216</v>
      </c>
    </row>
    <row r="12" spans="1:8" ht="11.25">
      <c r="A12" s="7" t="s">
        <v>6</v>
      </c>
      <c r="B12" s="19">
        <v>3709</v>
      </c>
      <c r="C12" s="2">
        <f t="shared" si="0"/>
        <v>3140</v>
      </c>
      <c r="D12" s="10">
        <v>1626</v>
      </c>
      <c r="E12" s="10">
        <v>1514</v>
      </c>
      <c r="F12" s="2">
        <f t="shared" si="1"/>
        <v>568</v>
      </c>
      <c r="G12" s="10">
        <v>300</v>
      </c>
      <c r="H12" s="10">
        <v>268</v>
      </c>
    </row>
    <row r="13" spans="1:8" ht="11.25">
      <c r="A13" s="7" t="s">
        <v>3</v>
      </c>
      <c r="B13" s="19">
        <v>3245</v>
      </c>
      <c r="C13" s="2">
        <f t="shared" si="0"/>
        <v>2671</v>
      </c>
      <c r="D13" s="10">
        <v>1363</v>
      </c>
      <c r="E13" s="10">
        <v>1308</v>
      </c>
      <c r="F13" s="2">
        <f t="shared" si="1"/>
        <v>574</v>
      </c>
      <c r="G13" s="10">
        <v>298</v>
      </c>
      <c r="H13" s="10">
        <v>276</v>
      </c>
    </row>
    <row r="14" spans="1:8" ht="11.25">
      <c r="A14" s="7" t="s">
        <v>7</v>
      </c>
      <c r="B14" s="19">
        <v>3551</v>
      </c>
      <c r="C14" s="2">
        <f t="shared" si="0"/>
        <v>2417</v>
      </c>
      <c r="D14" s="10">
        <v>1248</v>
      </c>
      <c r="E14" s="10">
        <v>1169</v>
      </c>
      <c r="F14" s="2">
        <f t="shared" si="1"/>
        <v>1134</v>
      </c>
      <c r="G14" s="10">
        <v>555</v>
      </c>
      <c r="H14" s="10">
        <v>579</v>
      </c>
    </row>
    <row r="15" spans="1:8" ht="11.25">
      <c r="A15" s="7" t="s">
        <v>8</v>
      </c>
      <c r="B15" s="19">
        <v>4321</v>
      </c>
      <c r="C15" s="2">
        <f t="shared" si="0"/>
        <v>2578</v>
      </c>
      <c r="D15" s="10">
        <v>1337</v>
      </c>
      <c r="E15" s="10">
        <v>1241</v>
      </c>
      <c r="F15" s="2">
        <f t="shared" si="1"/>
        <v>1742</v>
      </c>
      <c r="G15" s="10">
        <v>847</v>
      </c>
      <c r="H15" s="10">
        <v>895</v>
      </c>
    </row>
    <row r="16" spans="1:8" ht="11.25">
      <c r="A16" s="7" t="s">
        <v>9</v>
      </c>
      <c r="B16" s="19">
        <v>6197</v>
      </c>
      <c r="C16" s="2">
        <f t="shared" si="0"/>
        <v>4244</v>
      </c>
      <c r="D16" s="10">
        <v>2022</v>
      </c>
      <c r="E16" s="10">
        <v>2222</v>
      </c>
      <c r="F16" s="2">
        <f t="shared" si="1"/>
        <v>1953</v>
      </c>
      <c r="G16" s="10">
        <v>1043</v>
      </c>
      <c r="H16" s="10">
        <v>910</v>
      </c>
    </row>
    <row r="17" spans="1:8" ht="11.25">
      <c r="A17" s="7" t="s">
        <v>10</v>
      </c>
      <c r="B17" s="19">
        <v>8294</v>
      </c>
      <c r="C17" s="2">
        <f t="shared" si="0"/>
        <v>6824</v>
      </c>
      <c r="D17" s="10">
        <v>3384</v>
      </c>
      <c r="E17" s="10">
        <v>3440</v>
      </c>
      <c r="F17" s="2">
        <f t="shared" si="1"/>
        <v>1470</v>
      </c>
      <c r="G17" s="10">
        <v>818</v>
      </c>
      <c r="H17" s="10">
        <v>652</v>
      </c>
    </row>
    <row r="18" spans="1:8" ht="11.25">
      <c r="A18" s="7" t="s">
        <v>11</v>
      </c>
      <c r="B18" s="19">
        <v>7405</v>
      </c>
      <c r="C18" s="2">
        <f t="shared" si="0"/>
        <v>6267</v>
      </c>
      <c r="D18" s="10">
        <v>3101</v>
      </c>
      <c r="E18" s="10">
        <v>3166</v>
      </c>
      <c r="F18" s="2">
        <f t="shared" si="1"/>
        <v>1138</v>
      </c>
      <c r="G18" s="10">
        <v>625</v>
      </c>
      <c r="H18" s="10">
        <v>513</v>
      </c>
    </row>
    <row r="19" spans="1:8" ht="11.25">
      <c r="A19" s="7" t="s">
        <v>12</v>
      </c>
      <c r="B19" s="19">
        <v>6074</v>
      </c>
      <c r="C19" s="2">
        <f t="shared" si="0"/>
        <v>5284</v>
      </c>
      <c r="D19" s="10">
        <v>2702</v>
      </c>
      <c r="E19" s="10">
        <v>2582</v>
      </c>
      <c r="F19" s="2">
        <f t="shared" si="1"/>
        <v>790</v>
      </c>
      <c r="G19" s="10">
        <v>394</v>
      </c>
      <c r="H19" s="10">
        <v>396</v>
      </c>
    </row>
    <row r="20" spans="1:8" ht="11.25">
      <c r="A20" s="7" t="s">
        <v>13</v>
      </c>
      <c r="B20" s="19">
        <v>4196</v>
      </c>
      <c r="C20" s="2">
        <f t="shared" si="0"/>
        <v>3652</v>
      </c>
      <c r="D20" s="10">
        <v>1817</v>
      </c>
      <c r="E20" s="10">
        <v>1835</v>
      </c>
      <c r="F20" s="2">
        <f t="shared" si="1"/>
        <v>544</v>
      </c>
      <c r="G20" s="10">
        <v>272</v>
      </c>
      <c r="H20" s="10">
        <v>272</v>
      </c>
    </row>
    <row r="21" spans="1:8" ht="11.25">
      <c r="A21" s="7" t="s">
        <v>14</v>
      </c>
      <c r="B21" s="19">
        <v>2608</v>
      </c>
      <c r="C21" s="2">
        <f t="shared" si="0"/>
        <v>2319</v>
      </c>
      <c r="D21" s="10">
        <v>1134</v>
      </c>
      <c r="E21" s="10">
        <v>1185</v>
      </c>
      <c r="F21" s="2">
        <f t="shared" si="1"/>
        <v>289</v>
      </c>
      <c r="G21" s="10">
        <v>159</v>
      </c>
      <c r="H21" s="10">
        <v>130</v>
      </c>
    </row>
    <row r="22" spans="1:8" ht="11.25">
      <c r="A22" s="7" t="s">
        <v>15</v>
      </c>
      <c r="B22" s="19">
        <v>2400</v>
      </c>
      <c r="C22" s="2">
        <f t="shared" si="0"/>
        <v>2240</v>
      </c>
      <c r="D22" s="10">
        <v>977</v>
      </c>
      <c r="E22" s="10">
        <v>1263</v>
      </c>
      <c r="F22" s="2">
        <f t="shared" si="1"/>
        <v>160</v>
      </c>
      <c r="G22" s="10">
        <v>63</v>
      </c>
      <c r="H22" s="10">
        <v>97</v>
      </c>
    </row>
    <row r="23" spans="1:8" ht="11.25">
      <c r="A23" s="7" t="s">
        <v>16</v>
      </c>
      <c r="B23" s="19">
        <v>2627</v>
      </c>
      <c r="C23" s="2">
        <f t="shared" si="0"/>
        <v>2548</v>
      </c>
      <c r="D23" s="10">
        <v>1116</v>
      </c>
      <c r="E23" s="10">
        <v>1432</v>
      </c>
      <c r="F23" s="2">
        <f t="shared" si="1"/>
        <v>79</v>
      </c>
      <c r="G23" s="10">
        <v>25</v>
      </c>
      <c r="H23" s="10">
        <v>54</v>
      </c>
    </row>
    <row r="24" spans="1:8" ht="11.25">
      <c r="A24" s="7" t="s">
        <v>17</v>
      </c>
      <c r="B24" s="19">
        <v>2636</v>
      </c>
      <c r="C24" s="2">
        <f t="shared" si="0"/>
        <v>2582</v>
      </c>
      <c r="D24" s="10">
        <v>1208</v>
      </c>
      <c r="E24" s="10">
        <v>1374</v>
      </c>
      <c r="F24" s="2">
        <f t="shared" si="1"/>
        <v>54</v>
      </c>
      <c r="G24" s="10">
        <v>19</v>
      </c>
      <c r="H24" s="10">
        <v>35</v>
      </c>
    </row>
    <row r="25" spans="1:8" ht="11.25">
      <c r="A25" s="8" t="s">
        <v>18</v>
      </c>
      <c r="B25" s="19">
        <v>2064</v>
      </c>
      <c r="C25" s="2">
        <f t="shared" si="0"/>
        <v>2028</v>
      </c>
      <c r="D25" s="10">
        <v>951</v>
      </c>
      <c r="E25" s="10">
        <v>1077</v>
      </c>
      <c r="F25" s="2">
        <f t="shared" si="1"/>
        <v>36</v>
      </c>
      <c r="G25" s="10">
        <v>13</v>
      </c>
      <c r="H25" s="10">
        <v>23</v>
      </c>
    </row>
    <row r="26" spans="1:8" ht="11.25">
      <c r="A26" s="8" t="s">
        <v>19</v>
      </c>
      <c r="B26" s="19">
        <v>1209</v>
      </c>
      <c r="C26" s="2">
        <f t="shared" si="0"/>
        <v>1198</v>
      </c>
      <c r="D26" s="10">
        <v>489</v>
      </c>
      <c r="E26" s="10">
        <v>709</v>
      </c>
      <c r="F26" s="2">
        <f t="shared" si="1"/>
        <v>11</v>
      </c>
      <c r="G26" s="10">
        <v>5</v>
      </c>
      <c r="H26" s="10">
        <v>6</v>
      </c>
    </row>
    <row r="27" spans="1:8" ht="11.25">
      <c r="A27" s="8" t="s">
        <v>74</v>
      </c>
      <c r="B27" s="19">
        <v>563</v>
      </c>
      <c r="C27" s="2">
        <f t="shared" si="0"/>
        <v>558</v>
      </c>
      <c r="D27" s="10">
        <v>191</v>
      </c>
      <c r="E27" s="10">
        <v>367</v>
      </c>
      <c r="F27" s="2">
        <f t="shared" si="1"/>
        <v>5</v>
      </c>
      <c r="G27" s="10">
        <v>1</v>
      </c>
      <c r="H27" s="10">
        <v>4</v>
      </c>
    </row>
    <row r="28" spans="1:8" ht="11.25">
      <c r="A28" s="8" t="s">
        <v>75</v>
      </c>
      <c r="B28" s="19">
        <v>187</v>
      </c>
      <c r="C28" s="2">
        <f t="shared" si="0"/>
        <v>184</v>
      </c>
      <c r="D28" s="10">
        <v>55</v>
      </c>
      <c r="E28" s="10">
        <v>129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19">
        <v>57</v>
      </c>
      <c r="C29" s="2">
        <f t="shared" si="0"/>
        <v>57</v>
      </c>
      <c r="D29" s="10">
        <v>12</v>
      </c>
      <c r="E29" s="10">
        <v>45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19">
        <v>3</v>
      </c>
      <c r="C30" s="2">
        <f t="shared" si="0"/>
        <v>3</v>
      </c>
      <c r="D30" s="1">
        <v>0</v>
      </c>
      <c r="E30" s="1">
        <v>3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16.5038980045594</v>
      </c>
      <c r="F63" s="9">
        <f>+E63*100/MM!E63</f>
        <v>97.50049672728201</v>
      </c>
    </row>
    <row r="64" spans="1:6" ht="11.25">
      <c r="A64" s="1" t="s">
        <v>44</v>
      </c>
      <c r="E64" s="9">
        <f>+(SUM(B10:B12)*100/B$8)</f>
        <v>18.890546283527062</v>
      </c>
      <c r="F64" s="9">
        <f>+E64*100/MM!E64</f>
        <v>139.8517937529152</v>
      </c>
    </row>
    <row r="65" spans="1:6" ht="11.25">
      <c r="A65" s="1" t="s">
        <v>45</v>
      </c>
      <c r="E65" s="9">
        <f>+(SUM(B23:B30)*100/B$8)</f>
        <v>13.15189552784892</v>
      </c>
      <c r="F65" s="9">
        <f>+E65*100/MM!E65</f>
        <v>69.07525179509074</v>
      </c>
    </row>
    <row r="66" spans="1:6" ht="11.25">
      <c r="A66" s="1" t="s">
        <v>46</v>
      </c>
      <c r="E66" s="9">
        <f>+(SUM(B26:B30)*100/B$8)</f>
        <v>2.841180940587093</v>
      </c>
      <c r="F66" s="9">
        <f>+E66*100/MM!E66</f>
        <v>47.048615937167604</v>
      </c>
    </row>
    <row r="67" spans="1:6" ht="11.25">
      <c r="A67" s="1" t="s">
        <v>47</v>
      </c>
      <c r="E67" s="9">
        <f>SUM(B10:B12)*100/SUM(B23:B30)</f>
        <v>143.6336400599187</v>
      </c>
      <c r="F67" s="9">
        <f>+E67*100/MM!E67</f>
        <v>202.4629518076612</v>
      </c>
    </row>
    <row r="68" spans="1:6" ht="11.25">
      <c r="A68" s="1" t="s">
        <v>48</v>
      </c>
      <c r="E68" s="9">
        <f>+B10*100/B11</f>
        <v>120.44474699341956</v>
      </c>
      <c r="F68" s="9">
        <f>+E68*100/MM!E68</f>
        <v>105.93744981999104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42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157298</v>
      </c>
      <c r="C8" s="2">
        <v>135183</v>
      </c>
      <c r="D8" s="2">
        <v>64272</v>
      </c>
      <c r="E8" s="2">
        <v>70911</v>
      </c>
      <c r="F8" s="2">
        <v>22115</v>
      </c>
      <c r="G8" s="19">
        <v>10729</v>
      </c>
      <c r="H8" s="19">
        <v>11386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8627</v>
      </c>
      <c r="C10" s="2">
        <f aca="true" t="shared" si="0" ref="C10:C30">+D10+E10</f>
        <v>7599</v>
      </c>
      <c r="D10" s="10">
        <v>3893</v>
      </c>
      <c r="E10" s="10">
        <v>3706</v>
      </c>
      <c r="F10" s="2">
        <f aca="true" t="shared" si="1" ref="F10:F30">+G10+H10</f>
        <v>1028</v>
      </c>
      <c r="G10" s="10">
        <v>471</v>
      </c>
      <c r="H10" s="10">
        <v>557</v>
      </c>
    </row>
    <row r="11" spans="1:8" ht="11.25">
      <c r="A11" s="7" t="s">
        <v>5</v>
      </c>
      <c r="B11" s="20">
        <f aca="true" t="shared" si="2" ref="B11:B30">+C11+F11</f>
        <v>9057</v>
      </c>
      <c r="C11" s="2">
        <f t="shared" si="0"/>
        <v>8293</v>
      </c>
      <c r="D11" s="10">
        <v>4259</v>
      </c>
      <c r="E11" s="10">
        <v>4034</v>
      </c>
      <c r="F11" s="2">
        <f t="shared" si="1"/>
        <v>764</v>
      </c>
      <c r="G11" s="10">
        <v>377</v>
      </c>
      <c r="H11" s="10">
        <v>387</v>
      </c>
    </row>
    <row r="12" spans="1:8" ht="11.25">
      <c r="A12" s="7" t="s">
        <v>6</v>
      </c>
      <c r="B12" s="20">
        <f t="shared" si="2"/>
        <v>7534</v>
      </c>
      <c r="C12" s="2">
        <f t="shared" si="0"/>
        <v>6395</v>
      </c>
      <c r="D12" s="10">
        <v>3248</v>
      </c>
      <c r="E12" s="10">
        <v>3147</v>
      </c>
      <c r="F12" s="2">
        <f t="shared" si="1"/>
        <v>1139</v>
      </c>
      <c r="G12" s="10">
        <v>580</v>
      </c>
      <c r="H12" s="10">
        <v>559</v>
      </c>
    </row>
    <row r="13" spans="1:8" ht="11.25">
      <c r="A13" s="7" t="s">
        <v>3</v>
      </c>
      <c r="B13" s="20">
        <f t="shared" si="2"/>
        <v>7108</v>
      </c>
      <c r="C13" s="2">
        <f t="shared" si="0"/>
        <v>5939</v>
      </c>
      <c r="D13" s="10">
        <v>3062</v>
      </c>
      <c r="E13" s="10">
        <v>2877</v>
      </c>
      <c r="F13" s="2">
        <f t="shared" si="1"/>
        <v>1169</v>
      </c>
      <c r="G13" s="10">
        <v>550</v>
      </c>
      <c r="H13" s="10">
        <v>619</v>
      </c>
    </row>
    <row r="14" spans="1:8" ht="11.25">
      <c r="A14" s="7" t="s">
        <v>7</v>
      </c>
      <c r="B14" s="20">
        <f t="shared" si="2"/>
        <v>7845</v>
      </c>
      <c r="C14" s="2">
        <f t="shared" si="0"/>
        <v>6016</v>
      </c>
      <c r="D14" s="10">
        <v>3074</v>
      </c>
      <c r="E14" s="10">
        <v>2942</v>
      </c>
      <c r="F14" s="2">
        <f t="shared" si="1"/>
        <v>1829</v>
      </c>
      <c r="G14" s="10">
        <v>853</v>
      </c>
      <c r="H14" s="10">
        <v>976</v>
      </c>
    </row>
    <row r="15" spans="1:8" ht="11.25">
      <c r="A15" s="7" t="s">
        <v>8</v>
      </c>
      <c r="B15" s="20">
        <f t="shared" si="2"/>
        <v>9643</v>
      </c>
      <c r="C15" s="2">
        <f t="shared" si="0"/>
        <v>6421</v>
      </c>
      <c r="D15" s="10">
        <v>3322</v>
      </c>
      <c r="E15" s="10">
        <v>3099</v>
      </c>
      <c r="F15" s="2">
        <f t="shared" si="1"/>
        <v>3222</v>
      </c>
      <c r="G15" s="10">
        <v>1497</v>
      </c>
      <c r="H15" s="10">
        <v>1725</v>
      </c>
    </row>
    <row r="16" spans="1:8" ht="11.25">
      <c r="A16" s="7" t="s">
        <v>9</v>
      </c>
      <c r="B16" s="20">
        <f t="shared" si="2"/>
        <v>12042</v>
      </c>
      <c r="C16" s="2">
        <f t="shared" si="0"/>
        <v>8335</v>
      </c>
      <c r="D16" s="10">
        <v>4085</v>
      </c>
      <c r="E16" s="10">
        <v>4250</v>
      </c>
      <c r="F16" s="2">
        <f t="shared" si="1"/>
        <v>3707</v>
      </c>
      <c r="G16" s="10">
        <v>1822</v>
      </c>
      <c r="H16" s="10">
        <v>1885</v>
      </c>
    </row>
    <row r="17" spans="1:8" ht="11.25">
      <c r="A17" s="7" t="s">
        <v>10</v>
      </c>
      <c r="B17" s="20">
        <f t="shared" si="2"/>
        <v>14320</v>
      </c>
      <c r="C17" s="2">
        <f t="shared" si="0"/>
        <v>11283</v>
      </c>
      <c r="D17" s="10">
        <v>5408</v>
      </c>
      <c r="E17" s="10">
        <v>5875</v>
      </c>
      <c r="F17" s="2">
        <f t="shared" si="1"/>
        <v>3037</v>
      </c>
      <c r="G17" s="10">
        <v>1604</v>
      </c>
      <c r="H17" s="10">
        <v>1433</v>
      </c>
    </row>
    <row r="18" spans="1:8" ht="11.25">
      <c r="A18" s="7" t="s">
        <v>11</v>
      </c>
      <c r="B18" s="20">
        <f t="shared" si="2"/>
        <v>15571</v>
      </c>
      <c r="C18" s="2">
        <f t="shared" si="0"/>
        <v>13257</v>
      </c>
      <c r="D18" s="10">
        <v>6570</v>
      </c>
      <c r="E18" s="10">
        <v>6687</v>
      </c>
      <c r="F18" s="2">
        <f t="shared" si="1"/>
        <v>2314</v>
      </c>
      <c r="G18" s="10">
        <v>1178</v>
      </c>
      <c r="H18" s="10">
        <v>1136</v>
      </c>
    </row>
    <row r="19" spans="1:8" ht="11.25">
      <c r="A19" s="7" t="s">
        <v>12</v>
      </c>
      <c r="B19" s="20">
        <f t="shared" si="2"/>
        <v>13795</v>
      </c>
      <c r="C19" s="2">
        <f t="shared" si="0"/>
        <v>12268</v>
      </c>
      <c r="D19" s="10">
        <v>6049</v>
      </c>
      <c r="E19" s="10">
        <v>6219</v>
      </c>
      <c r="F19" s="2">
        <f t="shared" si="1"/>
        <v>1527</v>
      </c>
      <c r="G19" s="10">
        <v>740</v>
      </c>
      <c r="H19" s="10">
        <v>787</v>
      </c>
    </row>
    <row r="20" spans="1:8" ht="11.25">
      <c r="A20" s="7" t="s">
        <v>13</v>
      </c>
      <c r="B20" s="20">
        <f t="shared" si="2"/>
        <v>10888</v>
      </c>
      <c r="C20" s="2">
        <f t="shared" si="0"/>
        <v>9818</v>
      </c>
      <c r="D20" s="10">
        <v>4814</v>
      </c>
      <c r="E20" s="10">
        <v>5004</v>
      </c>
      <c r="F20" s="2">
        <f t="shared" si="1"/>
        <v>1070</v>
      </c>
      <c r="G20" s="10">
        <v>502</v>
      </c>
      <c r="H20" s="10">
        <v>568</v>
      </c>
    </row>
    <row r="21" spans="1:8" ht="11.25">
      <c r="A21" s="7" t="s">
        <v>14</v>
      </c>
      <c r="B21" s="20">
        <f t="shared" si="2"/>
        <v>7485</v>
      </c>
      <c r="C21" s="2">
        <f t="shared" si="0"/>
        <v>6879</v>
      </c>
      <c r="D21" s="10">
        <v>3307</v>
      </c>
      <c r="E21" s="10">
        <v>3572</v>
      </c>
      <c r="F21" s="2">
        <f t="shared" si="1"/>
        <v>606</v>
      </c>
      <c r="G21" s="10">
        <v>262</v>
      </c>
      <c r="H21" s="10">
        <v>344</v>
      </c>
    </row>
    <row r="22" spans="1:8" ht="11.25">
      <c r="A22" s="7" t="s">
        <v>15</v>
      </c>
      <c r="B22" s="20">
        <f t="shared" si="2"/>
        <v>6425</v>
      </c>
      <c r="C22" s="2">
        <f t="shared" si="0"/>
        <v>6052</v>
      </c>
      <c r="D22" s="10">
        <v>2835</v>
      </c>
      <c r="E22" s="10">
        <v>3217</v>
      </c>
      <c r="F22" s="2">
        <f t="shared" si="1"/>
        <v>373</v>
      </c>
      <c r="G22" s="10">
        <v>175</v>
      </c>
      <c r="H22" s="10">
        <v>198</v>
      </c>
    </row>
    <row r="23" spans="1:8" ht="11.25">
      <c r="A23" s="7" t="s">
        <v>16</v>
      </c>
      <c r="B23" s="20">
        <f t="shared" si="2"/>
        <v>5492</v>
      </c>
      <c r="C23" s="2">
        <f t="shared" si="0"/>
        <v>5341</v>
      </c>
      <c r="D23" s="10">
        <v>2393</v>
      </c>
      <c r="E23" s="10">
        <v>2948</v>
      </c>
      <c r="F23" s="2">
        <f t="shared" si="1"/>
        <v>151</v>
      </c>
      <c r="G23" s="10">
        <v>45</v>
      </c>
      <c r="H23" s="10">
        <v>106</v>
      </c>
    </row>
    <row r="24" spans="1:8" ht="11.25">
      <c r="A24" s="7" t="s">
        <v>17</v>
      </c>
      <c r="B24" s="20">
        <f t="shared" si="2"/>
        <v>5803</v>
      </c>
      <c r="C24" s="2">
        <f t="shared" si="0"/>
        <v>5710</v>
      </c>
      <c r="D24" s="10">
        <v>2259</v>
      </c>
      <c r="E24" s="10">
        <v>3451</v>
      </c>
      <c r="F24" s="2">
        <f t="shared" si="1"/>
        <v>93</v>
      </c>
      <c r="G24" s="10">
        <v>38</v>
      </c>
      <c r="H24" s="10">
        <v>55</v>
      </c>
    </row>
    <row r="25" spans="1:8" ht="11.25">
      <c r="A25" s="8" t="s">
        <v>18</v>
      </c>
      <c r="B25" s="20">
        <f t="shared" si="2"/>
        <v>6828</v>
      </c>
      <c r="C25" s="2">
        <f t="shared" si="0"/>
        <v>6777</v>
      </c>
      <c r="D25" s="10">
        <v>2689</v>
      </c>
      <c r="E25" s="10">
        <v>4088</v>
      </c>
      <c r="F25" s="2">
        <f t="shared" si="1"/>
        <v>51</v>
      </c>
      <c r="G25" s="10">
        <v>23</v>
      </c>
      <c r="H25" s="10">
        <v>28</v>
      </c>
    </row>
    <row r="26" spans="1:8" ht="11.25">
      <c r="A26" s="8" t="s">
        <v>19</v>
      </c>
      <c r="B26" s="20">
        <f t="shared" si="2"/>
        <v>5306</v>
      </c>
      <c r="C26" s="2">
        <f t="shared" si="0"/>
        <v>5279</v>
      </c>
      <c r="D26" s="10">
        <v>1986</v>
      </c>
      <c r="E26" s="10">
        <v>3293</v>
      </c>
      <c r="F26" s="2">
        <f t="shared" si="1"/>
        <v>27</v>
      </c>
      <c r="G26" s="10">
        <v>8</v>
      </c>
      <c r="H26" s="10">
        <v>19</v>
      </c>
    </row>
    <row r="27" spans="1:8" ht="11.25">
      <c r="A27" s="8" t="s">
        <v>74</v>
      </c>
      <c r="B27" s="20">
        <f t="shared" si="2"/>
        <v>2588</v>
      </c>
      <c r="C27" s="2">
        <f t="shared" si="0"/>
        <v>2582</v>
      </c>
      <c r="D27" s="10">
        <v>787</v>
      </c>
      <c r="E27" s="10">
        <v>1795</v>
      </c>
      <c r="F27" s="2">
        <f t="shared" si="1"/>
        <v>6</v>
      </c>
      <c r="G27" s="10">
        <v>4</v>
      </c>
      <c r="H27" s="10">
        <v>2</v>
      </c>
    </row>
    <row r="28" spans="1:8" ht="11.25">
      <c r="A28" s="8" t="s">
        <v>75</v>
      </c>
      <c r="B28" s="20">
        <f t="shared" si="2"/>
        <v>739</v>
      </c>
      <c r="C28" s="2">
        <f t="shared" si="0"/>
        <v>737</v>
      </c>
      <c r="D28" s="10">
        <v>194</v>
      </c>
      <c r="E28" s="10">
        <v>543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76</v>
      </c>
      <c r="B29" s="20">
        <f t="shared" si="2"/>
        <v>170</v>
      </c>
      <c r="C29" s="2">
        <f t="shared" si="0"/>
        <v>170</v>
      </c>
      <c r="D29" s="10">
        <v>33</v>
      </c>
      <c r="E29" s="10">
        <v>137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31</v>
      </c>
      <c r="C30" s="2">
        <f t="shared" si="0"/>
        <v>31</v>
      </c>
      <c r="D30" s="1">
        <v>5</v>
      </c>
      <c r="E30" s="1">
        <v>26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14.059301453292477</v>
      </c>
      <c r="F63" s="9">
        <f>+E63*100/MM!E63</f>
        <v>83.05849169426021</v>
      </c>
    </row>
    <row r="64" spans="1:6" ht="11.25">
      <c r="A64" s="1" t="s">
        <v>44</v>
      </c>
      <c r="E64" s="9">
        <f>+(SUM(B10:B12)*100/B$8)</f>
        <v>16.03199023509517</v>
      </c>
      <c r="F64" s="9">
        <f>+E64*100/MM!E64</f>
        <v>118.68913466851082</v>
      </c>
    </row>
    <row r="65" spans="1:6" ht="11.25">
      <c r="A65" s="1" t="s">
        <v>45</v>
      </c>
      <c r="E65" s="9">
        <f>+(SUM(B23:B30)*100/B$8)</f>
        <v>17.137535124413535</v>
      </c>
      <c r="F65" s="9">
        <f>+E65*100/MM!E65</f>
        <v>90.0082844605512</v>
      </c>
    </row>
    <row r="66" spans="1:6" ht="11.25">
      <c r="A66" s="1" t="s">
        <v>46</v>
      </c>
      <c r="E66" s="9">
        <f>+(SUM(B26:B30)*100/B$8)</f>
        <v>5.616091749418302</v>
      </c>
      <c r="F66" s="9">
        <f>+E66*100/MM!E66</f>
        <v>92.9998297580012</v>
      </c>
    </row>
    <row r="67" spans="1:6" ht="11.25">
      <c r="A67" s="1" t="s">
        <v>47</v>
      </c>
      <c r="E67" s="9">
        <f>SUM(B10:B12)*100/SUM(B23:B30)</f>
        <v>93.54898542122639</v>
      </c>
      <c r="F67" s="9">
        <f>+E67*100/MM!E67</f>
        <v>131.86467821251483</v>
      </c>
    </row>
    <row r="68" spans="1:6" ht="11.25">
      <c r="A68" s="1" t="s">
        <v>48</v>
      </c>
      <c r="E68" s="9">
        <f>+B10*100/B11</f>
        <v>95.25229104560009</v>
      </c>
      <c r="F68" s="9">
        <f>+E68*100/MM!E68</f>
        <v>83.7793681731404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43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46211</v>
      </c>
      <c r="C8" s="2">
        <v>40133</v>
      </c>
      <c r="D8" s="2">
        <v>19637</v>
      </c>
      <c r="E8" s="2">
        <v>20496</v>
      </c>
      <c r="F8" s="2">
        <v>6078</v>
      </c>
      <c r="G8" s="19">
        <v>2871</v>
      </c>
      <c r="H8" s="19">
        <v>3207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2867</v>
      </c>
      <c r="C10" s="2">
        <f aca="true" t="shared" si="0" ref="C10:C30">+D10+E10</f>
        <v>2575</v>
      </c>
      <c r="D10" s="10">
        <v>1348</v>
      </c>
      <c r="E10" s="10">
        <v>1227</v>
      </c>
      <c r="F10" s="2">
        <f aca="true" t="shared" si="1" ref="F10:F30">+G10+H10</f>
        <v>292</v>
      </c>
      <c r="G10" s="10">
        <v>137</v>
      </c>
      <c r="H10" s="10">
        <v>155</v>
      </c>
    </row>
    <row r="11" spans="1:8" ht="11.25">
      <c r="A11" s="7" t="s">
        <v>5</v>
      </c>
      <c r="B11" s="20">
        <f aca="true" t="shared" si="2" ref="B11:B30">+C11+F11</f>
        <v>2791</v>
      </c>
      <c r="C11" s="2">
        <f t="shared" si="0"/>
        <v>2548</v>
      </c>
      <c r="D11" s="10">
        <v>1337</v>
      </c>
      <c r="E11" s="10">
        <v>1211</v>
      </c>
      <c r="F11" s="2">
        <f t="shared" si="1"/>
        <v>243</v>
      </c>
      <c r="G11" s="10">
        <v>134</v>
      </c>
      <c r="H11" s="10">
        <v>109</v>
      </c>
    </row>
    <row r="12" spans="1:8" ht="11.25">
      <c r="A12" s="7" t="s">
        <v>6</v>
      </c>
      <c r="B12" s="20">
        <f t="shared" si="2"/>
        <v>2161</v>
      </c>
      <c r="C12" s="2">
        <f t="shared" si="0"/>
        <v>1884</v>
      </c>
      <c r="D12" s="10">
        <v>967</v>
      </c>
      <c r="E12" s="10">
        <v>917</v>
      </c>
      <c r="F12" s="2">
        <f t="shared" si="1"/>
        <v>277</v>
      </c>
      <c r="G12" s="10">
        <v>152</v>
      </c>
      <c r="H12" s="10">
        <v>125</v>
      </c>
    </row>
    <row r="13" spans="1:8" ht="11.25">
      <c r="A13" s="7" t="s">
        <v>3</v>
      </c>
      <c r="B13" s="20">
        <f t="shared" si="2"/>
        <v>1982</v>
      </c>
      <c r="C13" s="2">
        <f t="shared" si="0"/>
        <v>1705</v>
      </c>
      <c r="D13" s="10">
        <v>885</v>
      </c>
      <c r="E13" s="10">
        <v>820</v>
      </c>
      <c r="F13" s="2">
        <f t="shared" si="1"/>
        <v>277</v>
      </c>
      <c r="G13" s="10">
        <v>122</v>
      </c>
      <c r="H13" s="10">
        <v>155</v>
      </c>
    </row>
    <row r="14" spans="1:8" ht="11.25">
      <c r="A14" s="7" t="s">
        <v>7</v>
      </c>
      <c r="B14" s="20">
        <f t="shared" si="2"/>
        <v>2199</v>
      </c>
      <c r="C14" s="2">
        <f t="shared" si="0"/>
        <v>1763</v>
      </c>
      <c r="D14" s="10">
        <v>875</v>
      </c>
      <c r="E14" s="10">
        <v>888</v>
      </c>
      <c r="F14" s="2">
        <f t="shared" si="1"/>
        <v>436</v>
      </c>
      <c r="G14" s="10">
        <v>196</v>
      </c>
      <c r="H14" s="10">
        <v>240</v>
      </c>
    </row>
    <row r="15" spans="1:8" ht="11.25">
      <c r="A15" s="7" t="s">
        <v>8</v>
      </c>
      <c r="B15" s="20">
        <f t="shared" si="2"/>
        <v>3110</v>
      </c>
      <c r="C15" s="2">
        <f t="shared" si="0"/>
        <v>2340</v>
      </c>
      <c r="D15" s="10">
        <v>1224</v>
      </c>
      <c r="E15" s="10">
        <v>1116</v>
      </c>
      <c r="F15" s="2">
        <f t="shared" si="1"/>
        <v>770</v>
      </c>
      <c r="G15" s="10">
        <v>324</v>
      </c>
      <c r="H15" s="10">
        <v>446</v>
      </c>
    </row>
    <row r="16" spans="1:8" ht="11.25">
      <c r="A16" s="7" t="s">
        <v>9</v>
      </c>
      <c r="B16" s="20">
        <f t="shared" si="2"/>
        <v>4129</v>
      </c>
      <c r="C16" s="2">
        <f t="shared" si="0"/>
        <v>3148</v>
      </c>
      <c r="D16" s="10">
        <v>1581</v>
      </c>
      <c r="E16" s="10">
        <v>1567</v>
      </c>
      <c r="F16" s="2">
        <f t="shared" si="1"/>
        <v>981</v>
      </c>
      <c r="G16" s="10">
        <v>434</v>
      </c>
      <c r="H16" s="10">
        <v>547</v>
      </c>
    </row>
    <row r="17" spans="1:8" ht="11.25">
      <c r="A17" s="7" t="s">
        <v>10</v>
      </c>
      <c r="B17" s="20">
        <f t="shared" si="2"/>
        <v>4781</v>
      </c>
      <c r="C17" s="2">
        <f t="shared" si="0"/>
        <v>3932</v>
      </c>
      <c r="D17" s="10">
        <v>1922</v>
      </c>
      <c r="E17" s="10">
        <v>2010</v>
      </c>
      <c r="F17" s="2">
        <f t="shared" si="1"/>
        <v>849</v>
      </c>
      <c r="G17" s="10">
        <v>432</v>
      </c>
      <c r="H17" s="10">
        <v>417</v>
      </c>
    </row>
    <row r="18" spans="1:8" ht="11.25">
      <c r="A18" s="7" t="s">
        <v>11</v>
      </c>
      <c r="B18" s="20">
        <f t="shared" si="2"/>
        <v>4183</v>
      </c>
      <c r="C18" s="2">
        <f t="shared" si="0"/>
        <v>3478</v>
      </c>
      <c r="D18" s="10">
        <v>1719</v>
      </c>
      <c r="E18" s="10">
        <v>1759</v>
      </c>
      <c r="F18" s="2">
        <f t="shared" si="1"/>
        <v>705</v>
      </c>
      <c r="G18" s="10">
        <v>363</v>
      </c>
      <c r="H18" s="10">
        <v>342</v>
      </c>
    </row>
    <row r="19" spans="1:8" ht="11.25">
      <c r="A19" s="7" t="s">
        <v>12</v>
      </c>
      <c r="B19" s="20">
        <f t="shared" si="2"/>
        <v>3647</v>
      </c>
      <c r="C19" s="2">
        <f t="shared" si="0"/>
        <v>3191</v>
      </c>
      <c r="D19" s="10">
        <v>1536</v>
      </c>
      <c r="E19" s="10">
        <v>1655</v>
      </c>
      <c r="F19" s="2">
        <f t="shared" si="1"/>
        <v>456</v>
      </c>
      <c r="G19" s="10">
        <v>220</v>
      </c>
      <c r="H19" s="10">
        <v>236</v>
      </c>
    </row>
    <row r="20" spans="1:8" ht="11.25">
      <c r="A20" s="7" t="s">
        <v>13</v>
      </c>
      <c r="B20" s="20">
        <f t="shared" si="2"/>
        <v>2886</v>
      </c>
      <c r="C20" s="2">
        <f t="shared" si="0"/>
        <v>2573</v>
      </c>
      <c r="D20" s="10">
        <v>1287</v>
      </c>
      <c r="E20" s="10">
        <v>1286</v>
      </c>
      <c r="F20" s="2">
        <f t="shared" si="1"/>
        <v>313</v>
      </c>
      <c r="G20" s="10">
        <v>150</v>
      </c>
      <c r="H20" s="10">
        <v>163</v>
      </c>
    </row>
    <row r="21" spans="1:8" ht="11.25">
      <c r="A21" s="7" t="s">
        <v>14</v>
      </c>
      <c r="B21" s="20">
        <f t="shared" si="2"/>
        <v>2515</v>
      </c>
      <c r="C21" s="2">
        <f t="shared" si="0"/>
        <v>2312</v>
      </c>
      <c r="D21" s="10">
        <v>1050</v>
      </c>
      <c r="E21" s="10">
        <v>1262</v>
      </c>
      <c r="F21" s="2">
        <f t="shared" si="1"/>
        <v>203</v>
      </c>
      <c r="G21" s="10">
        <v>92</v>
      </c>
      <c r="H21" s="10">
        <v>111</v>
      </c>
    </row>
    <row r="22" spans="1:8" ht="11.25">
      <c r="A22" s="7" t="s">
        <v>15</v>
      </c>
      <c r="B22" s="20">
        <f t="shared" si="2"/>
        <v>2684</v>
      </c>
      <c r="C22" s="2">
        <f t="shared" si="0"/>
        <v>2570</v>
      </c>
      <c r="D22" s="10">
        <v>1183</v>
      </c>
      <c r="E22" s="10">
        <v>1387</v>
      </c>
      <c r="F22" s="2">
        <f t="shared" si="1"/>
        <v>114</v>
      </c>
      <c r="G22" s="10">
        <v>58</v>
      </c>
      <c r="H22" s="10">
        <v>56</v>
      </c>
    </row>
    <row r="23" spans="1:8" ht="11.25">
      <c r="A23" s="7" t="s">
        <v>16</v>
      </c>
      <c r="B23" s="20">
        <f t="shared" si="2"/>
        <v>2216</v>
      </c>
      <c r="C23" s="2">
        <f t="shared" si="0"/>
        <v>2141</v>
      </c>
      <c r="D23" s="10">
        <v>1002</v>
      </c>
      <c r="E23" s="10">
        <v>1139</v>
      </c>
      <c r="F23" s="2">
        <f t="shared" si="1"/>
        <v>75</v>
      </c>
      <c r="G23" s="10">
        <v>24</v>
      </c>
      <c r="H23" s="10">
        <v>51</v>
      </c>
    </row>
    <row r="24" spans="1:8" ht="11.25">
      <c r="A24" s="7" t="s">
        <v>17</v>
      </c>
      <c r="B24" s="20">
        <f t="shared" si="2"/>
        <v>1515</v>
      </c>
      <c r="C24" s="2">
        <f t="shared" si="0"/>
        <v>1474</v>
      </c>
      <c r="D24" s="10">
        <v>742</v>
      </c>
      <c r="E24" s="10">
        <v>732</v>
      </c>
      <c r="F24" s="2">
        <f t="shared" si="1"/>
        <v>41</v>
      </c>
      <c r="G24" s="10">
        <v>17</v>
      </c>
      <c r="H24" s="10">
        <v>24</v>
      </c>
    </row>
    <row r="25" spans="1:8" ht="11.25">
      <c r="A25" s="8" t="s">
        <v>18</v>
      </c>
      <c r="B25" s="20">
        <f t="shared" si="2"/>
        <v>1117</v>
      </c>
      <c r="C25" s="2">
        <f t="shared" si="0"/>
        <v>1092</v>
      </c>
      <c r="D25" s="10">
        <v>500</v>
      </c>
      <c r="E25" s="10">
        <v>592</v>
      </c>
      <c r="F25" s="2">
        <f t="shared" si="1"/>
        <v>25</v>
      </c>
      <c r="G25" s="10">
        <v>11</v>
      </c>
      <c r="H25" s="10">
        <v>14</v>
      </c>
    </row>
    <row r="26" spans="1:8" ht="11.25">
      <c r="A26" s="8" t="s">
        <v>19</v>
      </c>
      <c r="B26" s="20">
        <f t="shared" si="2"/>
        <v>734</v>
      </c>
      <c r="C26" s="2">
        <f t="shared" si="0"/>
        <v>724</v>
      </c>
      <c r="D26" s="10">
        <v>269</v>
      </c>
      <c r="E26" s="10">
        <v>455</v>
      </c>
      <c r="F26" s="2">
        <f t="shared" si="1"/>
        <v>10</v>
      </c>
      <c r="G26" s="10">
        <v>3</v>
      </c>
      <c r="H26" s="10">
        <v>7</v>
      </c>
    </row>
    <row r="27" spans="1:8" ht="11.25">
      <c r="A27" s="8" t="s">
        <v>74</v>
      </c>
      <c r="B27" s="20">
        <f t="shared" si="2"/>
        <v>465</v>
      </c>
      <c r="C27" s="2">
        <f t="shared" si="0"/>
        <v>457</v>
      </c>
      <c r="D27" s="10">
        <v>156</v>
      </c>
      <c r="E27" s="10">
        <v>301</v>
      </c>
      <c r="F27" s="2">
        <f t="shared" si="1"/>
        <v>8</v>
      </c>
      <c r="G27" s="10">
        <v>1</v>
      </c>
      <c r="H27" s="10">
        <v>7</v>
      </c>
    </row>
    <row r="28" spans="1:8" ht="11.25">
      <c r="A28" s="8" t="s">
        <v>75</v>
      </c>
      <c r="B28" s="20">
        <f t="shared" si="2"/>
        <v>173</v>
      </c>
      <c r="C28" s="2">
        <f t="shared" si="0"/>
        <v>170</v>
      </c>
      <c r="D28" s="10">
        <v>44</v>
      </c>
      <c r="E28" s="10">
        <v>126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20">
        <f t="shared" si="2"/>
        <v>49</v>
      </c>
      <c r="C29" s="2">
        <f t="shared" si="0"/>
        <v>49</v>
      </c>
      <c r="D29" s="10">
        <v>8</v>
      </c>
      <c r="E29" s="10">
        <v>41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7</v>
      </c>
      <c r="C30" s="2">
        <f t="shared" si="0"/>
        <v>7</v>
      </c>
      <c r="D30" s="1">
        <v>2</v>
      </c>
      <c r="E30" s="1">
        <v>5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13.152712557616152</v>
      </c>
      <c r="F63" s="9">
        <f>+E63*100/MM!E63</f>
        <v>77.70261348709604</v>
      </c>
    </row>
    <row r="64" spans="1:6" ht="11.25">
      <c r="A64" s="1" t="s">
        <v>44</v>
      </c>
      <c r="E64" s="9">
        <f>+(SUM(B10:B12)*100/B$8)</f>
        <v>16.920213801908638</v>
      </c>
      <c r="F64" s="9">
        <f>+E64*100/MM!E64</f>
        <v>125.26489257450626</v>
      </c>
    </row>
    <row r="65" spans="1:6" ht="11.25">
      <c r="A65" s="1" t="s">
        <v>45</v>
      </c>
      <c r="E65" s="9">
        <f>+(SUM(B23:B30)*100/B$8)</f>
        <v>13.581181969660904</v>
      </c>
      <c r="F65" s="9">
        <f>+E65*100/MM!E65</f>
        <v>71.32991303366214</v>
      </c>
    </row>
    <row r="66" spans="1:6" ht="11.25">
      <c r="A66" s="1" t="s">
        <v>46</v>
      </c>
      <c r="E66" s="9">
        <f>+(SUM(B26:B30)*100/B$8)</f>
        <v>3.0901733353530543</v>
      </c>
      <c r="F66" s="9">
        <f>+E66*100/MM!E66</f>
        <v>51.17181252252786</v>
      </c>
    </row>
    <row r="67" spans="1:6" ht="11.25">
      <c r="A67" s="1" t="s">
        <v>47</v>
      </c>
      <c r="E67" s="9">
        <f>SUM(B10:B12)*100/SUM(B23:B30)</f>
        <v>124.58572339069471</v>
      </c>
      <c r="F67" s="9">
        <f>+E67*100/MM!E67</f>
        <v>175.61340992437638</v>
      </c>
    </row>
    <row r="68" spans="1:6" ht="11.25">
      <c r="A68" s="1" t="s">
        <v>48</v>
      </c>
      <c r="E68" s="9">
        <f>+B10*100/B11</f>
        <v>102.72303833751343</v>
      </c>
      <c r="F68" s="9">
        <f>+E68*100/MM!E68</f>
        <v>90.35028086224375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8515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23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142876</v>
      </c>
      <c r="C8" s="2">
        <v>104231</v>
      </c>
      <c r="D8" s="2">
        <v>49346</v>
      </c>
      <c r="E8" s="2">
        <v>54885</v>
      </c>
      <c r="F8" s="2">
        <v>38645</v>
      </c>
      <c r="G8" s="19">
        <v>21469</v>
      </c>
      <c r="H8" s="19">
        <v>17176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5237</v>
      </c>
      <c r="C10" s="2">
        <f aca="true" t="shared" si="0" ref="C10:C30">+D10+E10</f>
        <v>3729</v>
      </c>
      <c r="D10" s="10">
        <v>1891</v>
      </c>
      <c r="E10" s="10">
        <v>1838</v>
      </c>
      <c r="F10" s="2">
        <f aca="true" t="shared" si="1" ref="F10:F30">+G10+H10</f>
        <v>1508</v>
      </c>
      <c r="G10" s="10">
        <v>777</v>
      </c>
      <c r="H10" s="10">
        <v>731</v>
      </c>
    </row>
    <row r="11" spans="1:8" ht="11.25">
      <c r="A11" s="7" t="s">
        <v>5</v>
      </c>
      <c r="B11" s="19">
        <v>3859</v>
      </c>
      <c r="C11" s="2">
        <f t="shared" si="0"/>
        <v>3062</v>
      </c>
      <c r="D11" s="10">
        <v>1527</v>
      </c>
      <c r="E11" s="10">
        <v>1535</v>
      </c>
      <c r="F11" s="2">
        <f t="shared" si="1"/>
        <v>797</v>
      </c>
      <c r="G11" s="10">
        <v>392</v>
      </c>
      <c r="H11" s="10">
        <v>405</v>
      </c>
    </row>
    <row r="12" spans="1:8" ht="11.25">
      <c r="A12" s="7" t="s">
        <v>6</v>
      </c>
      <c r="B12" s="19">
        <v>3518</v>
      </c>
      <c r="C12" s="2">
        <f t="shared" si="0"/>
        <v>2607</v>
      </c>
      <c r="D12" s="10">
        <v>1320</v>
      </c>
      <c r="E12" s="10">
        <v>1287</v>
      </c>
      <c r="F12" s="2">
        <f t="shared" si="1"/>
        <v>911</v>
      </c>
      <c r="G12" s="10">
        <v>486</v>
      </c>
      <c r="H12" s="10">
        <v>425</v>
      </c>
    </row>
    <row r="13" spans="1:8" ht="11.25">
      <c r="A13" s="7" t="s">
        <v>3</v>
      </c>
      <c r="B13" s="19">
        <v>3708</v>
      </c>
      <c r="C13" s="2">
        <f t="shared" si="0"/>
        <v>2585</v>
      </c>
      <c r="D13" s="10">
        <v>1356</v>
      </c>
      <c r="E13" s="10">
        <v>1229</v>
      </c>
      <c r="F13" s="2">
        <f t="shared" si="1"/>
        <v>1123</v>
      </c>
      <c r="G13" s="10">
        <v>622</v>
      </c>
      <c r="H13" s="10">
        <v>501</v>
      </c>
    </row>
    <row r="14" spans="1:8" ht="11.25">
      <c r="A14" s="7" t="s">
        <v>7</v>
      </c>
      <c r="B14" s="19">
        <v>6243</v>
      </c>
      <c r="C14" s="2">
        <f t="shared" si="0"/>
        <v>3463</v>
      </c>
      <c r="D14" s="10">
        <v>1767</v>
      </c>
      <c r="E14" s="10">
        <v>1696</v>
      </c>
      <c r="F14" s="2">
        <f t="shared" si="1"/>
        <v>2780</v>
      </c>
      <c r="G14" s="10">
        <v>1493</v>
      </c>
      <c r="H14" s="10">
        <v>1287</v>
      </c>
    </row>
    <row r="15" spans="1:8" ht="11.25">
      <c r="A15" s="7" t="s">
        <v>8</v>
      </c>
      <c r="B15" s="19">
        <v>13815</v>
      </c>
      <c r="C15" s="2">
        <f t="shared" si="0"/>
        <v>6960</v>
      </c>
      <c r="D15" s="10">
        <v>3374</v>
      </c>
      <c r="E15" s="10">
        <v>3586</v>
      </c>
      <c r="F15" s="2">
        <f t="shared" si="1"/>
        <v>6855</v>
      </c>
      <c r="G15" s="10">
        <v>3615</v>
      </c>
      <c r="H15" s="10">
        <v>3240</v>
      </c>
    </row>
    <row r="16" spans="1:8" ht="11.25">
      <c r="A16" s="7" t="s">
        <v>9</v>
      </c>
      <c r="B16" s="19">
        <v>18824</v>
      </c>
      <c r="C16" s="2">
        <f t="shared" si="0"/>
        <v>10778</v>
      </c>
      <c r="D16" s="10">
        <v>5510</v>
      </c>
      <c r="E16" s="10">
        <v>5268</v>
      </c>
      <c r="F16" s="2">
        <f t="shared" si="1"/>
        <v>8046</v>
      </c>
      <c r="G16" s="10">
        <v>4673</v>
      </c>
      <c r="H16" s="10">
        <v>3373</v>
      </c>
    </row>
    <row r="17" spans="1:8" ht="11.25">
      <c r="A17" s="7" t="s">
        <v>10</v>
      </c>
      <c r="B17" s="19">
        <v>16740</v>
      </c>
      <c r="C17" s="2">
        <f t="shared" si="0"/>
        <v>10892</v>
      </c>
      <c r="D17" s="10">
        <v>5774</v>
      </c>
      <c r="E17" s="10">
        <v>5118</v>
      </c>
      <c r="F17" s="2">
        <f t="shared" si="1"/>
        <v>5848</v>
      </c>
      <c r="G17" s="10">
        <v>3516</v>
      </c>
      <c r="H17" s="10">
        <v>2332</v>
      </c>
    </row>
    <row r="18" spans="1:8" ht="11.25">
      <c r="A18" s="7" t="s">
        <v>11</v>
      </c>
      <c r="B18" s="19">
        <v>13453</v>
      </c>
      <c r="C18" s="2">
        <f t="shared" si="0"/>
        <v>9383</v>
      </c>
      <c r="D18" s="10">
        <v>5053</v>
      </c>
      <c r="E18" s="10">
        <v>4330</v>
      </c>
      <c r="F18" s="2">
        <f t="shared" si="1"/>
        <v>4070</v>
      </c>
      <c r="G18" s="10">
        <v>2451</v>
      </c>
      <c r="H18" s="10">
        <v>1619</v>
      </c>
    </row>
    <row r="19" spans="1:8" ht="11.25">
      <c r="A19" s="7" t="s">
        <v>12</v>
      </c>
      <c r="B19" s="19">
        <v>11312</v>
      </c>
      <c r="C19" s="2">
        <f t="shared" si="0"/>
        <v>8685</v>
      </c>
      <c r="D19" s="10">
        <v>4500</v>
      </c>
      <c r="E19" s="10">
        <v>4185</v>
      </c>
      <c r="F19" s="2">
        <f t="shared" si="1"/>
        <v>2627</v>
      </c>
      <c r="G19" s="10">
        <v>1478</v>
      </c>
      <c r="H19" s="10">
        <v>1149</v>
      </c>
    </row>
    <row r="20" spans="1:8" ht="11.25">
      <c r="A20" s="7" t="s">
        <v>13</v>
      </c>
      <c r="B20" s="19">
        <v>9509</v>
      </c>
      <c r="C20" s="2">
        <f t="shared" si="0"/>
        <v>7830</v>
      </c>
      <c r="D20" s="10">
        <v>3827</v>
      </c>
      <c r="E20" s="10">
        <v>4003</v>
      </c>
      <c r="F20" s="2">
        <f t="shared" si="1"/>
        <v>1679</v>
      </c>
      <c r="G20" s="10">
        <v>869</v>
      </c>
      <c r="H20" s="10">
        <v>810</v>
      </c>
    </row>
    <row r="21" spans="1:8" ht="11.25">
      <c r="A21" s="7" t="s">
        <v>14</v>
      </c>
      <c r="B21" s="19">
        <v>7522</v>
      </c>
      <c r="C21" s="2">
        <f t="shared" si="0"/>
        <v>6489</v>
      </c>
      <c r="D21" s="10">
        <v>3040</v>
      </c>
      <c r="E21" s="10">
        <v>3449</v>
      </c>
      <c r="F21" s="2">
        <f t="shared" si="1"/>
        <v>1033</v>
      </c>
      <c r="G21" s="10">
        <v>496</v>
      </c>
      <c r="H21" s="10">
        <v>537</v>
      </c>
    </row>
    <row r="22" spans="1:8" ht="11.25">
      <c r="A22" s="7" t="s">
        <v>15</v>
      </c>
      <c r="B22" s="19">
        <v>6302</v>
      </c>
      <c r="C22" s="2">
        <f t="shared" si="0"/>
        <v>5744</v>
      </c>
      <c r="D22" s="10">
        <v>2667</v>
      </c>
      <c r="E22" s="10">
        <v>3077</v>
      </c>
      <c r="F22" s="2">
        <f t="shared" si="1"/>
        <v>558</v>
      </c>
      <c r="G22" s="10">
        <v>266</v>
      </c>
      <c r="H22" s="10">
        <v>292</v>
      </c>
    </row>
    <row r="23" spans="1:8" ht="11.25">
      <c r="A23" s="7" t="s">
        <v>16</v>
      </c>
      <c r="B23" s="19">
        <v>5179</v>
      </c>
      <c r="C23" s="2">
        <f t="shared" si="0"/>
        <v>4822</v>
      </c>
      <c r="D23" s="10">
        <v>2136</v>
      </c>
      <c r="E23" s="10">
        <v>2686</v>
      </c>
      <c r="F23" s="2">
        <f t="shared" si="1"/>
        <v>357</v>
      </c>
      <c r="G23" s="10">
        <v>163</v>
      </c>
      <c r="H23" s="10">
        <v>194</v>
      </c>
    </row>
    <row r="24" spans="1:8" ht="11.25">
      <c r="A24" s="7" t="s">
        <v>17</v>
      </c>
      <c r="B24" s="19">
        <v>4350</v>
      </c>
      <c r="C24" s="2">
        <f t="shared" si="0"/>
        <v>4154</v>
      </c>
      <c r="D24" s="10">
        <v>1658</v>
      </c>
      <c r="E24" s="10">
        <v>2496</v>
      </c>
      <c r="F24" s="2">
        <f t="shared" si="1"/>
        <v>196</v>
      </c>
      <c r="G24" s="10">
        <v>83</v>
      </c>
      <c r="H24" s="10">
        <v>113</v>
      </c>
    </row>
    <row r="25" spans="1:8" ht="11.25">
      <c r="A25" s="8" t="s">
        <v>18</v>
      </c>
      <c r="B25" s="19">
        <v>4627</v>
      </c>
      <c r="C25" s="2">
        <f t="shared" si="0"/>
        <v>4489</v>
      </c>
      <c r="D25" s="10">
        <v>1588</v>
      </c>
      <c r="E25" s="10">
        <v>2901</v>
      </c>
      <c r="F25" s="2">
        <f t="shared" si="1"/>
        <v>138</v>
      </c>
      <c r="G25" s="10">
        <v>53</v>
      </c>
      <c r="H25" s="10">
        <v>85</v>
      </c>
    </row>
    <row r="26" spans="1:8" ht="11.25">
      <c r="A26" s="8" t="s">
        <v>19</v>
      </c>
      <c r="B26" s="19">
        <v>4250</v>
      </c>
      <c r="C26" s="2">
        <f t="shared" si="0"/>
        <v>4182</v>
      </c>
      <c r="D26" s="10">
        <v>1362</v>
      </c>
      <c r="E26" s="10">
        <v>2820</v>
      </c>
      <c r="F26" s="2">
        <f t="shared" si="1"/>
        <v>68</v>
      </c>
      <c r="G26" s="10">
        <v>26</v>
      </c>
      <c r="H26" s="10">
        <v>42</v>
      </c>
    </row>
    <row r="27" spans="1:8" ht="11.25">
      <c r="A27" s="8" t="s">
        <v>74</v>
      </c>
      <c r="B27" s="19">
        <v>2778</v>
      </c>
      <c r="C27" s="2">
        <f t="shared" si="0"/>
        <v>2744</v>
      </c>
      <c r="D27" s="10">
        <v>714</v>
      </c>
      <c r="E27" s="10">
        <v>2030</v>
      </c>
      <c r="F27" s="2">
        <f t="shared" si="1"/>
        <v>34</v>
      </c>
      <c r="G27" s="10">
        <v>8</v>
      </c>
      <c r="H27" s="10">
        <v>26</v>
      </c>
    </row>
    <row r="28" spans="1:8" ht="11.25">
      <c r="A28" s="8" t="s">
        <v>75</v>
      </c>
      <c r="B28" s="19">
        <v>1235</v>
      </c>
      <c r="C28" s="2">
        <f t="shared" si="0"/>
        <v>1221</v>
      </c>
      <c r="D28" s="10">
        <v>220</v>
      </c>
      <c r="E28" s="10">
        <v>1001</v>
      </c>
      <c r="F28" s="2">
        <f t="shared" si="1"/>
        <v>14</v>
      </c>
      <c r="G28" s="10">
        <v>2</v>
      </c>
      <c r="H28" s="10">
        <v>12</v>
      </c>
    </row>
    <row r="29" spans="1:8" ht="11.25">
      <c r="A29" s="8" t="s">
        <v>76</v>
      </c>
      <c r="B29" s="19">
        <v>356</v>
      </c>
      <c r="C29" s="2">
        <f t="shared" si="0"/>
        <v>353</v>
      </c>
      <c r="D29" s="10">
        <v>54</v>
      </c>
      <c r="E29" s="10">
        <v>299</v>
      </c>
      <c r="F29" s="2">
        <f t="shared" si="1"/>
        <v>3</v>
      </c>
      <c r="G29" s="10">
        <v>0</v>
      </c>
      <c r="H29" s="10">
        <v>3</v>
      </c>
    </row>
    <row r="30" spans="1:8" ht="11.25">
      <c r="A30" s="8" t="s">
        <v>77</v>
      </c>
      <c r="B30" s="19">
        <v>58</v>
      </c>
      <c r="C30" s="2">
        <f t="shared" si="0"/>
        <v>58</v>
      </c>
      <c r="D30" s="1">
        <v>8</v>
      </c>
      <c r="E30" s="1">
        <v>50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27.047929673283125</v>
      </c>
      <c r="F63" s="9">
        <f>+E63*100/MM!E63</f>
        <v>159.79173997931525</v>
      </c>
    </row>
    <row r="64" spans="1:6" ht="11.25">
      <c r="A64" s="1" t="s">
        <v>44</v>
      </c>
      <c r="E64" s="9">
        <f>+(SUM(B10:B12)*100/B$8)</f>
        <v>8.82863462023013</v>
      </c>
      <c r="F64" s="9">
        <f>+E64*100/MM!E64</f>
        <v>65.36075608914257</v>
      </c>
    </row>
    <row r="65" spans="1:6" ht="11.25">
      <c r="A65" s="1" t="s">
        <v>45</v>
      </c>
      <c r="E65" s="9">
        <f>+(SUM(B23:B30)*100/B$8)</f>
        <v>15.980990509252779</v>
      </c>
      <c r="F65" s="9">
        <f>+E65*100/MM!E65</f>
        <v>83.93398054479071</v>
      </c>
    </row>
    <row r="66" spans="1:6" ht="11.25">
      <c r="A66" s="1" t="s">
        <v>46</v>
      </c>
      <c r="E66" s="9">
        <f>+(SUM(B26:B30)*100/B$8)</f>
        <v>6.0730983510176655</v>
      </c>
      <c r="F66" s="9">
        <f>+E66*100/MM!E66</f>
        <v>100.56764346963185</v>
      </c>
    </row>
    <row r="67" spans="1:6" ht="11.25">
      <c r="A67" s="1" t="s">
        <v>47</v>
      </c>
      <c r="E67" s="9">
        <f>SUM(B10:B12)*100/SUM(B23:B30)</f>
        <v>55.24460211097972</v>
      </c>
      <c r="F67" s="9">
        <f>+E67*100/MM!E67</f>
        <v>77.87162680109437</v>
      </c>
    </row>
    <row r="68" spans="1:6" ht="11.25">
      <c r="A68" s="1" t="s">
        <v>48</v>
      </c>
      <c r="E68" s="9">
        <f>+B10*100/B11</f>
        <v>135.70873283234</v>
      </c>
      <c r="F68" s="9">
        <f>+E68*100/MM!E68</f>
        <v>119.36292311150814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24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154717</v>
      </c>
      <c r="C8" s="2">
        <v>131621</v>
      </c>
      <c r="D8" s="2">
        <v>60717</v>
      </c>
      <c r="E8" s="2">
        <v>70904</v>
      </c>
      <c r="F8" s="2">
        <v>23096</v>
      </c>
      <c r="G8" s="19">
        <v>11281</v>
      </c>
      <c r="H8" s="19">
        <v>11815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7014</v>
      </c>
      <c r="C10" s="2">
        <f aca="true" t="shared" si="0" ref="C10:C30">+D10+E10</f>
        <v>6087</v>
      </c>
      <c r="D10" s="10">
        <v>3003</v>
      </c>
      <c r="E10" s="10">
        <v>3084</v>
      </c>
      <c r="F10" s="2">
        <f aca="true" t="shared" si="1" ref="F10:F30">+G10+H10</f>
        <v>927</v>
      </c>
      <c r="G10" s="10">
        <v>412</v>
      </c>
      <c r="H10" s="10">
        <v>515</v>
      </c>
    </row>
    <row r="11" spans="1:8" ht="11.25">
      <c r="A11" s="7" t="s">
        <v>5</v>
      </c>
      <c r="B11" s="20">
        <f aca="true" t="shared" si="2" ref="B11:B30">+C11+F11</f>
        <v>6252</v>
      </c>
      <c r="C11" s="2">
        <f t="shared" si="0"/>
        <v>5730</v>
      </c>
      <c r="D11" s="10">
        <v>2932</v>
      </c>
      <c r="E11" s="10">
        <v>2798</v>
      </c>
      <c r="F11" s="2">
        <f t="shared" si="1"/>
        <v>522</v>
      </c>
      <c r="G11" s="10">
        <v>270</v>
      </c>
      <c r="H11" s="10">
        <v>252</v>
      </c>
    </row>
    <row r="12" spans="1:8" ht="11.25">
      <c r="A12" s="7" t="s">
        <v>6</v>
      </c>
      <c r="B12" s="20">
        <f t="shared" si="2"/>
        <v>5972</v>
      </c>
      <c r="C12" s="2">
        <f t="shared" si="0"/>
        <v>5158</v>
      </c>
      <c r="D12" s="10">
        <v>2631</v>
      </c>
      <c r="E12" s="10">
        <v>2527</v>
      </c>
      <c r="F12" s="2">
        <f t="shared" si="1"/>
        <v>814</v>
      </c>
      <c r="G12" s="10">
        <v>435</v>
      </c>
      <c r="H12" s="10">
        <v>379</v>
      </c>
    </row>
    <row r="13" spans="1:8" ht="11.25">
      <c r="A13" s="7" t="s">
        <v>3</v>
      </c>
      <c r="B13" s="20">
        <f t="shared" si="2"/>
        <v>5822</v>
      </c>
      <c r="C13" s="2">
        <f t="shared" si="0"/>
        <v>4896</v>
      </c>
      <c r="D13" s="10">
        <v>2520</v>
      </c>
      <c r="E13" s="10">
        <v>2376</v>
      </c>
      <c r="F13" s="2">
        <f t="shared" si="1"/>
        <v>926</v>
      </c>
      <c r="G13" s="10">
        <v>479</v>
      </c>
      <c r="H13" s="10">
        <v>447</v>
      </c>
    </row>
    <row r="14" spans="1:8" ht="11.25">
      <c r="A14" s="7" t="s">
        <v>7</v>
      </c>
      <c r="B14" s="20">
        <f t="shared" si="2"/>
        <v>7219</v>
      </c>
      <c r="C14" s="2">
        <f t="shared" si="0"/>
        <v>5469</v>
      </c>
      <c r="D14" s="10">
        <v>2746</v>
      </c>
      <c r="E14" s="10">
        <v>2723</v>
      </c>
      <c r="F14" s="2">
        <f t="shared" si="1"/>
        <v>1750</v>
      </c>
      <c r="G14" s="10">
        <v>773</v>
      </c>
      <c r="H14" s="10">
        <v>977</v>
      </c>
    </row>
    <row r="15" spans="1:8" ht="11.25">
      <c r="A15" s="7" t="s">
        <v>8</v>
      </c>
      <c r="B15" s="20">
        <f t="shared" si="2"/>
        <v>11994</v>
      </c>
      <c r="C15" s="2">
        <f t="shared" si="0"/>
        <v>8187</v>
      </c>
      <c r="D15" s="10">
        <v>4146</v>
      </c>
      <c r="E15" s="10">
        <v>4041</v>
      </c>
      <c r="F15" s="2">
        <f t="shared" si="1"/>
        <v>3807</v>
      </c>
      <c r="G15" s="10">
        <v>1774</v>
      </c>
      <c r="H15" s="10">
        <v>2033</v>
      </c>
    </row>
    <row r="16" spans="1:8" ht="11.25">
      <c r="A16" s="7" t="s">
        <v>9</v>
      </c>
      <c r="B16" s="20">
        <f t="shared" si="2"/>
        <v>14781</v>
      </c>
      <c r="C16" s="2">
        <f t="shared" si="0"/>
        <v>10423</v>
      </c>
      <c r="D16" s="10">
        <v>5211</v>
      </c>
      <c r="E16" s="10">
        <v>5212</v>
      </c>
      <c r="F16" s="2">
        <f t="shared" si="1"/>
        <v>4358</v>
      </c>
      <c r="G16" s="10">
        <v>2187</v>
      </c>
      <c r="H16" s="10">
        <v>2171</v>
      </c>
    </row>
    <row r="17" spans="1:8" ht="11.25">
      <c r="A17" s="7" t="s">
        <v>10</v>
      </c>
      <c r="B17" s="20">
        <f t="shared" si="2"/>
        <v>14084</v>
      </c>
      <c r="C17" s="2">
        <f t="shared" si="0"/>
        <v>10849</v>
      </c>
      <c r="D17" s="10">
        <v>5210</v>
      </c>
      <c r="E17" s="10">
        <v>5639</v>
      </c>
      <c r="F17" s="2">
        <f t="shared" si="1"/>
        <v>3235</v>
      </c>
      <c r="G17" s="10">
        <v>1706</v>
      </c>
      <c r="H17" s="10">
        <v>1529</v>
      </c>
    </row>
    <row r="18" spans="1:8" ht="11.25">
      <c r="A18" s="7" t="s">
        <v>11</v>
      </c>
      <c r="B18" s="20">
        <f t="shared" si="2"/>
        <v>13360</v>
      </c>
      <c r="C18" s="2">
        <f t="shared" si="0"/>
        <v>11000</v>
      </c>
      <c r="D18" s="10">
        <v>5349</v>
      </c>
      <c r="E18" s="10">
        <v>5651</v>
      </c>
      <c r="F18" s="2">
        <f t="shared" si="1"/>
        <v>2360</v>
      </c>
      <c r="G18" s="10">
        <v>1248</v>
      </c>
      <c r="H18" s="10">
        <v>1112</v>
      </c>
    </row>
    <row r="19" spans="1:8" ht="11.25">
      <c r="A19" s="7" t="s">
        <v>12</v>
      </c>
      <c r="B19" s="20">
        <f t="shared" si="2"/>
        <v>12893</v>
      </c>
      <c r="C19" s="2">
        <f t="shared" si="0"/>
        <v>11183</v>
      </c>
      <c r="D19" s="10">
        <v>5273</v>
      </c>
      <c r="E19" s="10">
        <v>5910</v>
      </c>
      <c r="F19" s="2">
        <f t="shared" si="1"/>
        <v>1710</v>
      </c>
      <c r="G19" s="10">
        <v>840</v>
      </c>
      <c r="H19" s="10">
        <v>870</v>
      </c>
    </row>
    <row r="20" spans="1:8" ht="11.25">
      <c r="A20" s="7" t="s">
        <v>13</v>
      </c>
      <c r="B20" s="20">
        <f t="shared" si="2"/>
        <v>11778</v>
      </c>
      <c r="C20" s="2">
        <f t="shared" si="0"/>
        <v>10681</v>
      </c>
      <c r="D20" s="10">
        <v>4892</v>
      </c>
      <c r="E20" s="10">
        <v>5789</v>
      </c>
      <c r="F20" s="2">
        <f t="shared" si="1"/>
        <v>1097</v>
      </c>
      <c r="G20" s="10">
        <v>497</v>
      </c>
      <c r="H20" s="10">
        <v>600</v>
      </c>
    </row>
    <row r="21" spans="1:8" ht="11.25">
      <c r="A21" s="7" t="s">
        <v>14</v>
      </c>
      <c r="B21" s="20">
        <f t="shared" si="2"/>
        <v>9697</v>
      </c>
      <c r="C21" s="2">
        <f t="shared" si="0"/>
        <v>8984</v>
      </c>
      <c r="D21" s="10">
        <v>4054</v>
      </c>
      <c r="E21" s="10">
        <v>4930</v>
      </c>
      <c r="F21" s="2">
        <f t="shared" si="1"/>
        <v>713</v>
      </c>
      <c r="G21" s="10">
        <v>322</v>
      </c>
      <c r="H21" s="10">
        <v>391</v>
      </c>
    </row>
    <row r="22" spans="1:8" ht="11.25">
      <c r="A22" s="7" t="s">
        <v>15</v>
      </c>
      <c r="B22" s="20">
        <f t="shared" si="2"/>
        <v>7913</v>
      </c>
      <c r="C22" s="2">
        <f t="shared" si="0"/>
        <v>7527</v>
      </c>
      <c r="D22" s="10">
        <v>3401</v>
      </c>
      <c r="E22" s="10">
        <v>4126</v>
      </c>
      <c r="F22" s="2">
        <f t="shared" si="1"/>
        <v>386</v>
      </c>
      <c r="G22" s="10">
        <v>151</v>
      </c>
      <c r="H22" s="10">
        <v>235</v>
      </c>
    </row>
    <row r="23" spans="1:8" ht="11.25">
      <c r="A23" s="7" t="s">
        <v>16</v>
      </c>
      <c r="B23" s="20">
        <f t="shared" si="2"/>
        <v>6217</v>
      </c>
      <c r="C23" s="2">
        <f t="shared" si="0"/>
        <v>6001</v>
      </c>
      <c r="D23" s="10">
        <v>2570</v>
      </c>
      <c r="E23" s="10">
        <v>3431</v>
      </c>
      <c r="F23" s="2">
        <f t="shared" si="1"/>
        <v>216</v>
      </c>
      <c r="G23" s="10">
        <v>82</v>
      </c>
      <c r="H23" s="10">
        <v>134</v>
      </c>
    </row>
    <row r="24" spans="1:8" ht="11.25">
      <c r="A24" s="7" t="s">
        <v>17</v>
      </c>
      <c r="B24" s="20">
        <f t="shared" si="2"/>
        <v>5076</v>
      </c>
      <c r="C24" s="2">
        <f t="shared" si="0"/>
        <v>4963</v>
      </c>
      <c r="D24" s="10">
        <v>1969</v>
      </c>
      <c r="E24" s="10">
        <v>2994</v>
      </c>
      <c r="F24" s="2">
        <f t="shared" si="1"/>
        <v>113</v>
      </c>
      <c r="G24" s="10">
        <v>43</v>
      </c>
      <c r="H24" s="10">
        <v>70</v>
      </c>
    </row>
    <row r="25" spans="1:8" ht="11.25">
      <c r="A25" s="8" t="s">
        <v>18</v>
      </c>
      <c r="B25" s="20">
        <f t="shared" si="2"/>
        <v>5525</v>
      </c>
      <c r="C25" s="2">
        <f t="shared" si="0"/>
        <v>5446</v>
      </c>
      <c r="D25" s="10">
        <v>2078</v>
      </c>
      <c r="E25" s="10">
        <v>3368</v>
      </c>
      <c r="F25" s="2">
        <f t="shared" si="1"/>
        <v>79</v>
      </c>
      <c r="G25" s="10">
        <v>27</v>
      </c>
      <c r="H25" s="10">
        <v>52</v>
      </c>
    </row>
    <row r="26" spans="1:8" ht="11.25">
      <c r="A26" s="8" t="s">
        <v>19</v>
      </c>
      <c r="B26" s="20">
        <f t="shared" si="2"/>
        <v>4517</v>
      </c>
      <c r="C26" s="2">
        <f t="shared" si="0"/>
        <v>4477</v>
      </c>
      <c r="D26" s="10">
        <v>1527</v>
      </c>
      <c r="E26" s="10">
        <v>2950</v>
      </c>
      <c r="F26" s="2">
        <f t="shared" si="1"/>
        <v>40</v>
      </c>
      <c r="G26" s="10">
        <v>19</v>
      </c>
      <c r="H26" s="10">
        <v>21</v>
      </c>
    </row>
    <row r="27" spans="1:8" ht="11.25">
      <c r="A27" s="8" t="s">
        <v>74</v>
      </c>
      <c r="B27" s="20">
        <f t="shared" si="2"/>
        <v>3008</v>
      </c>
      <c r="C27" s="2">
        <f t="shared" si="0"/>
        <v>2974</v>
      </c>
      <c r="D27" s="10">
        <v>853</v>
      </c>
      <c r="E27" s="10">
        <v>2121</v>
      </c>
      <c r="F27" s="2">
        <f t="shared" si="1"/>
        <v>34</v>
      </c>
      <c r="G27" s="10">
        <v>12</v>
      </c>
      <c r="H27" s="10">
        <v>22</v>
      </c>
    </row>
    <row r="28" spans="1:8" ht="11.25">
      <c r="A28" s="8" t="s">
        <v>75</v>
      </c>
      <c r="B28" s="20">
        <f t="shared" si="2"/>
        <v>1248</v>
      </c>
      <c r="C28" s="2">
        <f t="shared" si="0"/>
        <v>1240</v>
      </c>
      <c r="D28" s="10">
        <v>283</v>
      </c>
      <c r="E28" s="10">
        <v>957</v>
      </c>
      <c r="F28" s="2">
        <f t="shared" si="1"/>
        <v>8</v>
      </c>
      <c r="G28" s="10">
        <v>3</v>
      </c>
      <c r="H28" s="10">
        <v>5</v>
      </c>
    </row>
    <row r="29" spans="1:8" ht="11.25">
      <c r="A29" s="8" t="s">
        <v>76</v>
      </c>
      <c r="B29" s="20">
        <f t="shared" si="2"/>
        <v>300</v>
      </c>
      <c r="C29" s="2">
        <f t="shared" si="0"/>
        <v>300</v>
      </c>
      <c r="D29" s="10">
        <v>64</v>
      </c>
      <c r="E29" s="10">
        <v>236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45</v>
      </c>
      <c r="C30" s="2">
        <f t="shared" si="0"/>
        <v>44</v>
      </c>
      <c r="D30" s="1">
        <v>4</v>
      </c>
      <c r="E30" s="1">
        <v>40</v>
      </c>
      <c r="F30" s="2">
        <f t="shared" si="1"/>
        <v>1</v>
      </c>
      <c r="G30" s="10">
        <v>1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14.927900618548705</v>
      </c>
      <c r="F63" s="9">
        <f>+E63*100/MM!E63</f>
        <v>88.18993700772425</v>
      </c>
    </row>
    <row r="64" spans="1:6" ht="11.25">
      <c r="A64" s="1" t="s">
        <v>44</v>
      </c>
      <c r="E64" s="9">
        <f>+(SUM(B10:B12)*100/B$8)</f>
        <v>12.434315556790786</v>
      </c>
      <c r="F64" s="9">
        <f>+E64*100/MM!E64</f>
        <v>92.05458162019272</v>
      </c>
    </row>
    <row r="65" spans="1:6" ht="11.25">
      <c r="A65" s="1" t="s">
        <v>45</v>
      </c>
      <c r="E65" s="9">
        <f>+(SUM(B23:B30)*100/B$8)</f>
        <v>16.763510150791443</v>
      </c>
      <c r="F65" s="9">
        <f>+E65*100/MM!E65</f>
        <v>88.04386274081574</v>
      </c>
    </row>
    <row r="66" spans="1:6" ht="11.25">
      <c r="A66" s="1" t="s">
        <v>46</v>
      </c>
      <c r="E66" s="9">
        <f>+(SUM(B26:B30)*100/B$8)</f>
        <v>5.893340744714544</v>
      </c>
      <c r="F66" s="9">
        <f>+E66*100/MM!E66</f>
        <v>97.59094231697927</v>
      </c>
    </row>
    <row r="67" spans="1:6" ht="11.25">
      <c r="A67" s="1" t="s">
        <v>47</v>
      </c>
      <c r="E67" s="9">
        <f>SUM(B10:B12)*100/SUM(B23:B30)</f>
        <v>74.17489204194942</v>
      </c>
      <c r="F67" s="9">
        <f>+E67*100/MM!E67</f>
        <v>104.5553645132356</v>
      </c>
    </row>
    <row r="68" spans="1:6" ht="11.25">
      <c r="A68" s="1" t="s">
        <v>48</v>
      </c>
      <c r="E68" s="9">
        <f>+B10*100/B11</f>
        <v>112.18809980806142</v>
      </c>
      <c r="F68" s="9">
        <f>+E68*100/MM!E68</f>
        <v>98.67529710088544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25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122068</v>
      </c>
      <c r="C8" s="2">
        <v>110562</v>
      </c>
      <c r="D8" s="2">
        <v>50216</v>
      </c>
      <c r="E8" s="2">
        <v>60346</v>
      </c>
      <c r="F8" s="2">
        <v>11505</v>
      </c>
      <c r="G8" s="19">
        <v>5090</v>
      </c>
      <c r="H8" s="19">
        <v>6415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5031</v>
      </c>
      <c r="C10" s="2">
        <f aca="true" t="shared" si="0" ref="C10:C30">+D10+E10</f>
        <v>4598</v>
      </c>
      <c r="D10" s="10">
        <v>2331</v>
      </c>
      <c r="E10" s="10">
        <v>2267</v>
      </c>
      <c r="F10" s="2">
        <f aca="true" t="shared" si="1" ref="F10:F30">+G10+H10</f>
        <v>433</v>
      </c>
      <c r="G10" s="10">
        <v>228</v>
      </c>
      <c r="H10" s="10">
        <v>205</v>
      </c>
    </row>
    <row r="11" spans="1:8" ht="11.25">
      <c r="A11" s="7" t="s">
        <v>5</v>
      </c>
      <c r="B11" s="19">
        <v>4641</v>
      </c>
      <c r="C11" s="2">
        <f t="shared" si="0"/>
        <v>4369</v>
      </c>
      <c r="D11" s="10">
        <v>2208</v>
      </c>
      <c r="E11" s="10">
        <v>2161</v>
      </c>
      <c r="F11" s="2">
        <f t="shared" si="1"/>
        <v>272</v>
      </c>
      <c r="G11" s="10">
        <v>136</v>
      </c>
      <c r="H11" s="10">
        <v>136</v>
      </c>
    </row>
    <row r="12" spans="1:8" ht="11.25">
      <c r="A12" s="7" t="s">
        <v>6</v>
      </c>
      <c r="B12" s="19">
        <v>4388</v>
      </c>
      <c r="C12" s="2">
        <f t="shared" si="0"/>
        <v>4054</v>
      </c>
      <c r="D12" s="10">
        <v>2085</v>
      </c>
      <c r="E12" s="10">
        <v>1969</v>
      </c>
      <c r="F12" s="2">
        <f t="shared" si="1"/>
        <v>334</v>
      </c>
      <c r="G12" s="10">
        <v>171</v>
      </c>
      <c r="H12" s="10">
        <v>163</v>
      </c>
    </row>
    <row r="13" spans="1:8" ht="11.25">
      <c r="A13" s="7" t="s">
        <v>3</v>
      </c>
      <c r="B13" s="19">
        <v>4690</v>
      </c>
      <c r="C13" s="2">
        <f t="shared" si="0"/>
        <v>4320</v>
      </c>
      <c r="D13" s="10">
        <v>2151</v>
      </c>
      <c r="E13" s="10">
        <v>2169</v>
      </c>
      <c r="F13" s="2">
        <f t="shared" si="1"/>
        <v>369</v>
      </c>
      <c r="G13" s="10">
        <v>186</v>
      </c>
      <c r="H13" s="10">
        <v>183</v>
      </c>
    </row>
    <row r="14" spans="1:8" ht="11.25">
      <c r="A14" s="7" t="s">
        <v>7</v>
      </c>
      <c r="B14" s="19">
        <v>5701</v>
      </c>
      <c r="C14" s="2">
        <f t="shared" si="0"/>
        <v>4950</v>
      </c>
      <c r="D14" s="10">
        <v>2500</v>
      </c>
      <c r="E14" s="10">
        <v>2450</v>
      </c>
      <c r="F14" s="2">
        <f t="shared" si="1"/>
        <v>751</v>
      </c>
      <c r="G14" s="10">
        <v>287</v>
      </c>
      <c r="H14" s="10">
        <v>464</v>
      </c>
    </row>
    <row r="15" spans="1:8" ht="11.25">
      <c r="A15" s="7" t="s">
        <v>8</v>
      </c>
      <c r="B15" s="19">
        <v>8615</v>
      </c>
      <c r="C15" s="2">
        <f t="shared" si="0"/>
        <v>6756</v>
      </c>
      <c r="D15" s="10">
        <v>3345</v>
      </c>
      <c r="E15" s="10">
        <v>3411</v>
      </c>
      <c r="F15" s="2">
        <f t="shared" si="1"/>
        <v>1859</v>
      </c>
      <c r="G15" s="10">
        <v>779</v>
      </c>
      <c r="H15" s="10">
        <v>1080</v>
      </c>
    </row>
    <row r="16" spans="1:8" ht="11.25">
      <c r="A16" s="7" t="s">
        <v>9</v>
      </c>
      <c r="B16" s="19">
        <v>9799</v>
      </c>
      <c r="C16" s="2">
        <f t="shared" si="0"/>
        <v>7796</v>
      </c>
      <c r="D16" s="10">
        <v>3870</v>
      </c>
      <c r="E16" s="10">
        <v>3926</v>
      </c>
      <c r="F16" s="2">
        <f t="shared" si="1"/>
        <v>2003</v>
      </c>
      <c r="G16" s="10">
        <v>910</v>
      </c>
      <c r="H16" s="10">
        <v>1093</v>
      </c>
    </row>
    <row r="17" spans="1:8" ht="11.25">
      <c r="A17" s="7" t="s">
        <v>10</v>
      </c>
      <c r="B17" s="19">
        <v>9419</v>
      </c>
      <c r="C17" s="2">
        <f t="shared" si="0"/>
        <v>7793</v>
      </c>
      <c r="D17" s="10">
        <v>3870</v>
      </c>
      <c r="E17" s="10">
        <v>3923</v>
      </c>
      <c r="F17" s="2">
        <f t="shared" si="1"/>
        <v>1626</v>
      </c>
      <c r="G17" s="10">
        <v>780</v>
      </c>
      <c r="H17" s="10">
        <v>846</v>
      </c>
    </row>
    <row r="18" spans="1:8" ht="11.25">
      <c r="A18" s="7" t="s">
        <v>11</v>
      </c>
      <c r="B18" s="19">
        <v>8713</v>
      </c>
      <c r="C18" s="2">
        <f t="shared" si="0"/>
        <v>7512</v>
      </c>
      <c r="D18" s="10">
        <v>3626</v>
      </c>
      <c r="E18" s="10">
        <v>3886</v>
      </c>
      <c r="F18" s="2">
        <f t="shared" si="1"/>
        <v>1201</v>
      </c>
      <c r="G18" s="10">
        <v>546</v>
      </c>
      <c r="H18" s="10">
        <v>655</v>
      </c>
    </row>
    <row r="19" spans="1:8" ht="11.25">
      <c r="A19" s="7" t="s">
        <v>12</v>
      </c>
      <c r="B19" s="19">
        <v>8732</v>
      </c>
      <c r="C19" s="2">
        <f t="shared" si="0"/>
        <v>7872</v>
      </c>
      <c r="D19" s="10">
        <v>3717</v>
      </c>
      <c r="E19" s="10">
        <v>4155</v>
      </c>
      <c r="F19" s="2">
        <f t="shared" si="1"/>
        <v>860</v>
      </c>
      <c r="G19" s="10">
        <v>361</v>
      </c>
      <c r="H19" s="10">
        <v>499</v>
      </c>
    </row>
    <row r="20" spans="1:8" ht="11.25">
      <c r="A20" s="7" t="s">
        <v>13</v>
      </c>
      <c r="B20" s="19">
        <v>8746</v>
      </c>
      <c r="C20" s="2">
        <f t="shared" si="0"/>
        <v>8075</v>
      </c>
      <c r="D20" s="10">
        <v>3563</v>
      </c>
      <c r="E20" s="10">
        <v>4512</v>
      </c>
      <c r="F20" s="2">
        <f t="shared" si="1"/>
        <v>671</v>
      </c>
      <c r="G20" s="10">
        <v>247</v>
      </c>
      <c r="H20" s="10">
        <v>424</v>
      </c>
    </row>
    <row r="21" spans="1:8" ht="11.25">
      <c r="A21" s="7" t="s">
        <v>14</v>
      </c>
      <c r="B21" s="19">
        <v>8372</v>
      </c>
      <c r="C21" s="2">
        <f t="shared" si="0"/>
        <v>7941</v>
      </c>
      <c r="D21" s="10">
        <v>3389</v>
      </c>
      <c r="E21" s="10">
        <v>4552</v>
      </c>
      <c r="F21" s="2">
        <f t="shared" si="1"/>
        <v>431</v>
      </c>
      <c r="G21" s="10">
        <v>150</v>
      </c>
      <c r="H21" s="10">
        <v>281</v>
      </c>
    </row>
    <row r="22" spans="1:8" ht="11.25">
      <c r="A22" s="7" t="s">
        <v>15</v>
      </c>
      <c r="B22" s="19">
        <v>7981</v>
      </c>
      <c r="C22" s="2">
        <f t="shared" si="0"/>
        <v>7736</v>
      </c>
      <c r="D22" s="10">
        <v>3363</v>
      </c>
      <c r="E22" s="10">
        <v>4373</v>
      </c>
      <c r="F22" s="2">
        <f t="shared" si="1"/>
        <v>245</v>
      </c>
      <c r="G22" s="10">
        <v>107</v>
      </c>
      <c r="H22" s="10">
        <v>138</v>
      </c>
    </row>
    <row r="23" spans="1:8" ht="11.25">
      <c r="A23" s="7" t="s">
        <v>16</v>
      </c>
      <c r="B23" s="19">
        <v>6950</v>
      </c>
      <c r="C23" s="2">
        <f t="shared" si="0"/>
        <v>6767</v>
      </c>
      <c r="D23" s="10">
        <v>2933</v>
      </c>
      <c r="E23" s="10">
        <v>3834</v>
      </c>
      <c r="F23" s="2">
        <f t="shared" si="1"/>
        <v>183</v>
      </c>
      <c r="G23" s="10">
        <v>86</v>
      </c>
      <c r="H23" s="10">
        <v>97</v>
      </c>
    </row>
    <row r="24" spans="1:8" ht="11.25">
      <c r="A24" s="7" t="s">
        <v>17</v>
      </c>
      <c r="B24" s="19">
        <v>5637</v>
      </c>
      <c r="C24" s="2">
        <f t="shared" si="0"/>
        <v>5515</v>
      </c>
      <c r="D24" s="10">
        <v>2297</v>
      </c>
      <c r="E24" s="10">
        <v>3218</v>
      </c>
      <c r="F24" s="2">
        <f t="shared" si="1"/>
        <v>122</v>
      </c>
      <c r="G24" s="10">
        <v>54</v>
      </c>
      <c r="H24" s="10">
        <v>68</v>
      </c>
    </row>
    <row r="25" spans="1:8" ht="11.25">
      <c r="A25" s="8" t="s">
        <v>18</v>
      </c>
      <c r="B25" s="19">
        <v>5491</v>
      </c>
      <c r="C25" s="2">
        <f t="shared" si="0"/>
        <v>5430</v>
      </c>
      <c r="D25" s="10">
        <v>2147</v>
      </c>
      <c r="E25" s="10">
        <v>3283</v>
      </c>
      <c r="F25" s="2">
        <f t="shared" si="1"/>
        <v>61</v>
      </c>
      <c r="G25" s="10">
        <v>32</v>
      </c>
      <c r="H25" s="10">
        <v>29</v>
      </c>
    </row>
    <row r="26" spans="1:8" ht="11.25">
      <c r="A26" s="8" t="s">
        <v>19</v>
      </c>
      <c r="B26" s="19">
        <v>4599</v>
      </c>
      <c r="C26" s="2">
        <f t="shared" si="0"/>
        <v>4564</v>
      </c>
      <c r="D26" s="10">
        <v>1548</v>
      </c>
      <c r="E26" s="10">
        <v>3016</v>
      </c>
      <c r="F26" s="2">
        <f t="shared" si="1"/>
        <v>35</v>
      </c>
      <c r="G26" s="10">
        <v>16</v>
      </c>
      <c r="H26" s="10">
        <v>19</v>
      </c>
    </row>
    <row r="27" spans="1:8" ht="11.25">
      <c r="A27" s="8" t="s">
        <v>74</v>
      </c>
      <c r="B27" s="19">
        <v>2955</v>
      </c>
      <c r="C27" s="2">
        <f t="shared" si="0"/>
        <v>2927</v>
      </c>
      <c r="D27" s="10">
        <v>907</v>
      </c>
      <c r="E27" s="10">
        <v>2020</v>
      </c>
      <c r="F27" s="2">
        <f t="shared" si="1"/>
        <v>28</v>
      </c>
      <c r="G27" s="10">
        <v>11</v>
      </c>
      <c r="H27" s="10">
        <v>17</v>
      </c>
    </row>
    <row r="28" spans="1:8" ht="11.25">
      <c r="A28" s="8" t="s">
        <v>75</v>
      </c>
      <c r="B28" s="19">
        <v>1203</v>
      </c>
      <c r="C28" s="2">
        <f t="shared" si="0"/>
        <v>1192</v>
      </c>
      <c r="D28" s="10">
        <v>294</v>
      </c>
      <c r="E28" s="10">
        <v>898</v>
      </c>
      <c r="F28" s="2">
        <f t="shared" si="1"/>
        <v>11</v>
      </c>
      <c r="G28" s="10">
        <v>0</v>
      </c>
      <c r="H28" s="10">
        <v>11</v>
      </c>
    </row>
    <row r="29" spans="1:8" ht="11.25">
      <c r="A29" s="8" t="s">
        <v>76</v>
      </c>
      <c r="B29" s="19">
        <v>345</v>
      </c>
      <c r="C29" s="2">
        <f t="shared" si="0"/>
        <v>336</v>
      </c>
      <c r="D29" s="10">
        <v>62</v>
      </c>
      <c r="E29" s="10">
        <v>274</v>
      </c>
      <c r="F29" s="2">
        <f t="shared" si="1"/>
        <v>9</v>
      </c>
      <c r="G29" s="10">
        <v>3</v>
      </c>
      <c r="H29" s="10">
        <v>6</v>
      </c>
    </row>
    <row r="30" spans="1:8" ht="11.25">
      <c r="A30" s="8" t="s">
        <v>77</v>
      </c>
      <c r="B30" s="19">
        <v>58</v>
      </c>
      <c r="C30" s="2">
        <f t="shared" si="0"/>
        <v>58</v>
      </c>
      <c r="D30" s="1">
        <v>9</v>
      </c>
      <c r="E30" s="1">
        <v>49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9.42507454861225</v>
      </c>
      <c r="F63" s="9">
        <f>+E63*100/MM!E63</f>
        <v>55.68075190039873</v>
      </c>
    </row>
    <row r="64" spans="1:6" ht="11.25">
      <c r="A64" s="1" t="s">
        <v>44</v>
      </c>
      <c r="E64" s="9">
        <f>+(SUM(B10:B12)*100/B$8)</f>
        <v>11.518170200216273</v>
      </c>
      <c r="F64" s="9">
        <f>+E64*100/MM!E64</f>
        <v>85.27211119650374</v>
      </c>
    </row>
    <row r="65" spans="1:6" ht="11.25">
      <c r="A65" s="1" t="s">
        <v>45</v>
      </c>
      <c r="E65" s="9">
        <f>+(SUM(B23:B30)*100/B$8)</f>
        <v>22.313792312481567</v>
      </c>
      <c r="F65" s="9">
        <f>+E65*100/MM!E65</f>
        <v>117.1945761905029</v>
      </c>
    </row>
    <row r="66" spans="1:6" ht="11.25">
      <c r="A66" s="1" t="s">
        <v>46</v>
      </c>
      <c r="E66" s="9">
        <f>+(SUM(B26:B30)*100/B$8)</f>
        <v>7.504014156044172</v>
      </c>
      <c r="F66" s="9">
        <f>+E66*100/MM!E66</f>
        <v>124.26293411001035</v>
      </c>
    </row>
    <row r="67" spans="1:6" ht="11.25">
      <c r="A67" s="1" t="s">
        <v>47</v>
      </c>
      <c r="E67" s="9">
        <f>SUM(B10:B12)*100/SUM(B23:B30)</f>
        <v>51.61906160511051</v>
      </c>
      <c r="F67" s="9">
        <f>+E67*100/MM!E67</f>
        <v>72.76114131586745</v>
      </c>
    </row>
    <row r="68" spans="1:6" ht="11.25">
      <c r="A68" s="1" t="s">
        <v>48</v>
      </c>
      <c r="E68" s="9">
        <f>+B10*100/B11</f>
        <v>108.40336134453781</v>
      </c>
      <c r="F68" s="9">
        <f>+E68*100/MM!E68</f>
        <v>95.34642181931564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8515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26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147380</v>
      </c>
      <c r="C8" s="2">
        <v>126931</v>
      </c>
      <c r="D8" s="2">
        <v>55833</v>
      </c>
      <c r="E8" s="2">
        <v>71098</v>
      </c>
      <c r="F8" s="2">
        <v>20447</v>
      </c>
      <c r="G8" s="19">
        <v>8662</v>
      </c>
      <c r="H8" s="19">
        <v>11785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5873</v>
      </c>
      <c r="C10" s="2">
        <f aca="true" t="shared" si="0" ref="C10:C30">+D10+E10</f>
        <v>5114</v>
      </c>
      <c r="D10" s="10">
        <v>2624</v>
      </c>
      <c r="E10" s="10">
        <v>2490</v>
      </c>
      <c r="F10" s="2">
        <f aca="true" t="shared" si="1" ref="F10:F30">+G10+H10</f>
        <v>759</v>
      </c>
      <c r="G10" s="10">
        <v>397</v>
      </c>
      <c r="H10" s="10">
        <v>362</v>
      </c>
    </row>
    <row r="11" spans="1:8" ht="11.25">
      <c r="A11" s="7" t="s">
        <v>5</v>
      </c>
      <c r="B11" s="19">
        <v>5231</v>
      </c>
      <c r="C11" s="2">
        <f t="shared" si="0"/>
        <v>4790</v>
      </c>
      <c r="D11" s="10">
        <v>2392</v>
      </c>
      <c r="E11" s="10">
        <v>2398</v>
      </c>
      <c r="F11" s="2">
        <f t="shared" si="1"/>
        <v>441</v>
      </c>
      <c r="G11" s="10">
        <v>210</v>
      </c>
      <c r="H11" s="10">
        <v>231</v>
      </c>
    </row>
    <row r="12" spans="1:8" ht="11.25">
      <c r="A12" s="7" t="s">
        <v>6</v>
      </c>
      <c r="B12" s="19">
        <v>4999</v>
      </c>
      <c r="C12" s="2">
        <f t="shared" si="0"/>
        <v>4477</v>
      </c>
      <c r="D12" s="10">
        <v>2270</v>
      </c>
      <c r="E12" s="10">
        <v>2207</v>
      </c>
      <c r="F12" s="2">
        <f t="shared" si="1"/>
        <v>522</v>
      </c>
      <c r="G12" s="10">
        <v>256</v>
      </c>
      <c r="H12" s="10">
        <v>266</v>
      </c>
    </row>
    <row r="13" spans="1:8" ht="11.25">
      <c r="A13" s="7" t="s">
        <v>3</v>
      </c>
      <c r="B13" s="19">
        <v>5078</v>
      </c>
      <c r="C13" s="2">
        <f t="shared" si="0"/>
        <v>4449</v>
      </c>
      <c r="D13" s="10">
        <v>2248</v>
      </c>
      <c r="E13" s="10">
        <v>2201</v>
      </c>
      <c r="F13" s="2">
        <f t="shared" si="1"/>
        <v>629</v>
      </c>
      <c r="G13" s="10">
        <v>327</v>
      </c>
      <c r="H13" s="10">
        <v>302</v>
      </c>
    </row>
    <row r="14" spans="1:8" ht="11.25">
      <c r="A14" s="7" t="s">
        <v>7</v>
      </c>
      <c r="B14" s="19">
        <v>6735</v>
      </c>
      <c r="C14" s="2">
        <f t="shared" si="0"/>
        <v>5364</v>
      </c>
      <c r="D14" s="10">
        <v>2722</v>
      </c>
      <c r="E14" s="10">
        <v>2642</v>
      </c>
      <c r="F14" s="2">
        <f t="shared" si="1"/>
        <v>1371</v>
      </c>
      <c r="G14" s="10">
        <v>562</v>
      </c>
      <c r="H14" s="10">
        <v>809</v>
      </c>
    </row>
    <row r="15" spans="1:8" ht="11.25">
      <c r="A15" s="7" t="s">
        <v>8</v>
      </c>
      <c r="B15" s="19">
        <v>11105</v>
      </c>
      <c r="C15" s="2">
        <f t="shared" si="0"/>
        <v>7828</v>
      </c>
      <c r="D15" s="10">
        <v>3710</v>
      </c>
      <c r="E15" s="10">
        <v>4118</v>
      </c>
      <c r="F15" s="2">
        <f t="shared" si="1"/>
        <v>3276</v>
      </c>
      <c r="G15" s="10">
        <v>1259</v>
      </c>
      <c r="H15" s="10">
        <v>2017</v>
      </c>
    </row>
    <row r="16" spans="1:8" ht="11.25">
      <c r="A16" s="7" t="s">
        <v>9</v>
      </c>
      <c r="B16" s="19">
        <v>12948</v>
      </c>
      <c r="C16" s="2">
        <f t="shared" si="0"/>
        <v>9173</v>
      </c>
      <c r="D16" s="10">
        <v>4416</v>
      </c>
      <c r="E16" s="10">
        <v>4757</v>
      </c>
      <c r="F16" s="2">
        <f t="shared" si="1"/>
        <v>3775</v>
      </c>
      <c r="G16" s="10">
        <v>1649</v>
      </c>
      <c r="H16" s="10">
        <v>2126</v>
      </c>
    </row>
    <row r="17" spans="1:8" ht="11.25">
      <c r="A17" s="7" t="s">
        <v>10</v>
      </c>
      <c r="B17" s="19">
        <v>11997</v>
      </c>
      <c r="C17" s="2">
        <f t="shared" si="0"/>
        <v>9188</v>
      </c>
      <c r="D17" s="10">
        <v>4378</v>
      </c>
      <c r="E17" s="10">
        <v>4810</v>
      </c>
      <c r="F17" s="2">
        <f t="shared" si="1"/>
        <v>2809</v>
      </c>
      <c r="G17" s="10">
        <v>1224</v>
      </c>
      <c r="H17" s="10">
        <v>1585</v>
      </c>
    </row>
    <row r="18" spans="1:8" ht="11.25">
      <c r="A18" s="7" t="s">
        <v>11</v>
      </c>
      <c r="B18" s="19">
        <v>10898</v>
      </c>
      <c r="C18" s="2">
        <f t="shared" si="0"/>
        <v>8881</v>
      </c>
      <c r="D18" s="10">
        <v>4212</v>
      </c>
      <c r="E18" s="10">
        <v>4669</v>
      </c>
      <c r="F18" s="2">
        <f t="shared" si="1"/>
        <v>2017</v>
      </c>
      <c r="G18" s="10">
        <v>911</v>
      </c>
      <c r="H18" s="10">
        <v>1106</v>
      </c>
    </row>
    <row r="19" spans="1:8" ht="11.25">
      <c r="A19" s="7" t="s">
        <v>12</v>
      </c>
      <c r="B19" s="19">
        <v>10750</v>
      </c>
      <c r="C19" s="2">
        <f t="shared" si="0"/>
        <v>9221</v>
      </c>
      <c r="D19" s="10">
        <v>4240</v>
      </c>
      <c r="E19" s="10">
        <v>4981</v>
      </c>
      <c r="F19" s="2">
        <f t="shared" si="1"/>
        <v>1528</v>
      </c>
      <c r="G19" s="10">
        <v>608</v>
      </c>
      <c r="H19" s="10">
        <v>920</v>
      </c>
    </row>
    <row r="20" spans="1:8" ht="11.25">
      <c r="A20" s="7" t="s">
        <v>13</v>
      </c>
      <c r="B20" s="19">
        <v>10179</v>
      </c>
      <c r="C20" s="2">
        <f t="shared" si="0"/>
        <v>9046</v>
      </c>
      <c r="D20" s="10">
        <v>4011</v>
      </c>
      <c r="E20" s="10">
        <v>5035</v>
      </c>
      <c r="F20" s="2">
        <f t="shared" si="1"/>
        <v>1133</v>
      </c>
      <c r="G20" s="10">
        <v>392</v>
      </c>
      <c r="H20" s="10">
        <v>741</v>
      </c>
    </row>
    <row r="21" spans="1:8" ht="11.25">
      <c r="A21" s="7" t="s">
        <v>14</v>
      </c>
      <c r="B21" s="19">
        <v>9241</v>
      </c>
      <c r="C21" s="2">
        <f t="shared" si="0"/>
        <v>8386</v>
      </c>
      <c r="D21" s="10">
        <v>3615</v>
      </c>
      <c r="E21" s="10">
        <v>4771</v>
      </c>
      <c r="F21" s="2">
        <f t="shared" si="1"/>
        <v>855</v>
      </c>
      <c r="G21" s="10">
        <v>314</v>
      </c>
      <c r="H21" s="10">
        <v>541</v>
      </c>
    </row>
    <row r="22" spans="1:8" ht="11.25">
      <c r="A22" s="7" t="s">
        <v>15</v>
      </c>
      <c r="B22" s="19">
        <v>8814</v>
      </c>
      <c r="C22" s="2">
        <f t="shared" si="0"/>
        <v>8266</v>
      </c>
      <c r="D22" s="10">
        <v>3485</v>
      </c>
      <c r="E22" s="10">
        <v>4781</v>
      </c>
      <c r="F22" s="2">
        <f t="shared" si="1"/>
        <v>548</v>
      </c>
      <c r="G22" s="10">
        <v>207</v>
      </c>
      <c r="H22" s="10">
        <v>341</v>
      </c>
    </row>
    <row r="23" spans="1:8" ht="11.25">
      <c r="A23" s="7" t="s">
        <v>16</v>
      </c>
      <c r="B23" s="19">
        <v>7682</v>
      </c>
      <c r="C23" s="2">
        <f t="shared" si="0"/>
        <v>7391</v>
      </c>
      <c r="D23" s="10">
        <v>3081</v>
      </c>
      <c r="E23" s="10">
        <v>4310</v>
      </c>
      <c r="F23" s="2">
        <f t="shared" si="1"/>
        <v>291</v>
      </c>
      <c r="G23" s="10">
        <v>134</v>
      </c>
      <c r="H23" s="10">
        <v>157</v>
      </c>
    </row>
    <row r="24" spans="1:8" ht="11.25">
      <c r="A24" s="7" t="s">
        <v>17</v>
      </c>
      <c r="B24" s="19">
        <v>6400</v>
      </c>
      <c r="C24" s="2">
        <f t="shared" si="0"/>
        <v>6208</v>
      </c>
      <c r="D24" s="10">
        <v>2296</v>
      </c>
      <c r="E24" s="10">
        <v>3912</v>
      </c>
      <c r="F24" s="2">
        <f t="shared" si="1"/>
        <v>192</v>
      </c>
      <c r="G24" s="10">
        <v>83</v>
      </c>
      <c r="H24" s="10">
        <v>109</v>
      </c>
    </row>
    <row r="25" spans="1:8" ht="11.25">
      <c r="A25" s="8" t="s">
        <v>18</v>
      </c>
      <c r="B25" s="19">
        <v>6961</v>
      </c>
      <c r="C25" s="2">
        <f t="shared" si="0"/>
        <v>6848</v>
      </c>
      <c r="D25" s="10">
        <v>2484</v>
      </c>
      <c r="E25" s="10">
        <v>4364</v>
      </c>
      <c r="F25" s="2">
        <f t="shared" si="1"/>
        <v>113</v>
      </c>
      <c r="G25" s="10">
        <v>52</v>
      </c>
      <c r="H25" s="10">
        <v>61</v>
      </c>
    </row>
    <row r="26" spans="1:8" ht="11.25">
      <c r="A26" s="8" t="s">
        <v>19</v>
      </c>
      <c r="B26" s="19">
        <v>6006</v>
      </c>
      <c r="C26" s="2">
        <f t="shared" si="0"/>
        <v>5917</v>
      </c>
      <c r="D26" s="10">
        <v>2006</v>
      </c>
      <c r="E26" s="10">
        <v>3911</v>
      </c>
      <c r="F26" s="2">
        <f t="shared" si="1"/>
        <v>89</v>
      </c>
      <c r="G26" s="10">
        <v>44</v>
      </c>
      <c r="H26" s="10">
        <v>45</v>
      </c>
    </row>
    <row r="27" spans="1:8" ht="11.25">
      <c r="A27" s="8" t="s">
        <v>74</v>
      </c>
      <c r="B27" s="19">
        <v>3976</v>
      </c>
      <c r="C27" s="2">
        <f t="shared" si="0"/>
        <v>3920</v>
      </c>
      <c r="D27" s="10">
        <v>1122</v>
      </c>
      <c r="E27" s="10">
        <v>2798</v>
      </c>
      <c r="F27" s="2">
        <f t="shared" si="1"/>
        <v>56</v>
      </c>
      <c r="G27" s="10">
        <v>24</v>
      </c>
      <c r="H27" s="10">
        <v>32</v>
      </c>
    </row>
    <row r="28" spans="1:8" ht="11.25">
      <c r="A28" s="8" t="s">
        <v>75</v>
      </c>
      <c r="B28" s="19">
        <v>1796</v>
      </c>
      <c r="C28" s="2">
        <f t="shared" si="0"/>
        <v>1774</v>
      </c>
      <c r="D28" s="10">
        <v>392</v>
      </c>
      <c r="E28" s="10">
        <v>1382</v>
      </c>
      <c r="F28" s="2">
        <f t="shared" si="1"/>
        <v>22</v>
      </c>
      <c r="G28" s="10">
        <v>5</v>
      </c>
      <c r="H28" s="10">
        <v>17</v>
      </c>
    </row>
    <row r="29" spans="1:8" ht="11.25">
      <c r="A29" s="8" t="s">
        <v>76</v>
      </c>
      <c r="B29" s="19">
        <v>605</v>
      </c>
      <c r="C29" s="2">
        <f t="shared" si="0"/>
        <v>591</v>
      </c>
      <c r="D29" s="10">
        <v>114</v>
      </c>
      <c r="E29" s="10">
        <v>477</v>
      </c>
      <c r="F29" s="2">
        <f t="shared" si="1"/>
        <v>14</v>
      </c>
      <c r="G29" s="10">
        <v>1</v>
      </c>
      <c r="H29" s="10">
        <v>13</v>
      </c>
    </row>
    <row r="30" spans="1:8" ht="11.25">
      <c r="A30" s="8" t="s">
        <v>77</v>
      </c>
      <c r="B30" s="19">
        <v>104</v>
      </c>
      <c r="C30" s="2">
        <f t="shared" si="0"/>
        <v>97</v>
      </c>
      <c r="D30" s="1">
        <v>15</v>
      </c>
      <c r="E30" s="1">
        <v>82</v>
      </c>
      <c r="F30" s="2">
        <f t="shared" si="1"/>
        <v>7</v>
      </c>
      <c r="G30" s="10">
        <v>3</v>
      </c>
      <c r="H30" s="10">
        <v>4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13.873659926720043</v>
      </c>
      <c r="F63" s="9">
        <f>+E63*100/MM!E63</f>
        <v>81.9617725404565</v>
      </c>
    </row>
    <row r="64" spans="1:6" ht="11.25">
      <c r="A64" s="1" t="s">
        <v>44</v>
      </c>
      <c r="E64" s="9">
        <f>+(SUM(B10:B12)*100/B$8)</f>
        <v>10.926177228932012</v>
      </c>
      <c r="F64" s="9">
        <f>+E64*100/MM!E64</f>
        <v>80.88942804480382</v>
      </c>
    </row>
    <row r="65" spans="1:6" ht="11.25">
      <c r="A65" s="1" t="s">
        <v>45</v>
      </c>
      <c r="E65" s="9">
        <f>+(SUM(B23:B30)*100/B$8)</f>
        <v>22.750712444022255</v>
      </c>
      <c r="F65" s="9">
        <f>+E65*100/MM!E65</f>
        <v>119.48933043612557</v>
      </c>
    </row>
    <row r="66" spans="1:6" ht="11.25">
      <c r="A66" s="1" t="s">
        <v>46</v>
      </c>
      <c r="E66" s="9">
        <f>+(SUM(B26:B30)*100/B$8)</f>
        <v>8.472655719907722</v>
      </c>
      <c r="F66" s="9">
        <f>+E66*100/MM!E66</f>
        <v>140.30318141280145</v>
      </c>
    </row>
    <row r="67" spans="1:6" ht="11.25">
      <c r="A67" s="1" t="s">
        <v>47</v>
      </c>
      <c r="E67" s="9">
        <f>SUM(B10:B12)*100/SUM(B23:B30)</f>
        <v>48.0256486728303</v>
      </c>
      <c r="F67" s="9">
        <f>+E67*100/MM!E67</f>
        <v>67.69594218125125</v>
      </c>
    </row>
    <row r="68" spans="1:6" ht="11.25">
      <c r="A68" s="1" t="s">
        <v>48</v>
      </c>
      <c r="E68" s="9">
        <f>+B10*100/B11</f>
        <v>112.27298795641369</v>
      </c>
      <c r="F68" s="9">
        <f>+E68*100/MM!E68</f>
        <v>98.74996066389556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27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146117</v>
      </c>
      <c r="C8" s="2">
        <v>128655</v>
      </c>
      <c r="D8" s="2">
        <v>58496</v>
      </c>
      <c r="E8" s="2">
        <v>70159</v>
      </c>
      <c r="F8" s="2">
        <v>17462</v>
      </c>
      <c r="G8" s="19">
        <v>7133</v>
      </c>
      <c r="H8" s="19">
        <v>10329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6829</v>
      </c>
      <c r="C10" s="2">
        <f aca="true" t="shared" si="0" ref="C10:C30">+D10+E10</f>
        <v>6245</v>
      </c>
      <c r="D10" s="10">
        <v>3245</v>
      </c>
      <c r="E10" s="10">
        <v>3000</v>
      </c>
      <c r="F10" s="2">
        <f aca="true" t="shared" si="1" ref="F10:F30">+G10+H10</f>
        <v>584</v>
      </c>
      <c r="G10" s="10">
        <v>302</v>
      </c>
      <c r="H10" s="10">
        <v>282</v>
      </c>
    </row>
    <row r="11" spans="1:8" ht="11.25">
      <c r="A11" s="7" t="s">
        <v>5</v>
      </c>
      <c r="B11" s="20">
        <f aca="true" t="shared" si="2" ref="B11:B30">+C11+F11</f>
        <v>6125</v>
      </c>
      <c r="C11" s="2">
        <f t="shared" si="0"/>
        <v>5664</v>
      </c>
      <c r="D11" s="10">
        <v>2868</v>
      </c>
      <c r="E11" s="10">
        <v>2796</v>
      </c>
      <c r="F11" s="2">
        <f t="shared" si="1"/>
        <v>461</v>
      </c>
      <c r="G11" s="10">
        <v>225</v>
      </c>
      <c r="H11" s="10">
        <v>236</v>
      </c>
    </row>
    <row r="12" spans="1:8" ht="11.25">
      <c r="A12" s="7" t="s">
        <v>6</v>
      </c>
      <c r="B12" s="20">
        <f t="shared" si="2"/>
        <v>5734</v>
      </c>
      <c r="C12" s="2">
        <f t="shared" si="0"/>
        <v>5211</v>
      </c>
      <c r="D12" s="10">
        <v>2721</v>
      </c>
      <c r="E12" s="10">
        <v>2490</v>
      </c>
      <c r="F12" s="2">
        <f t="shared" si="1"/>
        <v>523</v>
      </c>
      <c r="G12" s="10">
        <v>254</v>
      </c>
      <c r="H12" s="10">
        <v>269</v>
      </c>
    </row>
    <row r="13" spans="1:8" ht="11.25">
      <c r="A13" s="7" t="s">
        <v>3</v>
      </c>
      <c r="B13" s="20">
        <f t="shared" si="2"/>
        <v>6062</v>
      </c>
      <c r="C13" s="2">
        <f t="shared" si="0"/>
        <v>5539</v>
      </c>
      <c r="D13" s="10">
        <v>2825</v>
      </c>
      <c r="E13" s="10">
        <v>2714</v>
      </c>
      <c r="F13" s="2">
        <f t="shared" si="1"/>
        <v>523</v>
      </c>
      <c r="G13" s="10">
        <v>269</v>
      </c>
      <c r="H13" s="10">
        <v>254</v>
      </c>
    </row>
    <row r="14" spans="1:8" ht="11.25">
      <c r="A14" s="7" t="s">
        <v>7</v>
      </c>
      <c r="B14" s="20">
        <f t="shared" si="2"/>
        <v>6854</v>
      </c>
      <c r="C14" s="2">
        <f t="shared" si="0"/>
        <v>5751</v>
      </c>
      <c r="D14" s="10">
        <v>2937</v>
      </c>
      <c r="E14" s="10">
        <v>2814</v>
      </c>
      <c r="F14" s="2">
        <f t="shared" si="1"/>
        <v>1103</v>
      </c>
      <c r="G14" s="10">
        <v>413</v>
      </c>
      <c r="H14" s="10">
        <v>690</v>
      </c>
    </row>
    <row r="15" spans="1:8" ht="11.25">
      <c r="A15" s="7" t="s">
        <v>8</v>
      </c>
      <c r="B15" s="20">
        <f t="shared" si="2"/>
        <v>9920</v>
      </c>
      <c r="C15" s="2">
        <f t="shared" si="0"/>
        <v>7375</v>
      </c>
      <c r="D15" s="10">
        <v>3725</v>
      </c>
      <c r="E15" s="10">
        <v>3650</v>
      </c>
      <c r="F15" s="2">
        <f t="shared" si="1"/>
        <v>2545</v>
      </c>
      <c r="G15" s="10">
        <v>927</v>
      </c>
      <c r="H15" s="10">
        <v>1618</v>
      </c>
    </row>
    <row r="16" spans="1:8" ht="11.25">
      <c r="A16" s="7" t="s">
        <v>9</v>
      </c>
      <c r="B16" s="20">
        <f t="shared" si="2"/>
        <v>11943</v>
      </c>
      <c r="C16" s="2">
        <f t="shared" si="0"/>
        <v>8965</v>
      </c>
      <c r="D16" s="10">
        <v>4450</v>
      </c>
      <c r="E16" s="10">
        <v>4515</v>
      </c>
      <c r="F16" s="2">
        <f t="shared" si="1"/>
        <v>2978</v>
      </c>
      <c r="G16" s="10">
        <v>1188</v>
      </c>
      <c r="H16" s="10">
        <v>1790</v>
      </c>
    </row>
    <row r="17" spans="1:8" ht="11.25">
      <c r="A17" s="7" t="s">
        <v>10</v>
      </c>
      <c r="B17" s="20">
        <f t="shared" si="2"/>
        <v>12030</v>
      </c>
      <c r="C17" s="2">
        <f t="shared" si="0"/>
        <v>9613</v>
      </c>
      <c r="D17" s="10">
        <v>4651</v>
      </c>
      <c r="E17" s="10">
        <v>4962</v>
      </c>
      <c r="F17" s="2">
        <f t="shared" si="1"/>
        <v>2417</v>
      </c>
      <c r="G17" s="10">
        <v>1047</v>
      </c>
      <c r="H17" s="10">
        <v>1370</v>
      </c>
    </row>
    <row r="18" spans="1:8" ht="11.25">
      <c r="A18" s="7" t="s">
        <v>11</v>
      </c>
      <c r="B18" s="20">
        <f t="shared" si="2"/>
        <v>10960</v>
      </c>
      <c r="C18" s="2">
        <f t="shared" si="0"/>
        <v>9082</v>
      </c>
      <c r="D18" s="10">
        <v>4299</v>
      </c>
      <c r="E18" s="10">
        <v>4783</v>
      </c>
      <c r="F18" s="2">
        <f t="shared" si="1"/>
        <v>1878</v>
      </c>
      <c r="G18" s="10">
        <v>763</v>
      </c>
      <c r="H18" s="10">
        <v>1115</v>
      </c>
    </row>
    <row r="19" spans="1:8" ht="11.25">
      <c r="A19" s="7" t="s">
        <v>12</v>
      </c>
      <c r="B19" s="20">
        <f t="shared" si="2"/>
        <v>10863</v>
      </c>
      <c r="C19" s="2">
        <f t="shared" si="0"/>
        <v>9435</v>
      </c>
      <c r="D19" s="10">
        <v>4297</v>
      </c>
      <c r="E19" s="10">
        <v>5138</v>
      </c>
      <c r="F19" s="2">
        <f t="shared" si="1"/>
        <v>1428</v>
      </c>
      <c r="G19" s="10">
        <v>582</v>
      </c>
      <c r="H19" s="10">
        <v>846</v>
      </c>
    </row>
    <row r="20" spans="1:8" ht="11.25">
      <c r="A20" s="7" t="s">
        <v>13</v>
      </c>
      <c r="B20" s="20">
        <f t="shared" si="2"/>
        <v>9954</v>
      </c>
      <c r="C20" s="2">
        <f t="shared" si="0"/>
        <v>8956</v>
      </c>
      <c r="D20" s="10">
        <v>3968</v>
      </c>
      <c r="E20" s="10">
        <v>4988</v>
      </c>
      <c r="F20" s="2">
        <f t="shared" si="1"/>
        <v>998</v>
      </c>
      <c r="G20" s="10">
        <v>361</v>
      </c>
      <c r="H20" s="10">
        <v>637</v>
      </c>
    </row>
    <row r="21" spans="1:8" ht="11.25">
      <c r="A21" s="7" t="s">
        <v>14</v>
      </c>
      <c r="B21" s="20">
        <f t="shared" si="2"/>
        <v>8958</v>
      </c>
      <c r="C21" s="2">
        <f t="shared" si="0"/>
        <v>8304</v>
      </c>
      <c r="D21" s="10">
        <v>3661</v>
      </c>
      <c r="E21" s="10">
        <v>4643</v>
      </c>
      <c r="F21" s="2">
        <f t="shared" si="1"/>
        <v>654</v>
      </c>
      <c r="G21" s="10">
        <v>244</v>
      </c>
      <c r="H21" s="10">
        <v>410</v>
      </c>
    </row>
    <row r="22" spans="1:8" ht="11.25">
      <c r="A22" s="7" t="s">
        <v>15</v>
      </c>
      <c r="B22" s="20">
        <f t="shared" si="2"/>
        <v>8644</v>
      </c>
      <c r="C22" s="2">
        <f t="shared" si="0"/>
        <v>8179</v>
      </c>
      <c r="D22" s="10">
        <v>3499</v>
      </c>
      <c r="E22" s="10">
        <v>4680</v>
      </c>
      <c r="F22" s="2">
        <f t="shared" si="1"/>
        <v>465</v>
      </c>
      <c r="G22" s="10">
        <v>176</v>
      </c>
      <c r="H22" s="10">
        <v>289</v>
      </c>
    </row>
    <row r="23" spans="1:8" ht="11.25">
      <c r="A23" s="7" t="s">
        <v>16</v>
      </c>
      <c r="B23" s="20">
        <f t="shared" si="2"/>
        <v>7636</v>
      </c>
      <c r="C23" s="2">
        <f t="shared" si="0"/>
        <v>7317</v>
      </c>
      <c r="D23" s="10">
        <v>3041</v>
      </c>
      <c r="E23" s="10">
        <v>4276</v>
      </c>
      <c r="F23" s="2">
        <f t="shared" si="1"/>
        <v>319</v>
      </c>
      <c r="G23" s="10">
        <v>132</v>
      </c>
      <c r="H23" s="10">
        <v>187</v>
      </c>
    </row>
    <row r="24" spans="1:8" ht="11.25">
      <c r="A24" s="7" t="s">
        <v>17</v>
      </c>
      <c r="B24" s="20">
        <f t="shared" si="2"/>
        <v>6406</v>
      </c>
      <c r="C24" s="2">
        <f t="shared" si="0"/>
        <v>6202</v>
      </c>
      <c r="D24" s="10">
        <v>2452</v>
      </c>
      <c r="E24" s="10">
        <v>3750</v>
      </c>
      <c r="F24" s="2">
        <f t="shared" si="1"/>
        <v>204</v>
      </c>
      <c r="G24" s="10">
        <v>100</v>
      </c>
      <c r="H24" s="10">
        <v>104</v>
      </c>
    </row>
    <row r="25" spans="1:8" ht="11.25">
      <c r="A25" s="8" t="s">
        <v>18</v>
      </c>
      <c r="B25" s="20">
        <f t="shared" si="2"/>
        <v>6336</v>
      </c>
      <c r="C25" s="2">
        <f t="shared" si="0"/>
        <v>6179</v>
      </c>
      <c r="D25" s="10">
        <v>2352</v>
      </c>
      <c r="E25" s="10">
        <v>3827</v>
      </c>
      <c r="F25" s="2">
        <f t="shared" si="1"/>
        <v>157</v>
      </c>
      <c r="G25" s="10">
        <v>69</v>
      </c>
      <c r="H25" s="10">
        <v>88</v>
      </c>
    </row>
    <row r="26" spans="1:8" ht="11.25">
      <c r="A26" s="8" t="s">
        <v>19</v>
      </c>
      <c r="B26" s="20">
        <f t="shared" si="2"/>
        <v>5468</v>
      </c>
      <c r="C26" s="2">
        <f t="shared" si="0"/>
        <v>5359</v>
      </c>
      <c r="D26" s="10">
        <v>1879</v>
      </c>
      <c r="E26" s="10">
        <v>3480</v>
      </c>
      <c r="F26" s="2">
        <f t="shared" si="1"/>
        <v>109</v>
      </c>
      <c r="G26" s="10">
        <v>43</v>
      </c>
      <c r="H26" s="10">
        <v>66</v>
      </c>
    </row>
    <row r="27" spans="1:8" ht="11.25">
      <c r="A27" s="8" t="s">
        <v>74</v>
      </c>
      <c r="B27" s="20">
        <f t="shared" si="2"/>
        <v>3522</v>
      </c>
      <c r="C27" s="2">
        <f t="shared" si="0"/>
        <v>3466</v>
      </c>
      <c r="D27" s="10">
        <v>1162</v>
      </c>
      <c r="E27" s="10">
        <v>2304</v>
      </c>
      <c r="F27" s="2">
        <f t="shared" si="1"/>
        <v>56</v>
      </c>
      <c r="G27" s="10">
        <v>20</v>
      </c>
      <c r="H27" s="10">
        <v>36</v>
      </c>
    </row>
    <row r="28" spans="1:8" ht="11.25">
      <c r="A28" s="8" t="s">
        <v>75</v>
      </c>
      <c r="B28" s="20">
        <f t="shared" si="2"/>
        <v>1384</v>
      </c>
      <c r="C28" s="2">
        <f t="shared" si="0"/>
        <v>1342</v>
      </c>
      <c r="D28" s="10">
        <v>358</v>
      </c>
      <c r="E28" s="10">
        <v>984</v>
      </c>
      <c r="F28" s="2">
        <f t="shared" si="1"/>
        <v>42</v>
      </c>
      <c r="G28" s="10">
        <v>12</v>
      </c>
      <c r="H28" s="10">
        <v>30</v>
      </c>
    </row>
    <row r="29" spans="1:8" ht="11.25">
      <c r="A29" s="8" t="s">
        <v>76</v>
      </c>
      <c r="B29" s="20">
        <f t="shared" si="2"/>
        <v>417</v>
      </c>
      <c r="C29" s="2">
        <f t="shared" si="0"/>
        <v>406</v>
      </c>
      <c r="D29" s="10">
        <v>92</v>
      </c>
      <c r="E29" s="10">
        <v>314</v>
      </c>
      <c r="F29" s="2">
        <f t="shared" si="1"/>
        <v>11</v>
      </c>
      <c r="G29" s="10">
        <v>4</v>
      </c>
      <c r="H29" s="10">
        <v>7</v>
      </c>
    </row>
    <row r="30" spans="1:8" ht="11.25">
      <c r="A30" s="8" t="s">
        <v>77</v>
      </c>
      <c r="B30" s="20">
        <f t="shared" si="2"/>
        <v>70</v>
      </c>
      <c r="C30" s="2">
        <f t="shared" si="0"/>
        <v>64</v>
      </c>
      <c r="D30" s="1">
        <v>13</v>
      </c>
      <c r="E30" s="1">
        <v>51</v>
      </c>
      <c r="F30" s="2">
        <f t="shared" si="1"/>
        <v>6</v>
      </c>
      <c r="G30" s="10">
        <v>2</v>
      </c>
      <c r="H30" s="10">
        <v>4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11.950697044149551</v>
      </c>
      <c r="F63" s="9">
        <f>+E63*100/MM!E63</f>
        <v>70.60143595894388</v>
      </c>
    </row>
    <row r="64" spans="1:6" ht="11.25">
      <c r="A64" s="1" t="s">
        <v>44</v>
      </c>
      <c r="E64" s="9">
        <f>+(SUM(B10:B12)*100/B$8)</f>
        <v>12.78975067925019</v>
      </c>
      <c r="F64" s="9">
        <f>+E64*100/MM!E64</f>
        <v>94.68596340728699</v>
      </c>
    </row>
    <row r="65" spans="1:6" ht="11.25">
      <c r="A65" s="1" t="s">
        <v>45</v>
      </c>
      <c r="E65" s="9">
        <f>+(SUM(B23:B30)*100/B$8)</f>
        <v>21.379442501556973</v>
      </c>
      <c r="F65" s="9">
        <f>+E65*100/MM!E65</f>
        <v>112.28726466893184</v>
      </c>
    </row>
    <row r="66" spans="1:6" ht="11.25">
      <c r="A66" s="1" t="s">
        <v>46</v>
      </c>
      <c r="E66" s="9">
        <f>+(SUM(B26:B30)*100/B$8)</f>
        <v>7.43308444602613</v>
      </c>
      <c r="F66" s="9">
        <f>+E66*100/MM!E66</f>
        <v>123.08837157599449</v>
      </c>
    </row>
    <row r="67" spans="1:6" ht="11.25">
      <c r="A67" s="1" t="s">
        <v>47</v>
      </c>
      <c r="E67" s="9">
        <f>SUM(B10:B12)*100/SUM(B23:B30)</f>
        <v>59.822657575466565</v>
      </c>
      <c r="F67" s="9">
        <f>+E67*100/MM!E67</f>
        <v>84.32475729679534</v>
      </c>
    </row>
    <row r="68" spans="1:6" ht="11.25">
      <c r="A68" s="1" t="s">
        <v>48</v>
      </c>
      <c r="E68" s="9">
        <f>+B10*100/B11</f>
        <v>111.4938775510204</v>
      </c>
      <c r="F68" s="9">
        <f>+E68*100/MM!E68</f>
        <v>98.06469234347561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0039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28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156433</v>
      </c>
      <c r="C8" s="2">
        <v>122213</v>
      </c>
      <c r="D8" s="2">
        <v>55209</v>
      </c>
      <c r="E8" s="2">
        <v>67004</v>
      </c>
      <c r="F8" s="2">
        <v>34219</v>
      </c>
      <c r="G8" s="19">
        <v>15964</v>
      </c>
      <c r="H8" s="19">
        <v>18255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7046</v>
      </c>
      <c r="C10" s="2">
        <f aca="true" t="shared" si="0" ref="C10:C30">+D10+E10</f>
        <v>5294</v>
      </c>
      <c r="D10" s="10">
        <v>2677</v>
      </c>
      <c r="E10" s="10">
        <v>2617</v>
      </c>
      <c r="F10" s="2">
        <f aca="true" t="shared" si="1" ref="F10:F30">+G10+H10</f>
        <v>1752</v>
      </c>
      <c r="G10" s="10">
        <v>933</v>
      </c>
      <c r="H10" s="10">
        <v>819</v>
      </c>
    </row>
    <row r="11" spans="1:8" ht="11.25">
      <c r="A11" s="7" t="s">
        <v>5</v>
      </c>
      <c r="B11" s="19">
        <v>5612</v>
      </c>
      <c r="C11" s="2">
        <f t="shared" si="0"/>
        <v>4651</v>
      </c>
      <c r="D11" s="10">
        <v>2339</v>
      </c>
      <c r="E11" s="10">
        <v>2312</v>
      </c>
      <c r="F11" s="2">
        <f t="shared" si="1"/>
        <v>961</v>
      </c>
      <c r="G11" s="10">
        <v>478</v>
      </c>
      <c r="H11" s="10">
        <v>483</v>
      </c>
    </row>
    <row r="12" spans="1:8" ht="11.25">
      <c r="A12" s="7" t="s">
        <v>6</v>
      </c>
      <c r="B12" s="19">
        <v>5231</v>
      </c>
      <c r="C12" s="2">
        <f t="shared" si="0"/>
        <v>4021</v>
      </c>
      <c r="D12" s="10">
        <v>2085</v>
      </c>
      <c r="E12" s="10">
        <v>1936</v>
      </c>
      <c r="F12" s="2">
        <f t="shared" si="1"/>
        <v>1210</v>
      </c>
      <c r="G12" s="10">
        <v>615</v>
      </c>
      <c r="H12" s="10">
        <v>595</v>
      </c>
    </row>
    <row r="13" spans="1:8" ht="11.25">
      <c r="A13" s="7" t="s">
        <v>3</v>
      </c>
      <c r="B13" s="19">
        <v>5837</v>
      </c>
      <c r="C13" s="2">
        <f t="shared" si="0"/>
        <v>4349</v>
      </c>
      <c r="D13" s="10">
        <v>2254</v>
      </c>
      <c r="E13" s="10">
        <v>2095</v>
      </c>
      <c r="F13" s="2">
        <f t="shared" si="1"/>
        <v>1487</v>
      </c>
      <c r="G13" s="10">
        <v>711</v>
      </c>
      <c r="H13" s="10">
        <v>776</v>
      </c>
    </row>
    <row r="14" spans="1:8" ht="11.25">
      <c r="A14" s="7" t="s">
        <v>7</v>
      </c>
      <c r="B14" s="19">
        <v>8020</v>
      </c>
      <c r="C14" s="2">
        <f t="shared" si="0"/>
        <v>5254</v>
      </c>
      <c r="D14" s="10">
        <v>2624</v>
      </c>
      <c r="E14" s="10">
        <v>2630</v>
      </c>
      <c r="F14" s="2">
        <f t="shared" si="1"/>
        <v>2766</v>
      </c>
      <c r="G14" s="10">
        <v>1148</v>
      </c>
      <c r="H14" s="10">
        <v>1618</v>
      </c>
    </row>
    <row r="15" spans="1:8" ht="11.25">
      <c r="A15" s="7" t="s">
        <v>8</v>
      </c>
      <c r="B15" s="19">
        <v>13359</v>
      </c>
      <c r="C15" s="2">
        <f t="shared" si="0"/>
        <v>7880</v>
      </c>
      <c r="D15" s="10">
        <v>3892</v>
      </c>
      <c r="E15" s="10">
        <v>3988</v>
      </c>
      <c r="F15" s="2">
        <f t="shared" si="1"/>
        <v>5479</v>
      </c>
      <c r="G15" s="10">
        <v>2370</v>
      </c>
      <c r="H15" s="10">
        <v>3109</v>
      </c>
    </row>
    <row r="16" spans="1:8" ht="11.25">
      <c r="A16" s="7" t="s">
        <v>9</v>
      </c>
      <c r="B16" s="19">
        <v>15623</v>
      </c>
      <c r="C16" s="2">
        <f t="shared" si="0"/>
        <v>9485</v>
      </c>
      <c r="D16" s="10">
        <v>4771</v>
      </c>
      <c r="E16" s="10">
        <v>4714</v>
      </c>
      <c r="F16" s="2">
        <f t="shared" si="1"/>
        <v>6138</v>
      </c>
      <c r="G16" s="10">
        <v>2941</v>
      </c>
      <c r="H16" s="10">
        <v>3197</v>
      </c>
    </row>
    <row r="17" spans="1:8" ht="11.25">
      <c r="A17" s="7" t="s">
        <v>10</v>
      </c>
      <c r="B17" s="19">
        <v>14347</v>
      </c>
      <c r="C17" s="2">
        <f t="shared" si="0"/>
        <v>9762</v>
      </c>
      <c r="D17" s="10">
        <v>4751</v>
      </c>
      <c r="E17" s="10">
        <v>5011</v>
      </c>
      <c r="F17" s="2">
        <f t="shared" si="1"/>
        <v>4585</v>
      </c>
      <c r="G17" s="10">
        <v>2241</v>
      </c>
      <c r="H17" s="10">
        <v>2344</v>
      </c>
    </row>
    <row r="18" spans="1:8" ht="11.25">
      <c r="A18" s="7" t="s">
        <v>11</v>
      </c>
      <c r="B18" s="19">
        <v>12648</v>
      </c>
      <c r="C18" s="2">
        <f t="shared" si="0"/>
        <v>9114</v>
      </c>
      <c r="D18" s="10">
        <v>4445</v>
      </c>
      <c r="E18" s="10">
        <v>4669</v>
      </c>
      <c r="F18" s="2">
        <f t="shared" si="1"/>
        <v>3534</v>
      </c>
      <c r="G18" s="10">
        <v>1757</v>
      </c>
      <c r="H18" s="10">
        <v>1777</v>
      </c>
    </row>
    <row r="19" spans="1:8" ht="11.25">
      <c r="A19" s="7" t="s">
        <v>12</v>
      </c>
      <c r="B19" s="19">
        <v>11566</v>
      </c>
      <c r="C19" s="2">
        <f t="shared" si="0"/>
        <v>9200</v>
      </c>
      <c r="D19" s="10">
        <v>4171</v>
      </c>
      <c r="E19" s="10">
        <v>5029</v>
      </c>
      <c r="F19" s="2">
        <f t="shared" si="1"/>
        <v>2366</v>
      </c>
      <c r="G19" s="10">
        <v>1130</v>
      </c>
      <c r="H19" s="10">
        <v>1236</v>
      </c>
    </row>
    <row r="20" spans="1:8" ht="11.25">
      <c r="A20" s="7" t="s">
        <v>13</v>
      </c>
      <c r="B20" s="19">
        <v>10440</v>
      </c>
      <c r="C20" s="2">
        <f t="shared" si="0"/>
        <v>8806</v>
      </c>
      <c r="D20" s="10">
        <v>3959</v>
      </c>
      <c r="E20" s="10">
        <v>4847</v>
      </c>
      <c r="F20" s="2">
        <f t="shared" si="1"/>
        <v>1634</v>
      </c>
      <c r="G20" s="10">
        <v>699</v>
      </c>
      <c r="H20" s="10">
        <v>935</v>
      </c>
    </row>
    <row r="21" spans="1:8" ht="11.25">
      <c r="A21" s="7" t="s">
        <v>14</v>
      </c>
      <c r="B21" s="19">
        <v>8413</v>
      </c>
      <c r="C21" s="2">
        <f t="shared" si="0"/>
        <v>7403</v>
      </c>
      <c r="D21" s="10">
        <v>3221</v>
      </c>
      <c r="E21" s="10">
        <v>4182</v>
      </c>
      <c r="F21" s="2">
        <f t="shared" si="1"/>
        <v>1010</v>
      </c>
      <c r="G21" s="10">
        <v>428</v>
      </c>
      <c r="H21" s="10">
        <v>582</v>
      </c>
    </row>
    <row r="22" spans="1:8" ht="11.25">
      <c r="A22" s="7" t="s">
        <v>15</v>
      </c>
      <c r="B22" s="19">
        <v>7603</v>
      </c>
      <c r="C22" s="2">
        <f t="shared" si="0"/>
        <v>7058</v>
      </c>
      <c r="D22" s="10">
        <v>3030</v>
      </c>
      <c r="E22" s="10">
        <v>4028</v>
      </c>
      <c r="F22" s="2">
        <f t="shared" si="1"/>
        <v>545</v>
      </c>
      <c r="G22" s="10">
        <v>228</v>
      </c>
      <c r="H22" s="10">
        <v>317</v>
      </c>
    </row>
    <row r="23" spans="1:8" ht="11.25">
      <c r="A23" s="7" t="s">
        <v>16</v>
      </c>
      <c r="B23" s="19">
        <v>6702</v>
      </c>
      <c r="C23" s="2">
        <f t="shared" si="0"/>
        <v>6385</v>
      </c>
      <c r="D23" s="10">
        <v>2633</v>
      </c>
      <c r="E23" s="10">
        <v>3752</v>
      </c>
      <c r="F23" s="2">
        <f t="shared" si="1"/>
        <v>317</v>
      </c>
      <c r="G23" s="10">
        <v>112</v>
      </c>
      <c r="H23" s="10">
        <v>205</v>
      </c>
    </row>
    <row r="24" spans="1:8" ht="11.25">
      <c r="A24" s="7" t="s">
        <v>17</v>
      </c>
      <c r="B24" s="19">
        <v>6026</v>
      </c>
      <c r="C24" s="2">
        <f t="shared" si="0"/>
        <v>5828</v>
      </c>
      <c r="D24" s="10">
        <v>2331</v>
      </c>
      <c r="E24" s="10">
        <v>3497</v>
      </c>
      <c r="F24" s="2">
        <f t="shared" si="1"/>
        <v>198</v>
      </c>
      <c r="G24" s="10">
        <v>68</v>
      </c>
      <c r="H24" s="10">
        <v>130</v>
      </c>
    </row>
    <row r="25" spans="1:8" ht="11.25">
      <c r="A25" s="8" t="s">
        <v>18</v>
      </c>
      <c r="B25" s="19">
        <v>6733</v>
      </c>
      <c r="C25" s="2">
        <f t="shared" si="0"/>
        <v>6618</v>
      </c>
      <c r="D25" s="10">
        <v>2467</v>
      </c>
      <c r="E25" s="10">
        <v>4151</v>
      </c>
      <c r="F25" s="2">
        <f t="shared" si="1"/>
        <v>115</v>
      </c>
      <c r="G25" s="10">
        <v>52</v>
      </c>
      <c r="H25" s="10">
        <v>63</v>
      </c>
    </row>
    <row r="26" spans="1:8" ht="11.25">
      <c r="A26" s="8" t="s">
        <v>19</v>
      </c>
      <c r="B26" s="19">
        <v>5889</v>
      </c>
      <c r="C26" s="2">
        <f t="shared" si="0"/>
        <v>5813</v>
      </c>
      <c r="D26" s="10">
        <v>2024</v>
      </c>
      <c r="E26" s="10">
        <v>3789</v>
      </c>
      <c r="F26" s="2">
        <f t="shared" si="1"/>
        <v>76</v>
      </c>
      <c r="G26" s="10">
        <v>31</v>
      </c>
      <c r="H26" s="10">
        <v>45</v>
      </c>
    </row>
    <row r="27" spans="1:8" ht="11.25">
      <c r="A27" s="8" t="s">
        <v>74</v>
      </c>
      <c r="B27" s="19">
        <v>3581</v>
      </c>
      <c r="C27" s="2">
        <f t="shared" si="0"/>
        <v>3551</v>
      </c>
      <c r="D27" s="10">
        <v>1102</v>
      </c>
      <c r="E27" s="10">
        <v>2449</v>
      </c>
      <c r="F27" s="2">
        <f t="shared" si="1"/>
        <v>30</v>
      </c>
      <c r="G27" s="10">
        <v>14</v>
      </c>
      <c r="H27" s="10">
        <v>16</v>
      </c>
    </row>
    <row r="28" spans="1:8" ht="11.25">
      <c r="A28" s="8" t="s">
        <v>75</v>
      </c>
      <c r="B28" s="19">
        <v>1318</v>
      </c>
      <c r="C28" s="2">
        <f t="shared" si="0"/>
        <v>1307</v>
      </c>
      <c r="D28" s="10">
        <v>344</v>
      </c>
      <c r="E28" s="10">
        <v>963</v>
      </c>
      <c r="F28" s="2">
        <f t="shared" si="1"/>
        <v>11</v>
      </c>
      <c r="G28" s="10">
        <v>5</v>
      </c>
      <c r="H28" s="10">
        <v>6</v>
      </c>
    </row>
    <row r="29" spans="1:8" ht="11.25">
      <c r="A29" s="8" t="s">
        <v>76</v>
      </c>
      <c r="B29" s="19">
        <v>379</v>
      </c>
      <c r="C29" s="2">
        <f t="shared" si="0"/>
        <v>374</v>
      </c>
      <c r="D29" s="10">
        <v>78</v>
      </c>
      <c r="E29" s="10">
        <v>296</v>
      </c>
      <c r="F29" s="2">
        <f t="shared" si="1"/>
        <v>5</v>
      </c>
      <c r="G29" s="10">
        <v>3</v>
      </c>
      <c r="H29" s="10">
        <v>2</v>
      </c>
    </row>
    <row r="30" spans="1:8" ht="11.25">
      <c r="A30" s="8" t="s">
        <v>77</v>
      </c>
      <c r="B30" s="19">
        <v>57</v>
      </c>
      <c r="C30" s="2">
        <f t="shared" si="0"/>
        <v>57</v>
      </c>
      <c r="D30" s="1">
        <v>11</v>
      </c>
      <c r="E30" s="1">
        <v>46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21.874540538121753</v>
      </c>
      <c r="F63" s="9">
        <f>+E63*100/MM!E63</f>
        <v>129.2287778050211</v>
      </c>
    </row>
    <row r="64" spans="1:6" ht="11.25">
      <c r="A64" s="1" t="s">
        <v>44</v>
      </c>
      <c r="E64" s="9">
        <f>+(SUM(B10:B12)*100/B$8)</f>
        <v>11.435566664322746</v>
      </c>
      <c r="F64" s="9">
        <f>+E64*100/MM!E64</f>
        <v>84.66057500842025</v>
      </c>
    </row>
    <row r="65" spans="1:6" ht="11.25">
      <c r="A65" s="1" t="s">
        <v>45</v>
      </c>
      <c r="E65" s="9">
        <f>+(SUM(B23:B30)*100/B$8)</f>
        <v>19.61542641258558</v>
      </c>
      <c r="F65" s="9">
        <f>+E65*100/MM!E65</f>
        <v>103.02245145183511</v>
      </c>
    </row>
    <row r="66" spans="1:6" ht="11.25">
      <c r="A66" s="1" t="s">
        <v>46</v>
      </c>
      <c r="E66" s="9">
        <f>+(SUM(B26:B30)*100/B$8)</f>
        <v>7.174956690723825</v>
      </c>
      <c r="F66" s="9">
        <f>+E66*100/MM!E66</f>
        <v>118.81389773011833</v>
      </c>
    </row>
    <row r="67" spans="1:6" ht="11.25">
      <c r="A67" s="1" t="s">
        <v>47</v>
      </c>
      <c r="E67" s="9">
        <f>SUM(B10:B12)*100/SUM(B23:B30)</f>
        <v>58.29884308293955</v>
      </c>
      <c r="F67" s="9">
        <f>+E67*100/MM!E67</f>
        <v>82.17682050402443</v>
      </c>
    </row>
    <row r="68" spans="1:6" ht="11.25">
      <c r="A68" s="1" t="s">
        <v>48</v>
      </c>
      <c r="E68" s="9">
        <f>+B10*100/B11</f>
        <v>125.55238774055596</v>
      </c>
      <c r="F68" s="9">
        <f>+E68*100/MM!E68</f>
        <v>110.42988679922988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71093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29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143773</v>
      </c>
      <c r="C8" s="2">
        <v>123473</v>
      </c>
      <c r="D8" s="2">
        <v>53542</v>
      </c>
      <c r="E8" s="2">
        <v>69931</v>
      </c>
      <c r="F8" s="2">
        <v>20299</v>
      </c>
      <c r="G8" s="19">
        <v>8668</v>
      </c>
      <c r="H8" s="19">
        <v>11631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5374</v>
      </c>
      <c r="C10" s="2">
        <f aca="true" t="shared" si="0" ref="C10:C30">+D10+E10</f>
        <v>4636</v>
      </c>
      <c r="D10" s="10">
        <v>2367</v>
      </c>
      <c r="E10" s="10">
        <v>2269</v>
      </c>
      <c r="F10" s="2">
        <f aca="true" t="shared" si="1" ref="F10:F30">+G10+H10</f>
        <v>738</v>
      </c>
      <c r="G10" s="10">
        <v>371</v>
      </c>
      <c r="H10" s="10">
        <v>367</v>
      </c>
    </row>
    <row r="11" spans="1:8" ht="11.25">
      <c r="A11" s="7" t="s">
        <v>5</v>
      </c>
      <c r="B11" s="19">
        <v>4745</v>
      </c>
      <c r="C11" s="2">
        <f t="shared" si="0"/>
        <v>4300</v>
      </c>
      <c r="D11" s="10">
        <v>2166</v>
      </c>
      <c r="E11" s="10">
        <v>2134</v>
      </c>
      <c r="F11" s="2">
        <f t="shared" si="1"/>
        <v>445</v>
      </c>
      <c r="G11" s="10">
        <v>239</v>
      </c>
      <c r="H11" s="10">
        <v>206</v>
      </c>
    </row>
    <row r="12" spans="1:8" ht="11.25">
      <c r="A12" s="7" t="s">
        <v>6</v>
      </c>
      <c r="B12" s="19">
        <v>4594</v>
      </c>
      <c r="C12" s="2">
        <f t="shared" si="0"/>
        <v>4084</v>
      </c>
      <c r="D12" s="10">
        <v>2071</v>
      </c>
      <c r="E12" s="10">
        <v>2013</v>
      </c>
      <c r="F12" s="2">
        <f t="shared" si="1"/>
        <v>510</v>
      </c>
      <c r="G12" s="10">
        <v>258</v>
      </c>
      <c r="H12" s="10">
        <v>252</v>
      </c>
    </row>
    <row r="13" spans="1:8" ht="11.25">
      <c r="A13" s="7" t="s">
        <v>3</v>
      </c>
      <c r="B13" s="19">
        <v>4756</v>
      </c>
      <c r="C13" s="2">
        <f t="shared" si="0"/>
        <v>4115</v>
      </c>
      <c r="D13" s="10">
        <v>2105</v>
      </c>
      <c r="E13" s="10">
        <v>2010</v>
      </c>
      <c r="F13" s="2">
        <f t="shared" si="1"/>
        <v>641</v>
      </c>
      <c r="G13" s="10">
        <v>304</v>
      </c>
      <c r="H13" s="10">
        <v>337</v>
      </c>
    </row>
    <row r="14" spans="1:8" ht="11.25">
      <c r="A14" s="7" t="s">
        <v>7</v>
      </c>
      <c r="B14" s="19">
        <v>6509</v>
      </c>
      <c r="C14" s="2">
        <f t="shared" si="0"/>
        <v>5094</v>
      </c>
      <c r="D14" s="10">
        <v>2509</v>
      </c>
      <c r="E14" s="10">
        <v>2585</v>
      </c>
      <c r="F14" s="2">
        <f t="shared" si="1"/>
        <v>1415</v>
      </c>
      <c r="G14" s="10">
        <v>541</v>
      </c>
      <c r="H14" s="10">
        <v>874</v>
      </c>
    </row>
    <row r="15" spans="1:8" ht="11.25">
      <c r="A15" s="7" t="s">
        <v>8</v>
      </c>
      <c r="B15" s="19">
        <v>11463</v>
      </c>
      <c r="C15" s="2">
        <f t="shared" si="0"/>
        <v>8142</v>
      </c>
      <c r="D15" s="10">
        <v>3785</v>
      </c>
      <c r="E15" s="10">
        <v>4357</v>
      </c>
      <c r="F15" s="2">
        <f t="shared" si="1"/>
        <v>3321</v>
      </c>
      <c r="G15" s="10">
        <v>1323</v>
      </c>
      <c r="H15" s="10">
        <v>1998</v>
      </c>
    </row>
    <row r="16" spans="1:8" ht="11.25">
      <c r="A16" s="7" t="s">
        <v>9</v>
      </c>
      <c r="B16" s="19">
        <v>13365</v>
      </c>
      <c r="C16" s="2">
        <f t="shared" si="0"/>
        <v>9576</v>
      </c>
      <c r="D16" s="10">
        <v>4704</v>
      </c>
      <c r="E16" s="10">
        <v>4872</v>
      </c>
      <c r="F16" s="2">
        <f t="shared" si="1"/>
        <v>3788</v>
      </c>
      <c r="G16" s="10">
        <v>1644</v>
      </c>
      <c r="H16" s="10">
        <v>2144</v>
      </c>
    </row>
    <row r="17" spans="1:8" ht="11.25">
      <c r="A17" s="7" t="s">
        <v>10</v>
      </c>
      <c r="B17" s="19">
        <v>11737</v>
      </c>
      <c r="C17" s="2">
        <f t="shared" si="0"/>
        <v>8910</v>
      </c>
      <c r="D17" s="10">
        <v>4302</v>
      </c>
      <c r="E17" s="10">
        <v>4608</v>
      </c>
      <c r="F17" s="2">
        <f t="shared" si="1"/>
        <v>2827</v>
      </c>
      <c r="G17" s="10">
        <v>1309</v>
      </c>
      <c r="H17" s="10">
        <v>1518</v>
      </c>
    </row>
    <row r="18" spans="1:8" ht="11.25">
      <c r="A18" s="7" t="s">
        <v>11</v>
      </c>
      <c r="B18" s="19">
        <v>10114</v>
      </c>
      <c r="C18" s="2">
        <f t="shared" si="0"/>
        <v>8136</v>
      </c>
      <c r="D18" s="10">
        <v>3818</v>
      </c>
      <c r="E18" s="10">
        <v>4318</v>
      </c>
      <c r="F18" s="2">
        <f t="shared" si="1"/>
        <v>1978</v>
      </c>
      <c r="G18" s="10">
        <v>913</v>
      </c>
      <c r="H18" s="10">
        <v>1065</v>
      </c>
    </row>
    <row r="19" spans="1:8" ht="11.25">
      <c r="A19" s="7" t="s">
        <v>12</v>
      </c>
      <c r="B19" s="19">
        <v>10073</v>
      </c>
      <c r="C19" s="2">
        <f t="shared" si="0"/>
        <v>8544</v>
      </c>
      <c r="D19" s="10">
        <v>3866</v>
      </c>
      <c r="E19" s="10">
        <v>4678</v>
      </c>
      <c r="F19" s="2">
        <f t="shared" si="1"/>
        <v>1529</v>
      </c>
      <c r="G19" s="10">
        <v>618</v>
      </c>
      <c r="H19" s="10">
        <v>911</v>
      </c>
    </row>
    <row r="20" spans="1:8" ht="11.25">
      <c r="A20" s="7" t="s">
        <v>13</v>
      </c>
      <c r="B20" s="19">
        <v>9818</v>
      </c>
      <c r="C20" s="2">
        <f t="shared" si="0"/>
        <v>8658</v>
      </c>
      <c r="D20" s="10">
        <v>3793</v>
      </c>
      <c r="E20" s="10">
        <v>4865</v>
      </c>
      <c r="F20" s="2">
        <f t="shared" si="1"/>
        <v>1160</v>
      </c>
      <c r="G20" s="10">
        <v>431</v>
      </c>
      <c r="H20" s="10">
        <v>729</v>
      </c>
    </row>
    <row r="21" spans="1:8" ht="11.25">
      <c r="A21" s="7" t="s">
        <v>14</v>
      </c>
      <c r="B21" s="19">
        <v>9311</v>
      </c>
      <c r="C21" s="2">
        <f t="shared" si="0"/>
        <v>8501</v>
      </c>
      <c r="D21" s="10">
        <v>3564</v>
      </c>
      <c r="E21" s="10">
        <v>4937</v>
      </c>
      <c r="F21" s="2">
        <f t="shared" si="1"/>
        <v>810</v>
      </c>
      <c r="G21" s="10">
        <v>280</v>
      </c>
      <c r="H21" s="10">
        <v>530</v>
      </c>
    </row>
    <row r="22" spans="1:8" ht="11.25">
      <c r="A22" s="7" t="s">
        <v>15</v>
      </c>
      <c r="B22" s="19">
        <v>8672</v>
      </c>
      <c r="C22" s="2">
        <f t="shared" si="0"/>
        <v>8183</v>
      </c>
      <c r="D22" s="10">
        <v>3481</v>
      </c>
      <c r="E22" s="10">
        <v>4702</v>
      </c>
      <c r="F22" s="2">
        <f t="shared" si="1"/>
        <v>489</v>
      </c>
      <c r="G22" s="10">
        <v>171</v>
      </c>
      <c r="H22" s="10">
        <v>318</v>
      </c>
    </row>
    <row r="23" spans="1:8" ht="11.25">
      <c r="A23" s="7" t="s">
        <v>16</v>
      </c>
      <c r="B23" s="19">
        <v>7538</v>
      </c>
      <c r="C23" s="2">
        <f t="shared" si="0"/>
        <v>7298</v>
      </c>
      <c r="D23" s="10">
        <v>2915</v>
      </c>
      <c r="E23" s="10">
        <v>4383</v>
      </c>
      <c r="F23" s="2">
        <f t="shared" si="1"/>
        <v>240</v>
      </c>
      <c r="G23" s="10">
        <v>103</v>
      </c>
      <c r="H23" s="10">
        <v>137</v>
      </c>
    </row>
    <row r="24" spans="1:8" ht="11.25">
      <c r="A24" s="7" t="s">
        <v>17</v>
      </c>
      <c r="B24" s="19">
        <v>6097</v>
      </c>
      <c r="C24" s="2">
        <f t="shared" si="0"/>
        <v>5954</v>
      </c>
      <c r="D24" s="10">
        <v>2236</v>
      </c>
      <c r="E24" s="10">
        <v>3718</v>
      </c>
      <c r="F24" s="2">
        <f t="shared" si="1"/>
        <v>143</v>
      </c>
      <c r="G24" s="10">
        <v>63</v>
      </c>
      <c r="H24" s="10">
        <v>80</v>
      </c>
    </row>
    <row r="25" spans="1:8" ht="11.25">
      <c r="A25" s="8" t="s">
        <v>18</v>
      </c>
      <c r="B25" s="19">
        <v>6637</v>
      </c>
      <c r="C25" s="2">
        <f t="shared" si="0"/>
        <v>6530</v>
      </c>
      <c r="D25" s="10">
        <v>2303</v>
      </c>
      <c r="E25" s="10">
        <v>4227</v>
      </c>
      <c r="F25" s="2">
        <f t="shared" si="1"/>
        <v>107</v>
      </c>
      <c r="G25" s="10">
        <v>44</v>
      </c>
      <c r="H25" s="10">
        <v>63</v>
      </c>
    </row>
    <row r="26" spans="1:8" ht="11.25">
      <c r="A26" s="8" t="s">
        <v>19</v>
      </c>
      <c r="B26" s="19">
        <v>5999</v>
      </c>
      <c r="C26" s="2">
        <f t="shared" si="0"/>
        <v>5926</v>
      </c>
      <c r="D26" s="10">
        <v>1861</v>
      </c>
      <c r="E26" s="10">
        <v>4065</v>
      </c>
      <c r="F26" s="2">
        <f t="shared" si="1"/>
        <v>73</v>
      </c>
      <c r="G26" s="10">
        <v>23</v>
      </c>
      <c r="H26" s="10">
        <v>50</v>
      </c>
    </row>
    <row r="27" spans="1:8" ht="11.25">
      <c r="A27" s="8" t="s">
        <v>74</v>
      </c>
      <c r="B27" s="19">
        <v>4302</v>
      </c>
      <c r="C27" s="2">
        <f t="shared" si="0"/>
        <v>4250</v>
      </c>
      <c r="D27" s="10">
        <v>1145</v>
      </c>
      <c r="E27" s="10">
        <v>3105</v>
      </c>
      <c r="F27" s="2">
        <f t="shared" si="1"/>
        <v>52</v>
      </c>
      <c r="G27" s="10">
        <v>21</v>
      </c>
      <c r="H27" s="10">
        <v>31</v>
      </c>
    </row>
    <row r="28" spans="1:8" ht="11.25">
      <c r="A28" s="8" t="s">
        <v>75</v>
      </c>
      <c r="B28" s="19">
        <v>1971</v>
      </c>
      <c r="C28" s="2">
        <f t="shared" si="0"/>
        <v>1953</v>
      </c>
      <c r="D28" s="10">
        <v>425</v>
      </c>
      <c r="E28" s="10">
        <v>1528</v>
      </c>
      <c r="F28" s="2">
        <f t="shared" si="1"/>
        <v>18</v>
      </c>
      <c r="G28" s="10">
        <v>8</v>
      </c>
      <c r="H28" s="10">
        <v>10</v>
      </c>
    </row>
    <row r="29" spans="1:8" ht="11.25">
      <c r="A29" s="8" t="s">
        <v>76</v>
      </c>
      <c r="B29" s="19">
        <v>578</v>
      </c>
      <c r="C29" s="2">
        <f t="shared" si="0"/>
        <v>568</v>
      </c>
      <c r="D29" s="10">
        <v>109</v>
      </c>
      <c r="E29" s="10">
        <v>459</v>
      </c>
      <c r="F29" s="2">
        <f t="shared" si="1"/>
        <v>10</v>
      </c>
      <c r="G29" s="10">
        <v>2</v>
      </c>
      <c r="H29" s="10">
        <v>8</v>
      </c>
    </row>
    <row r="30" spans="1:8" ht="11.25">
      <c r="A30" s="8" t="s">
        <v>77</v>
      </c>
      <c r="B30" s="19">
        <v>119</v>
      </c>
      <c r="C30" s="2">
        <f t="shared" si="0"/>
        <v>114</v>
      </c>
      <c r="D30" s="1">
        <v>16</v>
      </c>
      <c r="E30" s="1">
        <v>98</v>
      </c>
      <c r="F30" s="2">
        <f t="shared" si="1"/>
        <v>5</v>
      </c>
      <c r="G30" s="10">
        <v>2</v>
      </c>
      <c r="H30" s="10">
        <v>3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14.118784472745231</v>
      </c>
      <c r="F63" s="9">
        <f>+E63*100/MM!E63</f>
        <v>83.40990103657921</v>
      </c>
    </row>
    <row r="64" spans="1:6" ht="11.25">
      <c r="A64" s="1" t="s">
        <v>44</v>
      </c>
      <c r="E64" s="9">
        <f>+(SUM(B10:B12)*100/B$8)</f>
        <v>10.233493075890467</v>
      </c>
      <c r="F64" s="9">
        <f>+E64*100/MM!E64</f>
        <v>75.76130099897273</v>
      </c>
    </row>
    <row r="65" spans="1:6" ht="11.25">
      <c r="A65" s="1" t="s">
        <v>45</v>
      </c>
      <c r="E65" s="9">
        <f>+(SUM(B23:B30)*100/B$8)</f>
        <v>23.12047463710154</v>
      </c>
      <c r="F65" s="9">
        <f>+E65*100/MM!E65</f>
        <v>121.43136354741155</v>
      </c>
    </row>
    <row r="66" spans="1:6" ht="11.25">
      <c r="A66" s="1" t="s">
        <v>46</v>
      </c>
      <c r="E66" s="9">
        <f>+(SUM(B26:B30)*100/B$8)</f>
        <v>9.02046976831533</v>
      </c>
      <c r="F66" s="9">
        <f>+E66*100/MM!E66</f>
        <v>149.37472360158884</v>
      </c>
    </row>
    <row r="67" spans="1:6" ht="11.25">
      <c r="A67" s="1" t="s">
        <v>47</v>
      </c>
      <c r="E67" s="9">
        <f>SUM(B10:B12)*100/SUM(B23:B30)</f>
        <v>44.26160464486628</v>
      </c>
      <c r="F67" s="9">
        <f>+E67*100/MM!E67</f>
        <v>62.39022505037799</v>
      </c>
    </row>
    <row r="68" spans="1:6" ht="11.25">
      <c r="A68" s="1" t="s">
        <v>48</v>
      </c>
      <c r="E68" s="9">
        <f>+B10*100/B11</f>
        <v>113.25605900948366</v>
      </c>
      <c r="F68" s="9">
        <f>+E68*100/MM!E68</f>
        <v>99.61462303360253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IAM</cp:lastModifiedBy>
  <cp:lastPrinted>2011-05-11T11:49:04Z</cp:lastPrinted>
  <dcterms:created xsi:type="dcterms:W3CDTF">2002-12-05T08:17:05Z</dcterms:created>
  <dcterms:modified xsi:type="dcterms:W3CDTF">2011-05-16T11:31:08Z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