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120" windowWidth="10815" windowHeight="10125" activeTab="0"/>
  </bookViews>
  <sheets>
    <sheet name="Port01" sheetId="1" r:id="rId1"/>
    <sheet name="MM" sheetId="2" r:id="rId2"/>
    <sheet name="DO1" sheetId="3" r:id="rId3"/>
    <sheet name="D02" sheetId="4" r:id="rId4"/>
    <sheet name="D03" sheetId="5" r:id="rId5"/>
    <sheet name="D04" sheetId="6" r:id="rId6"/>
    <sheet name="D05" sheetId="7" r:id="rId7"/>
    <sheet name="D06" sheetId="8" r:id="rId8"/>
    <sheet name="D07" sheetId="9" r:id="rId9"/>
    <sheet name="D08" sheetId="10" r:id="rId10"/>
    <sheet name="D09" sheetId="11" r:id="rId11"/>
    <sheet name="D10" sheetId="12" r:id="rId12"/>
    <sheet name="D11" sheetId="13" r:id="rId13"/>
    <sheet name="D12" sheetId="14" r:id="rId14"/>
    <sheet name="D13" sheetId="15" r:id="rId15"/>
    <sheet name="D14" sheetId="16" r:id="rId16"/>
    <sheet name="D15" sheetId="17" r:id="rId17"/>
    <sheet name="D16" sheetId="18" r:id="rId18"/>
    <sheet name="D17" sheetId="19" r:id="rId19"/>
    <sheet name="D18" sheetId="20" r:id="rId20"/>
    <sheet name="D19" sheetId="21" r:id="rId21"/>
    <sheet name="D20" sheetId="22" r:id="rId22"/>
    <sheet name="D21" sheetId="23" r:id="rId23"/>
  </sheets>
  <externalReferences>
    <externalReference r:id="rId26"/>
  </externalReferences>
  <definedNames>
    <definedName name="_xlnm.Print_Area" localSheetId="0">'Port01'!$A$1:$H$71</definedName>
  </definedNames>
  <calcPr calcMode="manual" fullCalcOnLoad="1"/>
</workbook>
</file>

<file path=xl/sharedStrings.xml><?xml version="1.0" encoding="utf-8"?>
<sst xmlns="http://schemas.openxmlformats.org/spreadsheetml/2006/main" count="1142" uniqueCount="90">
  <si>
    <t>TOTAL</t>
  </si>
  <si>
    <t>Ambos sexos</t>
  </si>
  <si>
    <t>Hombres</t>
  </si>
  <si>
    <t>Mujeres</t>
  </si>
  <si>
    <t>15 a 19</t>
  </si>
  <si>
    <t>0 a 4</t>
  </si>
  <si>
    <t>5 a 9</t>
  </si>
  <si>
    <t>10 a 14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</si>
  <si>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</si>
  <si>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</si>
  <si>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</si>
  <si>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</si>
  <si>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</si>
  <si>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</si>
  <si>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</si>
  <si>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</si>
  <si>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</si>
  <si>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</si>
  <si>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</si>
  <si>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</si>
  <si>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</si>
  <si>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CIUDAD DE MADRID</t>
  </si>
  <si>
    <t>DISTRITO:</t>
  </si>
  <si>
    <t>Edad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</si>
  <si>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</si>
  <si>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</si>
  <si>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</si>
  <si>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</si>
  <si>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</si>
  <si>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</si>
  <si>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</si>
  <si>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 - EL PARDO</t>
  </si>
  <si>
    <t>09. MONCLOA - 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</si>
  <si>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</si>
  <si>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</si>
  <si>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</si>
  <si>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</si>
  <si>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</si>
  <si>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</si>
  <si>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</si>
  <si>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</si>
  <si>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</si>
  <si>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</si>
  <si>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</si>
  <si>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</si>
  <si>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Proporción de menores de 15 años</t>
  </si>
  <si>
    <t>Proporción de mayores de 65 años</t>
  </si>
  <si>
    <t>Proporción de mayores de 80 años</t>
  </si>
  <si>
    <t>Razón de Juventud (1)</t>
  </si>
  <si>
    <t>Razón de Progresividad (2)</t>
  </si>
  <si>
    <t>(1) Población de 0 a 14 años / Población de 65 y más años (en %)</t>
  </si>
  <si>
    <t>(2) Población de 0 a 4 años / Población de 5 a 9 años ( en %)</t>
  </si>
  <si>
    <t>Índice (Ciudad de Madrid = 100)</t>
  </si>
  <si>
    <t>Total Ciudad</t>
  </si>
  <si>
    <t xml:space="preserve"> 01. Centro</t>
  </si>
  <si>
    <t xml:space="preserve"> 02. Arganzuela</t>
  </si>
  <si>
    <t xml:space="preserve"> 03. Retiro</t>
  </si>
  <si>
    <t xml:space="preserve"> 04. Salamanca</t>
  </si>
  <si>
    <t xml:space="preserve"> 05. Chamartín</t>
  </si>
  <si>
    <t xml:space="preserve"> 06. Tetuán</t>
  </si>
  <si>
    <t xml:space="preserve"> 07. Chamberí</t>
  </si>
  <si>
    <t xml:space="preserve"> 08. Fuencarral - El Pardo</t>
  </si>
  <si>
    <t xml:space="preserve"> 09. Moncloa - Aravaca</t>
  </si>
  <si>
    <t xml:space="preserve"> 10. Latina</t>
  </si>
  <si>
    <t xml:space="preserve"> 11. Carabanchel</t>
  </si>
  <si>
    <t xml:space="preserve"> 12. Usera</t>
  </si>
  <si>
    <t xml:space="preserve"> 13. Puente de Vallecas</t>
  </si>
  <si>
    <t xml:space="preserve"> 14. Moratalaz</t>
  </si>
  <si>
    <t xml:space="preserve"> 15. Ciudad Lineal</t>
  </si>
  <si>
    <t xml:space="preserve"> 16. Hortaleza</t>
  </si>
  <si>
    <t xml:space="preserve"> 17. Villaverde</t>
  </si>
  <si>
    <t xml:space="preserve"> 18. Villa de Vallecas</t>
  </si>
  <si>
    <t xml:space="preserve"> 19. Vicálvaro</t>
  </si>
  <si>
    <t xml:space="preserve"> 20. San Blas</t>
  </si>
  <si>
    <t xml:space="preserve"> 21. Barajas</t>
  </si>
  <si>
    <t>85 a 89</t>
  </si>
  <si>
    <t>90 a 94</t>
  </si>
  <si>
    <t>95 a 99</t>
  </si>
  <si>
    <t>100 y más</t>
  </si>
  <si>
    <t>ESTRUCTURA DE LA POBLACIÓN POR NACIONALIDAD, SEXO Y EDAD</t>
  </si>
  <si>
    <t>ESPAÑOLA</t>
  </si>
  <si>
    <t>NO ESPAÑOLA</t>
  </si>
  <si>
    <t>TOTAL (1)</t>
  </si>
  <si>
    <t>(1) Incluye 'No consta país de nacionalidad'</t>
  </si>
  <si>
    <t>Proporción de extranjeros</t>
  </si>
  <si>
    <t>Valor (x 100)</t>
  </si>
  <si>
    <t>INDICADORES DE LA ESTRUCTURA DEMOGRÁFICA (POBLACIÓN TOTAL)</t>
  </si>
  <si>
    <t>Índice</t>
  </si>
  <si>
    <t>No Consta</t>
  </si>
  <si>
    <t>(Revisión del Padrón Municipal de Habitantes a 1 de enero de 2013)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</si>
</sst>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;0.0"/>
    <numFmt numFmtId="173" formatCode="#,##0;#,##0"/>
  </numFmts>
  <fonts count="5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9"/>
      <name val="Arial Black"/>
      <family val="0"/>
    </font>
    <font>
      <sz val="14"/>
      <color indexed="9"/>
      <name val="Arial Black"/>
      <family val="0"/>
    </font>
    <font>
      <sz val="11"/>
      <color indexed="9"/>
      <name val="Arial Black"/>
      <family val="0"/>
    </font>
    <font>
      <sz val="10"/>
      <color indexed="9"/>
      <name val="Arial"/>
      <family val="0"/>
    </font>
    <font>
      <b/>
      <sz val="54"/>
      <color indexed="9"/>
      <name val="Gill Sans"/>
      <family val="0"/>
    </font>
    <font>
      <b/>
      <sz val="8"/>
      <color indexed="9"/>
      <name val="Gill Sans"/>
      <family val="0"/>
    </font>
    <font>
      <sz val="15"/>
      <color indexed="8"/>
      <name val="Arial"/>
      <family val="0"/>
    </font>
    <font>
      <sz val="8"/>
      <color indexed="18"/>
      <name val="Arial Black"/>
      <family val="0"/>
    </font>
    <font>
      <b/>
      <sz val="7.75"/>
      <color indexed="18"/>
      <name val="Arial"/>
      <family val="0"/>
    </font>
    <font>
      <sz val="12"/>
      <color indexed="18"/>
      <name val="Arial Black"/>
      <family val="0"/>
    </font>
    <font>
      <sz val="7.35"/>
      <color indexed="18"/>
      <name val="Arial Black"/>
      <family val="0"/>
    </font>
    <font>
      <sz val="15.75"/>
      <color indexed="8"/>
      <name val="Arial"/>
      <family val="0"/>
    </font>
    <font>
      <b/>
      <sz val="8.25"/>
      <color indexed="18"/>
      <name val="Arial"/>
      <family val="0"/>
    </font>
    <font>
      <sz val="16"/>
      <color indexed="8"/>
      <name val="Arial"/>
      <family val="0"/>
    </font>
    <font>
      <sz val="15.5"/>
      <color indexed="8"/>
      <name val="Arial"/>
      <family val="0"/>
    </font>
    <font>
      <b/>
      <sz val="8"/>
      <color indexed="18"/>
      <name val="Arial"/>
      <family val="0"/>
    </font>
    <font>
      <sz val="15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 wrapText="1"/>
    </xf>
    <xf numFmtId="0" fontId="3" fillId="34" borderId="0" xfId="0" applyFont="1" applyFill="1" applyBorder="1" applyAlignment="1">
      <alignment horizontal="left"/>
    </xf>
    <xf numFmtId="0" fontId="0" fillId="0" borderId="0" xfId="0" applyAlignment="1">
      <alignment/>
    </xf>
    <xf numFmtId="0" fontId="2" fillId="35" borderId="13" xfId="0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4" fillId="0" borderId="0" xfId="45" applyAlignment="1" applyProtection="1">
      <alignment/>
      <protection/>
    </xf>
    <xf numFmtId="0" fontId="6" fillId="35" borderId="13" xfId="45" applyFont="1" applyFill="1" applyBorder="1" applyAlignment="1" applyProtection="1">
      <alignment horizontal="center"/>
      <protection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right"/>
    </xf>
    <xf numFmtId="0" fontId="2" fillId="35" borderId="15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
01.01.2013</a:t>
            </a:r>
          </a:p>
        </c:rich>
      </c:tx>
      <c:layout>
        <c:manualLayout>
          <c:xMode val="factor"/>
          <c:yMode val="factor"/>
          <c:x val="0.005"/>
          <c:y val="-0.0205"/>
        </c:manualLayout>
      </c:layout>
      <c:spPr>
        <a:noFill/>
        <a:ln>
          <a:noFill/>
        </a:ln>
      </c:spPr>
    </c:title>
    <c:view3D>
      <c:rotX val="15"/>
      <c:hPercent val="187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625"/>
          <c:w val="0.88675"/>
          <c:h val="0.72875"/>
        </c:manualLayout>
      </c:layout>
      <c:bar3DChart>
        <c:barDir val="bar"/>
        <c:grouping val="stacked"/>
        <c:varyColors val="0"/>
        <c:ser>
          <c:idx val="2"/>
          <c:order val="0"/>
          <c:tx>
            <c:strRef>
              <c:f>'[1]MM'!$G$3</c:f>
              <c:strCache>
                <c:ptCount val="1"/>
                <c:pt idx="0">
                  <c:v>Españoles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'[1]MM'!$G$7:$G$27</c:f>
              <c:numCache>
                <c:ptCount val="21"/>
                <c:pt idx="0">
                  <c:v>-2.125118133816888</c:v>
                </c:pt>
                <c:pt idx="1">
                  <c:v>-2.108231878451303</c:v>
                </c:pt>
                <c:pt idx="2">
                  <c:v>-1.8510818865212542</c:v>
                </c:pt>
                <c:pt idx="3">
                  <c:v>-1.7789965459366788</c:v>
                </c:pt>
                <c:pt idx="4">
                  <c:v>-1.9106658004815849</c:v>
                </c:pt>
                <c:pt idx="5">
                  <c:v>-2.253833071124721</c:v>
                </c:pt>
                <c:pt idx="6">
                  <c:v>-2.85918822203902</c:v>
                </c:pt>
                <c:pt idx="7">
                  <c:v>-3.4076338935444435</c:v>
                </c:pt>
                <c:pt idx="8">
                  <c:v>-3.305507811370265</c:v>
                </c:pt>
                <c:pt idx="9">
                  <c:v>-3.253574024150144</c:v>
                </c:pt>
                <c:pt idx="10">
                  <c:v>-2.920949001331931</c:v>
                </c:pt>
                <c:pt idx="11">
                  <c:v>-2.3988123022745445</c:v>
                </c:pt>
                <c:pt idx="12">
                  <c:v>-2.140480583449666</c:v>
                </c:pt>
                <c:pt idx="13">
                  <c:v>-2.031170845677974</c:v>
                </c:pt>
                <c:pt idx="14">
                  <c:v>-1.649130979810196</c:v>
                </c:pt>
                <c:pt idx="15">
                  <c:v>-1.648477920210422</c:v>
                </c:pt>
                <c:pt idx="16">
                  <c:v>-1.276980302167567</c:v>
                </c:pt>
                <c:pt idx="17">
                  <c:v>-0.6506028517557818</c:v>
                </c:pt>
                <c:pt idx="18">
                  <c:v>-0.21037848535576043</c:v>
                </c:pt>
                <c:pt idx="19">
                  <c:v>-0.04067628364306499</c:v>
                </c:pt>
                <c:pt idx="20">
                  <c:v>-0.0060641248550440926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'[1]MM'!$H$3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'[1]MM'!$H$7:$H$27</c:f>
              <c:numCache>
                <c:ptCount val="21"/>
                <c:pt idx="0">
                  <c:v>-0.4206014803306223</c:v>
                </c:pt>
                <c:pt idx="1">
                  <c:v>-0.2144834314114826</c:v>
                </c:pt>
                <c:pt idx="2">
                  <c:v>-0.2634318033183513</c:v>
                </c:pt>
                <c:pt idx="3">
                  <c:v>-0.30964354452140525</c:v>
                </c:pt>
                <c:pt idx="4">
                  <c:v>-0.48528547878442596</c:v>
                </c:pt>
                <c:pt idx="5">
                  <c:v>-0.8541708584281851</c:v>
                </c:pt>
                <c:pt idx="6">
                  <c:v>-1.179581127572705</c:v>
                </c:pt>
                <c:pt idx="7">
                  <c:v>-1.011029554678659</c:v>
                </c:pt>
                <c:pt idx="8">
                  <c:v>-0.7697084835240837</c:v>
                </c:pt>
                <c:pt idx="9">
                  <c:v>-0.5221056009812065</c:v>
                </c:pt>
                <c:pt idx="10">
                  <c:v>-0.33896903035887493</c:v>
                </c:pt>
                <c:pt idx="11">
                  <c:v>-0.19803254911241425</c:v>
                </c:pt>
                <c:pt idx="12">
                  <c:v>-0.10212608217417846</c:v>
                </c:pt>
                <c:pt idx="13">
                  <c:v>-0.054141750628880846</c:v>
                </c:pt>
                <c:pt idx="14">
                  <c:v>-0.03576278760667029</c:v>
                </c:pt>
                <c:pt idx="15">
                  <c:v>-0.020991201421306473</c:v>
                </c:pt>
                <c:pt idx="16">
                  <c:v>-0.012905701614581017</c:v>
                </c:pt>
                <c:pt idx="17">
                  <c:v>-0.006219615235942659</c:v>
                </c:pt>
                <c:pt idx="18">
                  <c:v>-0.0019591787993219374</c:v>
                </c:pt>
                <c:pt idx="19">
                  <c:v>-0.00031098076179713295</c:v>
                </c:pt>
                <c:pt idx="20">
                  <c:v>-0.00015549038089856648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'[1]MM'!$I$3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'[1]MM'!$I$7:$I$27</c:f>
              <c:numCache>
                <c:ptCount val="21"/>
                <c:pt idx="0">
                  <c:v>2.018918203663167</c:v>
                </c:pt>
                <c:pt idx="1">
                  <c:v>2.00986866349487</c:v>
                </c:pt>
                <c:pt idx="2">
                  <c:v>1.7737098729861274</c:v>
                </c:pt>
                <c:pt idx="3">
                  <c:v>1.710736268722208</c:v>
                </c:pt>
                <c:pt idx="4">
                  <c:v>1.849122707721932</c:v>
                </c:pt>
                <c:pt idx="5">
                  <c:v>2.2511897346494454</c:v>
                </c:pt>
                <c:pt idx="6">
                  <c:v>2.9237789262642844</c:v>
                </c:pt>
                <c:pt idx="7">
                  <c:v>3.5187162216583796</c:v>
                </c:pt>
                <c:pt idx="8">
                  <c:v>3.465662903695789</c:v>
                </c:pt>
                <c:pt idx="9">
                  <c:v>3.554665597722128</c:v>
                </c:pt>
                <c:pt idx="10">
                  <c:v>3.297080232725563</c:v>
                </c:pt>
                <c:pt idx="11">
                  <c:v>2.8772562042994334</c:v>
                </c:pt>
                <c:pt idx="12">
                  <c:v>2.6992508162467543</c:v>
                </c:pt>
                <c:pt idx="13">
                  <c:v>2.69536355672429</c:v>
                </c:pt>
                <c:pt idx="14">
                  <c:v>2.2773432167165844</c:v>
                </c:pt>
                <c:pt idx="15">
                  <c:v>2.493941317308287</c:v>
                </c:pt>
                <c:pt idx="16">
                  <c:v>2.1713298750199415</c:v>
                </c:pt>
                <c:pt idx="17">
                  <c:v>1.3753124190478205</c:v>
                </c:pt>
                <c:pt idx="18">
                  <c:v>0.6086204489131689</c:v>
                </c:pt>
                <c:pt idx="19">
                  <c:v>0.16618811910438785</c:v>
                </c:pt>
                <c:pt idx="20">
                  <c:v>0.028268151247359385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'[1]MM'!$J$3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'[1]MM'!$J$7:$J$27</c:f>
              <c:numCache>
                <c:ptCount val="21"/>
                <c:pt idx="0">
                  <c:v>0.4006987115756058</c:v>
                </c:pt>
                <c:pt idx="1">
                  <c:v>0.21156021225058955</c:v>
                </c:pt>
                <c:pt idx="2">
                  <c:v>0.24900229597096435</c:v>
                </c:pt>
                <c:pt idx="3">
                  <c:v>0.30762216956972394</c:v>
                </c:pt>
                <c:pt idx="4">
                  <c:v>0.6179809698432626</c:v>
                </c:pt>
                <c:pt idx="5">
                  <c:v>1.1584966319228593</c:v>
                </c:pt>
                <c:pt idx="6">
                  <c:v>1.2909433383722584</c:v>
                </c:pt>
                <c:pt idx="7">
                  <c:v>1.004281272147661</c:v>
                </c:pt>
                <c:pt idx="8">
                  <c:v>0.7537862685200706</c:v>
                </c:pt>
                <c:pt idx="9">
                  <c:v>0.5651453384139297</c:v>
                </c:pt>
                <c:pt idx="10">
                  <c:v>0.4095616632868241</c:v>
                </c:pt>
                <c:pt idx="11">
                  <c:v>0.2708953416014825</c:v>
                </c:pt>
                <c:pt idx="12">
                  <c:v>0.1527537501947517</c:v>
                </c:pt>
                <c:pt idx="13">
                  <c:v>0.0877276729029712</c:v>
                </c:pt>
                <c:pt idx="14">
                  <c:v>0.053861867943263426</c:v>
                </c:pt>
                <c:pt idx="15">
                  <c:v>0.0327462742172381</c:v>
                </c:pt>
                <c:pt idx="16">
                  <c:v>0.019374101459961383</c:v>
                </c:pt>
                <c:pt idx="17">
                  <c:v>0.01085322858671994</c:v>
                </c:pt>
                <c:pt idx="18">
                  <c:v>0.005037888341113554</c:v>
                </c:pt>
                <c:pt idx="19">
                  <c:v>0.0014305115042668114</c:v>
                </c:pt>
                <c:pt idx="20">
                  <c:v>0.0005597653712348392</c:v>
                </c:pt>
              </c:numCache>
            </c:numRef>
          </c:val>
          <c:shape val="box"/>
        </c:ser>
        <c:overlap val="100"/>
        <c:gapWidth val="0"/>
        <c:shape val="box"/>
        <c:axId val="1755267"/>
        <c:axId val="15797404"/>
      </c:bar3DChart>
      <c:catAx>
        <c:axId val="175526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5797404"/>
        <c:crosses val="autoZero"/>
        <c:auto val="1"/>
        <c:lblOffset val="100"/>
        <c:tickLblSkip val="1"/>
        <c:noMultiLvlLbl val="0"/>
      </c:catAx>
      <c:valAx>
        <c:axId val="15797404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75526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5"/>
          <c:y val="0.933"/>
          <c:w val="0.6957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D09. MONCLOA - ARAVACA
01.01.2013</a:t>
            </a:r>
          </a:p>
        </c:rich>
      </c:tx>
      <c:layout>
        <c:manualLayout>
          <c:xMode val="factor"/>
          <c:yMode val="factor"/>
          <c:x val="0.00325"/>
          <c:y val="-0.02"/>
        </c:manualLayout>
      </c:layout>
      <c:spPr>
        <a:noFill/>
        <a:ln>
          <a:noFill/>
        </a:ln>
      </c:spPr>
    </c:title>
    <c:view3D>
      <c:rotX val="15"/>
      <c:hPercent val="179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5725"/>
          <c:w val="0.88675"/>
          <c:h val="0.73675"/>
        </c:manualLayout>
      </c:layout>
      <c:bar3DChart>
        <c:barDir val="bar"/>
        <c:grouping val="stacked"/>
        <c:varyColors val="0"/>
        <c:ser>
          <c:idx val="2"/>
          <c:order val="0"/>
          <c:tx>
            <c:strRef>
              <c:f>'[1]MM (9)'!$G$3</c:f>
              <c:strCache>
                <c:ptCount val="1"/>
                <c:pt idx="0">
                  <c:v>Españoles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(9)'!$A$7:$A$27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(9)'!$G$7:$G$27</c:f>
              <c:numCache>
                <c:ptCount val="21"/>
                <c:pt idx="0">
                  <c:v>-2.0796131270238636</c:v>
                </c:pt>
                <c:pt idx="1">
                  <c:v>-2.438461735631104</c:v>
                </c:pt>
                <c:pt idx="2">
                  <c:v>-2.2598918327765483</c:v>
                </c:pt>
                <c:pt idx="3">
                  <c:v>-2.0121154125477396</c:v>
                </c:pt>
                <c:pt idx="4">
                  <c:v>-1.993318580668313</c:v>
                </c:pt>
                <c:pt idx="5">
                  <c:v>-2.347040780581164</c:v>
                </c:pt>
                <c:pt idx="6">
                  <c:v>-2.628138857323502</c:v>
                </c:pt>
                <c:pt idx="7">
                  <c:v>-2.8733520732051163</c:v>
                </c:pt>
                <c:pt idx="8">
                  <c:v>-3.0895156398185253</c:v>
                </c:pt>
                <c:pt idx="9">
                  <c:v>-3.337292060047334</c:v>
                </c:pt>
                <c:pt idx="10">
                  <c:v>-3.1185652890867304</c:v>
                </c:pt>
                <c:pt idx="11">
                  <c:v>-2.5837099819721296</c:v>
                </c:pt>
                <c:pt idx="12">
                  <c:v>-2.5315914935791732</c:v>
                </c:pt>
                <c:pt idx="13">
                  <c:v>-2.2453670081424457</c:v>
                </c:pt>
                <c:pt idx="14">
                  <c:v>-1.6387419793063969</c:v>
                </c:pt>
                <c:pt idx="15">
                  <c:v>-1.626780359019489</c:v>
                </c:pt>
                <c:pt idx="16">
                  <c:v>-1.2098324518758383</c:v>
                </c:pt>
                <c:pt idx="17">
                  <c:v>-0.6322570723079947</c:v>
                </c:pt>
                <c:pt idx="18">
                  <c:v>-0.23496039849283584</c:v>
                </c:pt>
                <c:pt idx="19">
                  <c:v>-0.06066250288360489</c:v>
                </c:pt>
                <c:pt idx="20">
                  <c:v>-0.010252817388778292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'[1]MM (9)'!$H$3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(9)'!$A$7:$A$27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(9)'!$H$7:$H$27</c:f>
              <c:numCache>
                <c:ptCount val="21"/>
                <c:pt idx="0">
                  <c:v>-0.24777642022880872</c:v>
                </c:pt>
                <c:pt idx="1">
                  <c:v>-0.14781145068822038</c:v>
                </c:pt>
                <c:pt idx="2">
                  <c:v>-0.14781145068822038</c:v>
                </c:pt>
                <c:pt idx="3">
                  <c:v>-0.16660828256764723</c:v>
                </c:pt>
                <c:pt idx="4">
                  <c:v>-0.37337343324134276</c:v>
                </c:pt>
                <c:pt idx="5">
                  <c:v>-0.6681419331687186</c:v>
                </c:pt>
                <c:pt idx="6">
                  <c:v>-0.780068522996215</c:v>
                </c:pt>
                <c:pt idx="7">
                  <c:v>-0.678394750557497</c:v>
                </c:pt>
                <c:pt idx="8">
                  <c:v>-0.456250373800634</c:v>
                </c:pt>
                <c:pt idx="9">
                  <c:v>-0.3708102288941482</c:v>
                </c:pt>
                <c:pt idx="10">
                  <c:v>-0.2529028289231979</c:v>
                </c:pt>
                <c:pt idx="11">
                  <c:v>-0.15806426807699867</c:v>
                </c:pt>
                <c:pt idx="12">
                  <c:v>-0.07689613041583719</c:v>
                </c:pt>
                <c:pt idx="13">
                  <c:v>-0.05724489708734546</c:v>
                </c:pt>
                <c:pt idx="14">
                  <c:v>-0.031612853615399734</c:v>
                </c:pt>
                <c:pt idx="15">
                  <c:v>-0.023923240573816014</c:v>
                </c:pt>
                <c:pt idx="16">
                  <c:v>-0.017088028981297153</c:v>
                </c:pt>
                <c:pt idx="17">
                  <c:v>-0.006835211592518861</c:v>
                </c:pt>
                <c:pt idx="18">
                  <c:v>-0.002563204347194573</c:v>
                </c:pt>
                <c:pt idx="19">
                  <c:v>-0.0017088028981297153</c:v>
                </c:pt>
                <c:pt idx="20">
                  <c:v>0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'[1]MM (9)'!$I$3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(9)'!$I$7:$I$27</c:f>
              <c:numCache>
                <c:ptCount val="21"/>
                <c:pt idx="0">
                  <c:v>2.028349040079972</c:v>
                </c:pt>
                <c:pt idx="1">
                  <c:v>2.2282789791611486</c:v>
                </c:pt>
                <c:pt idx="2">
                  <c:v>2.180432498013517</c:v>
                </c:pt>
                <c:pt idx="3">
                  <c:v>2.0787587255747986</c:v>
                </c:pt>
                <c:pt idx="4">
                  <c:v>1.9881921719739237</c:v>
                </c:pt>
                <c:pt idx="5">
                  <c:v>2.3308071530489314</c:v>
                </c:pt>
                <c:pt idx="6">
                  <c:v>2.659751710938902</c:v>
                </c:pt>
                <c:pt idx="7">
                  <c:v>3.1416341282114812</c:v>
                </c:pt>
                <c:pt idx="8">
                  <c:v>3.3697593151117986</c:v>
                </c:pt>
                <c:pt idx="9">
                  <c:v>3.635478165770969</c:v>
                </c:pt>
                <c:pt idx="10">
                  <c:v>3.4654522774070626</c:v>
                </c:pt>
                <c:pt idx="11">
                  <c:v>3.2843191702053125</c:v>
                </c:pt>
                <c:pt idx="12">
                  <c:v>3.0579027862031256</c:v>
                </c:pt>
                <c:pt idx="13">
                  <c:v>2.8887312992882834</c:v>
                </c:pt>
                <c:pt idx="14">
                  <c:v>2.2778342632069104</c:v>
                </c:pt>
                <c:pt idx="15">
                  <c:v>2.4743465964918276</c:v>
                </c:pt>
                <c:pt idx="16">
                  <c:v>2.129168411069625</c:v>
                </c:pt>
                <c:pt idx="17">
                  <c:v>1.475551302535009</c:v>
                </c:pt>
                <c:pt idx="18">
                  <c:v>0.7185516186635452</c:v>
                </c:pt>
                <c:pt idx="19">
                  <c:v>0.20505634777556583</c:v>
                </c:pt>
                <c:pt idx="20">
                  <c:v>0.04955528404576174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'[1]MM (9)'!$J$3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(9)'!$J$7:$J$27</c:f>
              <c:numCache>
                <c:ptCount val="21"/>
                <c:pt idx="0">
                  <c:v>0.2358147999419007</c:v>
                </c:pt>
                <c:pt idx="1">
                  <c:v>0.12132500576720978</c:v>
                </c:pt>
                <c:pt idx="2">
                  <c:v>0.1572098666279338</c:v>
                </c:pt>
                <c:pt idx="3">
                  <c:v>0.234105997043771</c:v>
                </c:pt>
                <c:pt idx="4">
                  <c:v>0.6638699259233943</c:v>
                </c:pt>
                <c:pt idx="5">
                  <c:v>1.0867986432104988</c:v>
                </c:pt>
                <c:pt idx="6">
                  <c:v>1.109013080886185</c:v>
                </c:pt>
                <c:pt idx="7">
                  <c:v>0.8185165882041336</c:v>
                </c:pt>
                <c:pt idx="8">
                  <c:v>0.6852299621500159</c:v>
                </c:pt>
                <c:pt idx="9">
                  <c:v>0.5305832998692765</c:v>
                </c:pt>
                <c:pt idx="10">
                  <c:v>0.38789825787544535</c:v>
                </c:pt>
                <c:pt idx="11">
                  <c:v>0.29904050717270014</c:v>
                </c:pt>
                <c:pt idx="12">
                  <c:v>0.1572098666279338</c:v>
                </c:pt>
                <c:pt idx="13">
                  <c:v>0.08544014490648576</c:v>
                </c:pt>
                <c:pt idx="14">
                  <c:v>0.0504096854948266</c:v>
                </c:pt>
                <c:pt idx="15">
                  <c:v>0.03930246665698345</c:v>
                </c:pt>
                <c:pt idx="16">
                  <c:v>0.023068839124751155</c:v>
                </c:pt>
                <c:pt idx="17">
                  <c:v>0.012816021735972865</c:v>
                </c:pt>
                <c:pt idx="18">
                  <c:v>0.010252817388778292</c:v>
                </c:pt>
                <c:pt idx="19">
                  <c:v>0.0059808101434540035</c:v>
                </c:pt>
                <c:pt idx="20">
                  <c:v>0.0008544014490648576</c:v>
                </c:pt>
              </c:numCache>
            </c:numRef>
          </c:val>
          <c:shape val="box"/>
        </c:ser>
        <c:overlap val="100"/>
        <c:gapWidth val="0"/>
        <c:shape val="box"/>
        <c:axId val="26754509"/>
        <c:axId val="39463990"/>
      </c:bar3DChart>
      <c:catAx>
        <c:axId val="2675450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9463990"/>
        <c:crosses val="autoZero"/>
        <c:auto val="1"/>
        <c:lblOffset val="100"/>
        <c:tickLblSkip val="1"/>
        <c:noMultiLvlLbl val="0"/>
      </c:catAx>
      <c:valAx>
        <c:axId val="39463990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675450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75"/>
          <c:y val="0.93525"/>
          <c:w val="0.696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D10. LATINA
01.01.2013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view3D>
      <c:rotX val="15"/>
      <c:hPercent val="182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6075"/>
          <c:w val="0.88625"/>
          <c:h val="0.73125"/>
        </c:manualLayout>
      </c:layout>
      <c:bar3DChart>
        <c:barDir val="bar"/>
        <c:grouping val="stacked"/>
        <c:varyColors val="0"/>
        <c:ser>
          <c:idx val="2"/>
          <c:order val="0"/>
          <c:tx>
            <c:strRef>
              <c:f>'[1]MM (10)'!$G$3</c:f>
              <c:strCache>
                <c:ptCount val="1"/>
                <c:pt idx="0">
                  <c:v>Españoles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(10)'!$A$7:$A$27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(10)'!$G$7:$G$27</c:f>
              <c:numCache>
                <c:ptCount val="21"/>
                <c:pt idx="0">
                  <c:v>-1.6863503323029683</c:v>
                </c:pt>
                <c:pt idx="1">
                  <c:v>-1.7824082626240234</c:v>
                </c:pt>
                <c:pt idx="2">
                  <c:v>-1.5976814735450713</c:v>
                </c:pt>
                <c:pt idx="3">
                  <c:v>-1.6030180252295743</c:v>
                </c:pt>
                <c:pt idx="4">
                  <c:v>-1.7516204644441982</c:v>
                </c:pt>
                <c:pt idx="5">
                  <c:v>-2.1009593477912833</c:v>
                </c:pt>
                <c:pt idx="6">
                  <c:v>-2.5869960550567934</c:v>
                </c:pt>
                <c:pt idx="7">
                  <c:v>-3.069748730516455</c:v>
                </c:pt>
                <c:pt idx="8">
                  <c:v>-3.134608358681954</c:v>
                </c:pt>
                <c:pt idx="9">
                  <c:v>-3.046350003899788</c:v>
                </c:pt>
                <c:pt idx="10">
                  <c:v>-2.7413455499316512</c:v>
                </c:pt>
                <c:pt idx="11">
                  <c:v>-2.261876906277837</c:v>
                </c:pt>
                <c:pt idx="12">
                  <c:v>-2.0295316560140884</c:v>
                </c:pt>
                <c:pt idx="13">
                  <c:v>-2.392006666584566</c:v>
                </c:pt>
                <c:pt idx="14">
                  <c:v>-2.480675525342463</c:v>
                </c:pt>
                <c:pt idx="15">
                  <c:v>-2.2643399301322233</c:v>
                </c:pt>
                <c:pt idx="16">
                  <c:v>-1.572230227049749</c:v>
                </c:pt>
                <c:pt idx="17">
                  <c:v>-0.7483487477576221</c:v>
                </c:pt>
                <c:pt idx="18">
                  <c:v>-0.2249561787005907</c:v>
                </c:pt>
                <c:pt idx="19">
                  <c:v>-0.050491989014913606</c:v>
                </c:pt>
                <c:pt idx="20">
                  <c:v>-0.009852095417544119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'[1]MM (10)'!$H$3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(10)'!$A$7:$A$27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(10)'!$H$7:$H$27</c:f>
              <c:numCache>
                <c:ptCount val="21"/>
                <c:pt idx="0">
                  <c:v>-0.4724900760663867</c:v>
                </c:pt>
                <c:pt idx="1">
                  <c:v>-0.23809230592398287</c:v>
                </c:pt>
                <c:pt idx="2">
                  <c:v>-0.3222456209488389</c:v>
                </c:pt>
                <c:pt idx="3">
                  <c:v>-0.3760216417696005</c:v>
                </c:pt>
                <c:pt idx="4">
                  <c:v>-0.5628009507272078</c:v>
                </c:pt>
                <c:pt idx="5">
                  <c:v>-0.9536007356231245</c:v>
                </c:pt>
                <c:pt idx="6">
                  <c:v>-1.33167489727138</c:v>
                </c:pt>
                <c:pt idx="7">
                  <c:v>-1.1145182941096785</c:v>
                </c:pt>
                <c:pt idx="8">
                  <c:v>-0.8985932028751699</c:v>
                </c:pt>
                <c:pt idx="9">
                  <c:v>-0.5886627011982611</c:v>
                </c:pt>
                <c:pt idx="10">
                  <c:v>-0.3912102888716477</c:v>
                </c:pt>
                <c:pt idx="11">
                  <c:v>-0.250817929171644</c:v>
                </c:pt>
                <c:pt idx="12">
                  <c:v>-0.1153516171804124</c:v>
                </c:pt>
                <c:pt idx="13">
                  <c:v>-0.04351342142748652</c:v>
                </c:pt>
                <c:pt idx="14">
                  <c:v>-0.03201931010701839</c:v>
                </c:pt>
                <c:pt idx="15">
                  <c:v>-0.013546631199123164</c:v>
                </c:pt>
                <c:pt idx="16">
                  <c:v>-0.01067310336900613</c:v>
                </c:pt>
                <c:pt idx="17">
                  <c:v>-0.002873527830117035</c:v>
                </c:pt>
                <c:pt idx="18">
                  <c:v>-0.0008210079514620099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'[1]MM (10)'!$I$3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(10)'!$I$7:$I$27</c:f>
              <c:numCache>
                <c:ptCount val="21"/>
                <c:pt idx="0">
                  <c:v>1.64612094268133</c:v>
                </c:pt>
                <c:pt idx="1">
                  <c:v>1.7154961145798697</c:v>
                </c:pt>
                <c:pt idx="2">
                  <c:v>1.5250222698406835</c:v>
                </c:pt>
                <c:pt idx="3">
                  <c:v>1.5192752141804493</c:v>
                </c:pt>
                <c:pt idx="4">
                  <c:v>1.7298637537304549</c:v>
                </c:pt>
                <c:pt idx="5">
                  <c:v>1.9605669880912797</c:v>
                </c:pt>
                <c:pt idx="6">
                  <c:v>2.543072129653576</c:v>
                </c:pt>
                <c:pt idx="7">
                  <c:v>3.0410134522152847</c:v>
                </c:pt>
                <c:pt idx="8">
                  <c:v>3.2647381189886824</c:v>
                </c:pt>
                <c:pt idx="9">
                  <c:v>3.32097716366383</c:v>
                </c:pt>
                <c:pt idx="10">
                  <c:v>3.0057101103024184</c:v>
                </c:pt>
                <c:pt idx="11">
                  <c:v>2.6235309088968526</c:v>
                </c:pt>
                <c:pt idx="12">
                  <c:v>2.7277989187325278</c:v>
                </c:pt>
                <c:pt idx="13">
                  <c:v>3.547164854291614</c:v>
                </c:pt>
                <c:pt idx="14">
                  <c:v>3.147333981929615</c:v>
                </c:pt>
                <c:pt idx="15">
                  <c:v>2.9437240099670365</c:v>
                </c:pt>
                <c:pt idx="16">
                  <c:v>2.3583453405746235</c:v>
                </c:pt>
                <c:pt idx="17">
                  <c:v>1.40515510892723</c:v>
                </c:pt>
                <c:pt idx="18">
                  <c:v>0.5903047171011852</c:v>
                </c:pt>
                <c:pt idx="19">
                  <c:v>0.1576335266807059</c:v>
                </c:pt>
                <c:pt idx="20">
                  <c:v>0.027914270349708337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'[1]MM (10)'!$J$3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(10)'!$J$7:$J$27</c:f>
              <c:numCache>
                <c:ptCount val="21"/>
                <c:pt idx="0">
                  <c:v>0.4605854607701876</c:v>
                </c:pt>
                <c:pt idx="1">
                  <c:v>0.23768180194825186</c:v>
                </c:pt>
                <c:pt idx="2">
                  <c:v>0.31116201360410173</c:v>
                </c:pt>
                <c:pt idx="3">
                  <c:v>0.3875157530900687</c:v>
                </c:pt>
                <c:pt idx="4">
                  <c:v>0.746296227878967</c:v>
                </c:pt>
                <c:pt idx="5">
                  <c:v>1.24177452658629</c:v>
                </c:pt>
                <c:pt idx="6">
                  <c:v>1.3390639688345383</c:v>
                </c:pt>
                <c:pt idx="7">
                  <c:v>1.077162432318157</c:v>
                </c:pt>
                <c:pt idx="8">
                  <c:v>0.8074613202628868</c:v>
                </c:pt>
                <c:pt idx="9">
                  <c:v>0.6391546902131747</c:v>
                </c:pt>
                <c:pt idx="10">
                  <c:v>0.4626379806488426</c:v>
                </c:pt>
                <c:pt idx="11">
                  <c:v>0.2906368148175515</c:v>
                </c:pt>
                <c:pt idx="12">
                  <c:v>0.15188647102047184</c:v>
                </c:pt>
                <c:pt idx="13">
                  <c:v>0.08825835478216607</c:v>
                </c:pt>
                <c:pt idx="14">
                  <c:v>0.04802896516052758</c:v>
                </c:pt>
                <c:pt idx="15">
                  <c:v>0.03407182998567341</c:v>
                </c:pt>
                <c:pt idx="16">
                  <c:v>0.012725623247661154</c:v>
                </c:pt>
                <c:pt idx="17">
                  <c:v>0.0049260477087720595</c:v>
                </c:pt>
                <c:pt idx="18">
                  <c:v>0.002873527830117035</c:v>
                </c:pt>
                <c:pt idx="19">
                  <c:v>0.00041050397573100494</c:v>
                </c:pt>
                <c:pt idx="20">
                  <c:v>0</c:v>
                </c:pt>
              </c:numCache>
            </c:numRef>
          </c:val>
          <c:shape val="box"/>
        </c:ser>
        <c:overlap val="100"/>
        <c:gapWidth val="0"/>
        <c:shape val="box"/>
        <c:axId val="19631591"/>
        <c:axId val="42466592"/>
      </c:bar3DChart>
      <c:catAx>
        <c:axId val="1963159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2466592"/>
        <c:crosses val="autoZero"/>
        <c:auto val="1"/>
        <c:lblOffset val="100"/>
        <c:tickLblSkip val="1"/>
        <c:noMultiLvlLbl val="0"/>
      </c:catAx>
      <c:valAx>
        <c:axId val="42466592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9631591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5"/>
          <c:y val="0.93375"/>
          <c:w val="0.7062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D11. CARABANCHEL
01.01.2013</a:t>
            </a:r>
          </a:p>
        </c:rich>
      </c:tx>
      <c:layout>
        <c:manualLayout>
          <c:xMode val="factor"/>
          <c:yMode val="factor"/>
          <c:x val="0.005"/>
          <c:y val="-0.0205"/>
        </c:manualLayout>
      </c:layout>
      <c:spPr>
        <a:noFill/>
        <a:ln>
          <a:noFill/>
        </a:ln>
      </c:spPr>
    </c:title>
    <c:view3D>
      <c:rotX val="15"/>
      <c:hPercent val="190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625"/>
          <c:w val="0.88725"/>
          <c:h val="0.72875"/>
        </c:manualLayout>
      </c:layout>
      <c:bar3DChart>
        <c:barDir val="bar"/>
        <c:grouping val="stacked"/>
        <c:varyColors val="0"/>
        <c:ser>
          <c:idx val="2"/>
          <c:order val="0"/>
          <c:tx>
            <c:strRef>
              <c:f>'[1]MM (11)'!$G$3</c:f>
              <c:strCache>
                <c:ptCount val="1"/>
                <c:pt idx="0">
                  <c:v>Españoles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(11)'!$A$7:$A$27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(11)'!$G$7:$G$27</c:f>
              <c:numCache>
                <c:ptCount val="21"/>
                <c:pt idx="0">
                  <c:v>-2.133361357784667</c:v>
                </c:pt>
                <c:pt idx="1">
                  <c:v>-2.1939911803818064</c:v>
                </c:pt>
                <c:pt idx="2">
                  <c:v>-1.6778292906714956</c:v>
                </c:pt>
                <c:pt idx="3">
                  <c:v>-1.6341758184015553</c:v>
                </c:pt>
                <c:pt idx="4">
                  <c:v>-1.7619026446728616</c:v>
                </c:pt>
                <c:pt idx="5">
                  <c:v>-1.863356547818741</c:v>
                </c:pt>
                <c:pt idx="6">
                  <c:v>-2.423171909798992</c:v>
                </c:pt>
                <c:pt idx="7">
                  <c:v>-3.355254382525677</c:v>
                </c:pt>
                <c:pt idx="8">
                  <c:v>-3.4166926027574442</c:v>
                </c:pt>
                <c:pt idx="9">
                  <c:v>-3.0860579701943793</c:v>
                </c:pt>
                <c:pt idx="10">
                  <c:v>-2.632951095985093</c:v>
                </c:pt>
                <c:pt idx="11">
                  <c:v>-2.0690937458316996</c:v>
                </c:pt>
                <c:pt idx="12">
                  <c:v>-1.872653120616969</c:v>
                </c:pt>
                <c:pt idx="13">
                  <c:v>-1.886395880405654</c:v>
                </c:pt>
                <c:pt idx="14">
                  <c:v>-1.6260918420552701</c:v>
                </c:pt>
                <c:pt idx="15">
                  <c:v>-1.7623068434901759</c:v>
                </c:pt>
                <c:pt idx="16">
                  <c:v>-1.3205175361656891</c:v>
                </c:pt>
                <c:pt idx="17">
                  <c:v>-0.6665238497512156</c:v>
                </c:pt>
                <c:pt idx="18">
                  <c:v>-0.22190515070552905</c:v>
                </c:pt>
                <c:pt idx="19">
                  <c:v>-0.03678209237559771</c:v>
                </c:pt>
                <c:pt idx="20">
                  <c:v>-0.004446186990456866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'[1]MM (11)'!$H$3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(11)'!$A$7:$A$27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(11)'!$H$7:$H$27</c:f>
              <c:numCache>
                <c:ptCount val="21"/>
                <c:pt idx="0">
                  <c:v>-0.6269123656544181</c:v>
                </c:pt>
                <c:pt idx="1">
                  <c:v>-0.286981160293125</c:v>
                </c:pt>
                <c:pt idx="2">
                  <c:v>-0.40621981140083185</c:v>
                </c:pt>
                <c:pt idx="3">
                  <c:v>-0.4567446635651144</c:v>
                </c:pt>
                <c:pt idx="4">
                  <c:v>-0.6673322473858442</c:v>
                </c:pt>
                <c:pt idx="5">
                  <c:v>-1.1192265251431874</c:v>
                </c:pt>
                <c:pt idx="6">
                  <c:v>-1.5044279980436777</c:v>
                </c:pt>
                <c:pt idx="7">
                  <c:v>-1.3851893469359708</c:v>
                </c:pt>
                <c:pt idx="8">
                  <c:v>-1.0767856493251902</c:v>
                </c:pt>
                <c:pt idx="9">
                  <c:v>-0.7352376486946399</c:v>
                </c:pt>
                <c:pt idx="10">
                  <c:v>-0.4765504056135132</c:v>
                </c:pt>
                <c:pt idx="11">
                  <c:v>-0.27283420168712585</c:v>
                </c:pt>
                <c:pt idx="12">
                  <c:v>-0.11802605465576407</c:v>
                </c:pt>
                <c:pt idx="13">
                  <c:v>-0.04486606872188292</c:v>
                </c:pt>
                <c:pt idx="14">
                  <c:v>-0.031123308933198063</c:v>
                </c:pt>
                <c:pt idx="15">
                  <c:v>-0.014146958605999118</c:v>
                </c:pt>
                <c:pt idx="16">
                  <c:v>-0.0068713798943424295</c:v>
                </c:pt>
                <c:pt idx="17">
                  <c:v>-0.004041988173142605</c:v>
                </c:pt>
                <c:pt idx="18">
                  <c:v>-0.001616795269257042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'[1]MM (11)'!$I$3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(11)'!$I$7:$I$27</c:f>
              <c:numCache>
                <c:ptCount val="21"/>
                <c:pt idx="0">
                  <c:v>2.04726700969673</c:v>
                </c:pt>
                <c:pt idx="1">
                  <c:v>2.1111304228323826</c:v>
                </c:pt>
                <c:pt idx="2">
                  <c:v>1.6070944976414998</c:v>
                </c:pt>
                <c:pt idx="3">
                  <c:v>1.6171994680743564</c:v>
                </c:pt>
                <c:pt idx="4">
                  <c:v>1.6596403438923537</c:v>
                </c:pt>
                <c:pt idx="5">
                  <c:v>1.8807370969632542</c:v>
                </c:pt>
                <c:pt idx="6">
                  <c:v>2.601827787051895</c:v>
                </c:pt>
                <c:pt idx="7">
                  <c:v>3.579180527317777</c:v>
                </c:pt>
                <c:pt idx="8">
                  <c:v>3.5035953484800104</c:v>
                </c:pt>
                <c:pt idx="9">
                  <c:v>3.314834500794251</c:v>
                </c:pt>
                <c:pt idx="10">
                  <c:v>2.949438769942159</c:v>
                </c:pt>
                <c:pt idx="11">
                  <c:v>2.4385314648569336</c:v>
                </c:pt>
                <c:pt idx="12">
                  <c:v>2.406195559471793</c:v>
                </c:pt>
                <c:pt idx="13">
                  <c:v>2.531901391656528</c:v>
                </c:pt>
                <c:pt idx="14">
                  <c:v>2.285340113094829</c:v>
                </c:pt>
                <c:pt idx="15">
                  <c:v>2.5994025941480094</c:v>
                </c:pt>
                <c:pt idx="16">
                  <c:v>2.2546210029789453</c:v>
                </c:pt>
                <c:pt idx="17">
                  <c:v>1.3488114533776874</c:v>
                </c:pt>
                <c:pt idx="18">
                  <c:v>0.5654741454226505</c:v>
                </c:pt>
                <c:pt idx="19">
                  <c:v>0.13055621799250616</c:v>
                </c:pt>
                <c:pt idx="20">
                  <c:v>0.021018338500341547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'[1]MM (11)'!$J$3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(11)'!$J$7:$J$27</c:f>
              <c:numCache>
                <c:ptCount val="21"/>
                <c:pt idx="0">
                  <c:v>0.5763875134901355</c:v>
                </c:pt>
                <c:pt idx="1">
                  <c:v>0.28091817803341107</c:v>
                </c:pt>
                <c:pt idx="2">
                  <c:v>0.37833009300614784</c:v>
                </c:pt>
                <c:pt idx="3">
                  <c:v>0.479379797334713</c:v>
                </c:pt>
                <c:pt idx="4">
                  <c:v>0.834670557753948</c:v>
                </c:pt>
                <c:pt idx="5">
                  <c:v>1.3795305634935713</c:v>
                </c:pt>
                <c:pt idx="6">
                  <c:v>1.601031515381786</c:v>
                </c:pt>
                <c:pt idx="7">
                  <c:v>1.2501869419530078</c:v>
                </c:pt>
                <c:pt idx="8">
                  <c:v>0.9838199213429102</c:v>
                </c:pt>
                <c:pt idx="9">
                  <c:v>0.7251326782617834</c:v>
                </c:pt>
                <c:pt idx="10">
                  <c:v>0.4874637736809982</c:v>
                </c:pt>
                <c:pt idx="11">
                  <c:v>0.3217422585821514</c:v>
                </c:pt>
                <c:pt idx="12">
                  <c:v>0.17703908198364612</c:v>
                </c:pt>
                <c:pt idx="13">
                  <c:v>0.08003136582822358</c:v>
                </c:pt>
                <c:pt idx="14">
                  <c:v>0.05456684033742517</c:v>
                </c:pt>
                <c:pt idx="15">
                  <c:v>0.02950651366394102</c:v>
                </c:pt>
                <c:pt idx="16">
                  <c:v>0.0153595550579419</c:v>
                </c:pt>
                <c:pt idx="17">
                  <c:v>0.00808397634628521</c:v>
                </c:pt>
                <c:pt idx="18">
                  <c:v>0.0020209940865713026</c:v>
                </c:pt>
                <c:pt idx="19">
                  <c:v>0</c:v>
                </c:pt>
                <c:pt idx="20">
                  <c:v>0.0004041988173142605</c:v>
                </c:pt>
              </c:numCache>
            </c:numRef>
          </c:val>
          <c:shape val="box"/>
        </c:ser>
        <c:overlap val="100"/>
        <c:gapWidth val="0"/>
        <c:shape val="box"/>
        <c:axId val="46655009"/>
        <c:axId val="17241898"/>
      </c:bar3DChart>
      <c:catAx>
        <c:axId val="4665500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7241898"/>
        <c:crosses val="autoZero"/>
        <c:auto val="1"/>
        <c:lblOffset val="100"/>
        <c:tickLblSkip val="1"/>
        <c:noMultiLvlLbl val="0"/>
      </c:catAx>
      <c:valAx>
        <c:axId val="17241898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665500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25"/>
          <c:y val="0.933"/>
          <c:w val="0.687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D12. USERA
01.01.2013</a:t>
            </a:r>
          </a:p>
        </c:rich>
      </c:tx>
      <c:layout>
        <c:manualLayout>
          <c:xMode val="factor"/>
          <c:yMode val="factor"/>
          <c:x val="0.00175"/>
          <c:y val="-0.02025"/>
        </c:manualLayout>
      </c:layout>
      <c:spPr>
        <a:noFill/>
        <a:ln>
          <a:noFill/>
        </a:ln>
      </c:spPr>
    </c:title>
    <c:view3D>
      <c:rotX val="15"/>
      <c:hPercent val="183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6025"/>
          <c:w val="0.8865"/>
          <c:h val="0.73225"/>
        </c:manualLayout>
      </c:layout>
      <c:bar3DChart>
        <c:barDir val="bar"/>
        <c:grouping val="stacked"/>
        <c:varyColors val="0"/>
        <c:ser>
          <c:idx val="2"/>
          <c:order val="0"/>
          <c:tx>
            <c:strRef>
              <c:f>'[1]MM (12)'!$G$3</c:f>
              <c:strCache>
                <c:ptCount val="1"/>
                <c:pt idx="0">
                  <c:v>Españoles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(12)'!$A$7:$A$27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(12)'!$G$7:$G$27</c:f>
              <c:numCache>
                <c:ptCount val="21"/>
                <c:pt idx="0">
                  <c:v>-2.109317007562673</c:v>
                </c:pt>
                <c:pt idx="1">
                  <c:v>-2.384189676840875</c:v>
                </c:pt>
                <c:pt idx="2">
                  <c:v>-1.961591321667169</c:v>
                </c:pt>
                <c:pt idx="3">
                  <c:v>-1.7558042965391032</c:v>
                </c:pt>
                <c:pt idx="4">
                  <c:v>-1.7837325356636264</c:v>
                </c:pt>
                <c:pt idx="5">
                  <c:v>-1.8925056775170326</c:v>
                </c:pt>
                <c:pt idx="6">
                  <c:v>-2.288645700888559</c:v>
                </c:pt>
                <c:pt idx="7">
                  <c:v>-3.1625056040216664</c:v>
                </c:pt>
                <c:pt idx="8">
                  <c:v>-3.322725502157089</c:v>
                </c:pt>
                <c:pt idx="9">
                  <c:v>-3.154421113748778</c:v>
                </c:pt>
                <c:pt idx="10">
                  <c:v>-2.687725538904772</c:v>
                </c:pt>
                <c:pt idx="11">
                  <c:v>-2.1806075126963247</c:v>
                </c:pt>
                <c:pt idx="12">
                  <c:v>-1.7793228136965964</c:v>
                </c:pt>
                <c:pt idx="13">
                  <c:v>-1.6036688886765689</c:v>
                </c:pt>
                <c:pt idx="14">
                  <c:v>-1.2949883509844704</c:v>
                </c:pt>
                <c:pt idx="15">
                  <c:v>-1.605873749660084</c:v>
                </c:pt>
                <c:pt idx="16">
                  <c:v>-1.3684837171016366</c:v>
                </c:pt>
                <c:pt idx="17">
                  <c:v>-0.6599883877321535</c:v>
                </c:pt>
                <c:pt idx="18">
                  <c:v>-0.1910879519046324</c:v>
                </c:pt>
                <c:pt idx="19">
                  <c:v>-0.022783563496321557</c:v>
                </c:pt>
                <c:pt idx="20">
                  <c:v>-0.006614582950544968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'[1]MM (12)'!$H$3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(12)'!$A$7:$A$27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(12)'!$H$7:$H$27</c:f>
              <c:numCache>
                <c:ptCount val="21"/>
                <c:pt idx="0">
                  <c:v>-0.7312788928658048</c:v>
                </c:pt>
                <c:pt idx="1">
                  <c:v>-0.3226446572543601</c:v>
                </c:pt>
                <c:pt idx="2">
                  <c:v>-0.44538191867002785</c:v>
                </c:pt>
                <c:pt idx="3">
                  <c:v>-0.5600346898128074</c:v>
                </c:pt>
                <c:pt idx="4">
                  <c:v>-0.7246643099152599</c:v>
                </c:pt>
                <c:pt idx="5">
                  <c:v>-1.162696691973571</c:v>
                </c:pt>
                <c:pt idx="6">
                  <c:v>-1.6308621741399205</c:v>
                </c:pt>
                <c:pt idx="7">
                  <c:v>-1.4853413492279313</c:v>
                </c:pt>
                <c:pt idx="8">
                  <c:v>-1.247951316669484</c:v>
                </c:pt>
                <c:pt idx="9">
                  <c:v>-0.8327024981074943</c:v>
                </c:pt>
                <c:pt idx="10">
                  <c:v>-0.4725752041333794</c:v>
                </c:pt>
                <c:pt idx="11">
                  <c:v>-0.26605322534414205</c:v>
                </c:pt>
                <c:pt idx="12">
                  <c:v>-0.10509837354754782</c:v>
                </c:pt>
                <c:pt idx="13">
                  <c:v>-0.04409721967029979</c:v>
                </c:pt>
                <c:pt idx="14">
                  <c:v>-0.03748263671975482</c:v>
                </c:pt>
                <c:pt idx="15">
                  <c:v>-0.016903934206948253</c:v>
                </c:pt>
                <c:pt idx="16">
                  <c:v>-0.006614582950544968</c:v>
                </c:pt>
                <c:pt idx="17">
                  <c:v>-0.006614582950544968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'[1]MM (12)'!$I$3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(12)'!$I$7:$I$27</c:f>
              <c:numCache>
                <c:ptCount val="21"/>
                <c:pt idx="0">
                  <c:v>2.0674246488758885</c:v>
                </c:pt>
                <c:pt idx="1">
                  <c:v>2.243078573895916</c:v>
                </c:pt>
                <c:pt idx="2">
                  <c:v>1.7903471186141713</c:v>
                </c:pt>
                <c:pt idx="3">
                  <c:v>1.7087672622241168</c:v>
                </c:pt>
                <c:pt idx="4">
                  <c:v>1.8351792919456429</c:v>
                </c:pt>
                <c:pt idx="5">
                  <c:v>1.8359142456068145</c:v>
                </c:pt>
                <c:pt idx="6">
                  <c:v>2.4143227769489135</c:v>
                </c:pt>
                <c:pt idx="7">
                  <c:v>3.370497490133247</c:v>
                </c:pt>
                <c:pt idx="8">
                  <c:v>3.385931517017852</c:v>
                </c:pt>
                <c:pt idx="9">
                  <c:v>3.292592402049051</c:v>
                </c:pt>
                <c:pt idx="10">
                  <c:v>2.975827374084064</c:v>
                </c:pt>
                <c:pt idx="11">
                  <c:v>2.39080425979142</c:v>
                </c:pt>
                <c:pt idx="12">
                  <c:v>2.0916781196945533</c:v>
                </c:pt>
                <c:pt idx="13">
                  <c:v>2.105642239256815</c:v>
                </c:pt>
                <c:pt idx="14">
                  <c:v>1.8792765116159427</c:v>
                </c:pt>
                <c:pt idx="15">
                  <c:v>2.600266053225344</c:v>
                </c:pt>
                <c:pt idx="16">
                  <c:v>2.3033447741119923</c:v>
                </c:pt>
                <c:pt idx="17">
                  <c:v>1.337615663332427</c:v>
                </c:pt>
                <c:pt idx="18">
                  <c:v>0.5460705702505457</c:v>
                </c:pt>
                <c:pt idx="19">
                  <c:v>0.1234722150768394</c:v>
                </c:pt>
                <c:pt idx="20">
                  <c:v>0.01910879519046324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'[1]MM (12)'!$J$3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(12)'!$J$7:$J$27</c:f>
              <c:numCache>
                <c:ptCount val="21"/>
                <c:pt idx="0">
                  <c:v>0.6555786657651235</c:v>
                </c:pt>
                <c:pt idx="1">
                  <c:v>0.2991261400968669</c:v>
                </c:pt>
                <c:pt idx="2">
                  <c:v>0.4012846989997281</c:v>
                </c:pt>
                <c:pt idx="3">
                  <c:v>0.5321064506882841</c:v>
                </c:pt>
                <c:pt idx="4">
                  <c:v>0.8466666176697559</c:v>
                </c:pt>
                <c:pt idx="5">
                  <c:v>1.4713772296656695</c:v>
                </c:pt>
                <c:pt idx="6">
                  <c:v>1.6734894864878769</c:v>
                </c:pt>
                <c:pt idx="7">
                  <c:v>1.4162557050777949</c:v>
                </c:pt>
                <c:pt idx="8">
                  <c:v>1.1274189162373311</c:v>
                </c:pt>
                <c:pt idx="9">
                  <c:v>0.7981596760324261</c:v>
                </c:pt>
                <c:pt idx="10">
                  <c:v>0.4762499724392377</c:v>
                </c:pt>
                <c:pt idx="11">
                  <c:v>0.29839118643569523</c:v>
                </c:pt>
                <c:pt idx="12">
                  <c:v>0.15874999081307922</c:v>
                </c:pt>
                <c:pt idx="13">
                  <c:v>0.09260416130762955</c:v>
                </c:pt>
                <c:pt idx="14">
                  <c:v>0.05218170994318808</c:v>
                </c:pt>
                <c:pt idx="15">
                  <c:v>0.03895254404209814</c:v>
                </c:pt>
                <c:pt idx="16">
                  <c:v>0.018373841529291578</c:v>
                </c:pt>
                <c:pt idx="17">
                  <c:v>0.007349536611716632</c:v>
                </c:pt>
                <c:pt idx="18">
                  <c:v>0.0022048609835149894</c:v>
                </c:pt>
                <c:pt idx="19">
                  <c:v>0.0007349536611716631</c:v>
                </c:pt>
                <c:pt idx="20">
                  <c:v>0</c:v>
                </c:pt>
              </c:numCache>
            </c:numRef>
          </c:val>
          <c:shape val="box"/>
        </c:ser>
        <c:overlap val="100"/>
        <c:gapWidth val="0"/>
        <c:shape val="box"/>
        <c:axId val="20959355"/>
        <c:axId val="54416468"/>
      </c:bar3DChart>
      <c:catAx>
        <c:axId val="2095935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4416468"/>
        <c:crosses val="autoZero"/>
        <c:auto val="1"/>
        <c:lblOffset val="100"/>
        <c:tickLblSkip val="1"/>
        <c:noMultiLvlLbl val="0"/>
      </c:catAx>
      <c:valAx>
        <c:axId val="54416468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095935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775"/>
          <c:y val="0.93375"/>
          <c:w val="0.698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D13. PUENTE DE VALLECAS
01.01.2013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view3D>
      <c:rotX val="15"/>
      <c:hPercent val="180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58"/>
          <c:w val="0.88675"/>
          <c:h val="0.7355"/>
        </c:manualLayout>
      </c:layout>
      <c:bar3DChart>
        <c:barDir val="bar"/>
        <c:grouping val="stacked"/>
        <c:varyColors val="0"/>
        <c:ser>
          <c:idx val="2"/>
          <c:order val="0"/>
          <c:tx>
            <c:strRef>
              <c:f>'[1]MM (13)'!$G$3</c:f>
              <c:strCache>
                <c:ptCount val="1"/>
                <c:pt idx="0">
                  <c:v>Españoles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(13)'!$A$7:$A$27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(13)'!$G$7:$G$27</c:f>
              <c:numCache>
                <c:ptCount val="21"/>
                <c:pt idx="0">
                  <c:v>-1.8856113874121077</c:v>
                </c:pt>
                <c:pt idx="1">
                  <c:v>-2.0875493054364602</c:v>
                </c:pt>
                <c:pt idx="2">
                  <c:v>-1.9280569370605385</c:v>
                </c:pt>
                <c:pt idx="3">
                  <c:v>-2.0729720459612415</c:v>
                </c:pt>
                <c:pt idx="4">
                  <c:v>-2.3207854570399586</c:v>
                </c:pt>
                <c:pt idx="5">
                  <c:v>-2.2599039615846337</c:v>
                </c:pt>
                <c:pt idx="6">
                  <c:v>-2.5115760589950265</c:v>
                </c:pt>
                <c:pt idx="7">
                  <c:v>-2.988766935345567</c:v>
                </c:pt>
                <c:pt idx="8">
                  <c:v>-3.0389298576573487</c:v>
                </c:pt>
                <c:pt idx="9">
                  <c:v>-3.53627165151775</c:v>
                </c:pt>
                <c:pt idx="10">
                  <c:v>-3.2700222946321387</c:v>
                </c:pt>
                <c:pt idx="11">
                  <c:v>-2.5</c:v>
                </c:pt>
                <c:pt idx="12">
                  <c:v>-1.9392042531298233</c:v>
                </c:pt>
                <c:pt idx="13">
                  <c:v>-1.6909620991253644</c:v>
                </c:pt>
                <c:pt idx="14">
                  <c:v>-1.3981306808437661</c:v>
                </c:pt>
                <c:pt idx="15">
                  <c:v>-1.6802435259818214</c:v>
                </c:pt>
                <c:pt idx="16">
                  <c:v>-1.3844109072200308</c:v>
                </c:pt>
                <c:pt idx="17">
                  <c:v>-0.6568341622363231</c:v>
                </c:pt>
                <c:pt idx="18">
                  <c:v>-0.17964328588578288</c:v>
                </c:pt>
                <c:pt idx="19">
                  <c:v>-0.027439547247470417</c:v>
                </c:pt>
                <c:pt idx="20">
                  <c:v>-0.003001200480192077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'[1]MM (13)'!$H$3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(13)'!$A$7:$A$27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(13)'!$H$7:$H$27</c:f>
              <c:numCache>
                <c:ptCount val="21"/>
                <c:pt idx="0">
                  <c:v>-0.6161035842908592</c:v>
                </c:pt>
                <c:pt idx="1">
                  <c:v>-0.2795403875836049</c:v>
                </c:pt>
                <c:pt idx="2">
                  <c:v>-0.380723718058652</c:v>
                </c:pt>
                <c:pt idx="3">
                  <c:v>-0.45361001543474533</c:v>
                </c:pt>
                <c:pt idx="4">
                  <c:v>-0.602383810667124</c:v>
                </c:pt>
                <c:pt idx="5">
                  <c:v>-0.9771051277653918</c:v>
                </c:pt>
                <c:pt idx="6">
                  <c:v>-1.3775510204081634</c:v>
                </c:pt>
                <c:pt idx="7">
                  <c:v>-1.2596467158291889</c:v>
                </c:pt>
                <c:pt idx="8">
                  <c:v>-0.9951123306465444</c:v>
                </c:pt>
                <c:pt idx="9">
                  <c:v>-0.6113874121077002</c:v>
                </c:pt>
                <c:pt idx="10">
                  <c:v>-0.3935860058309038</c:v>
                </c:pt>
                <c:pt idx="11">
                  <c:v>-0.20922654776196192</c:v>
                </c:pt>
                <c:pt idx="12">
                  <c:v>-0.09775338706911336</c:v>
                </c:pt>
                <c:pt idx="13">
                  <c:v>-0.0424455496484308</c:v>
                </c:pt>
                <c:pt idx="14">
                  <c:v>-0.02272337506431144</c:v>
                </c:pt>
                <c:pt idx="15">
                  <c:v>-0.014148516549476934</c:v>
                </c:pt>
                <c:pt idx="16">
                  <c:v>-0.01071857314354313</c:v>
                </c:pt>
                <c:pt idx="17">
                  <c:v>-0.001714971702966901</c:v>
                </c:pt>
                <c:pt idx="18">
                  <c:v>0</c:v>
                </c:pt>
                <c:pt idx="19">
                  <c:v>0</c:v>
                </c:pt>
                <c:pt idx="20">
                  <c:v>-0.00042874292574172527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'[1]MM (13)'!$I$3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(13)'!$I$7:$I$27</c:f>
              <c:numCache>
                <c:ptCount val="21"/>
                <c:pt idx="0">
                  <c:v>1.741553764362888</c:v>
                </c:pt>
                <c:pt idx="1">
                  <c:v>1.9306293946149888</c:v>
                </c:pt>
                <c:pt idx="2">
                  <c:v>1.8594580689418625</c:v>
                </c:pt>
                <c:pt idx="3">
                  <c:v>1.9353455667981478</c:v>
                </c:pt>
                <c:pt idx="4">
                  <c:v>2.105556508317613</c:v>
                </c:pt>
                <c:pt idx="5">
                  <c:v>2.1741553764362886</c:v>
                </c:pt>
                <c:pt idx="6">
                  <c:v>2.5578802949751327</c:v>
                </c:pt>
                <c:pt idx="7">
                  <c:v>2.9287429257417252</c:v>
                </c:pt>
                <c:pt idx="8">
                  <c:v>3.244297719087635</c:v>
                </c:pt>
                <c:pt idx="9">
                  <c:v>3.8231006688389644</c:v>
                </c:pt>
                <c:pt idx="10">
                  <c:v>3.5727148002057967</c:v>
                </c:pt>
                <c:pt idx="11">
                  <c:v>2.698079231692677</c:v>
                </c:pt>
                <c:pt idx="12">
                  <c:v>2.2037386383124677</c:v>
                </c:pt>
                <c:pt idx="13">
                  <c:v>2.178442805693706</c:v>
                </c:pt>
                <c:pt idx="14">
                  <c:v>2.0356714114217116</c:v>
                </c:pt>
                <c:pt idx="15">
                  <c:v>2.5660264105642256</c:v>
                </c:pt>
                <c:pt idx="16">
                  <c:v>2.301920768307323</c:v>
                </c:pt>
                <c:pt idx="17">
                  <c:v>1.3308180415023152</c:v>
                </c:pt>
                <c:pt idx="18">
                  <c:v>0.490053164122792</c:v>
                </c:pt>
                <c:pt idx="19">
                  <c:v>0.11533184702452409</c:v>
                </c:pt>
                <c:pt idx="20">
                  <c:v>0.017149717029669012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'[1]MM (13)'!$J$3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(13)'!$J$7:$J$27</c:f>
              <c:numCache>
                <c:ptCount val="21"/>
                <c:pt idx="0">
                  <c:v>0.5689418624592695</c:v>
                </c:pt>
                <c:pt idx="1">
                  <c:v>0.26367689933116106</c:v>
                </c:pt>
                <c:pt idx="2">
                  <c:v>0.34213685474189676</c:v>
                </c:pt>
                <c:pt idx="3">
                  <c:v>0.43002915451895046</c:v>
                </c:pt>
                <c:pt idx="4">
                  <c:v>0.7138569713599726</c:v>
                </c:pt>
                <c:pt idx="5">
                  <c:v>1.1983364774481222</c:v>
                </c:pt>
                <c:pt idx="6">
                  <c:v>1.4054193105813755</c:v>
                </c:pt>
                <c:pt idx="7">
                  <c:v>1.1434573829531813</c:v>
                </c:pt>
                <c:pt idx="8">
                  <c:v>0.827045103755788</c:v>
                </c:pt>
                <c:pt idx="9">
                  <c:v>0.6143886125878923</c:v>
                </c:pt>
                <c:pt idx="10">
                  <c:v>0.42016806722689076</c:v>
                </c:pt>
                <c:pt idx="11">
                  <c:v>0.25210084033613445</c:v>
                </c:pt>
                <c:pt idx="12">
                  <c:v>0.13977019379180244</c:v>
                </c:pt>
                <c:pt idx="13">
                  <c:v>0.06902761104441776</c:v>
                </c:pt>
                <c:pt idx="14">
                  <c:v>0.044589264277139426</c:v>
                </c:pt>
                <c:pt idx="15">
                  <c:v>0.02872577602469559</c:v>
                </c:pt>
                <c:pt idx="16">
                  <c:v>0.015006002400960384</c:v>
                </c:pt>
                <c:pt idx="17">
                  <c:v>0.003001200480192077</c:v>
                </c:pt>
                <c:pt idx="18">
                  <c:v>0.0021437146287086265</c:v>
                </c:pt>
                <c:pt idx="19">
                  <c:v>0.0008574858514834505</c:v>
                </c:pt>
                <c:pt idx="20">
                  <c:v>0.00042874292574172527</c:v>
                </c:pt>
              </c:numCache>
            </c:numRef>
          </c:val>
          <c:shape val="box"/>
        </c:ser>
        <c:overlap val="100"/>
        <c:gapWidth val="0"/>
        <c:shape val="box"/>
        <c:axId val="19986165"/>
        <c:axId val="45657758"/>
      </c:bar3DChart>
      <c:catAx>
        <c:axId val="1998616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5657758"/>
        <c:crosses val="autoZero"/>
        <c:auto val="1"/>
        <c:lblOffset val="100"/>
        <c:tickLblSkip val="1"/>
        <c:noMultiLvlLbl val="0"/>
      </c:catAx>
      <c:valAx>
        <c:axId val="45657758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998616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5"/>
          <c:y val="0.93475"/>
          <c:w val="0.695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D14. MORATALAZ
01.01.2013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view3D>
      <c:rotX val="15"/>
      <c:hPercent val="176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55"/>
          <c:w val="0.88675"/>
          <c:h val="0.7405"/>
        </c:manualLayout>
      </c:layout>
      <c:bar3DChart>
        <c:barDir val="bar"/>
        <c:grouping val="stacked"/>
        <c:varyColors val="0"/>
        <c:ser>
          <c:idx val="2"/>
          <c:order val="0"/>
          <c:tx>
            <c:strRef>
              <c:f>'[1]MM (14)'!$G$3</c:f>
              <c:strCache>
                <c:ptCount val="1"/>
                <c:pt idx="0">
                  <c:v>Españoles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(14)'!$A$7:$A$27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(14)'!$G$7:$G$27</c:f>
              <c:numCache>
                <c:ptCount val="21"/>
                <c:pt idx="0">
                  <c:v>-1.7302097687949778</c:v>
                </c:pt>
                <c:pt idx="1">
                  <c:v>-1.9915275863828918</c:v>
                </c:pt>
                <c:pt idx="2">
                  <c:v>-2.073189404379115</c:v>
                </c:pt>
                <c:pt idx="3">
                  <c:v>-2.218139131322411</c:v>
                </c:pt>
                <c:pt idx="4">
                  <c:v>-2.1783289950492524</c:v>
                </c:pt>
                <c:pt idx="5">
                  <c:v>-2.156892767825244</c:v>
                </c:pt>
                <c:pt idx="6">
                  <c:v>-2.4294390853876386</c:v>
                </c:pt>
                <c:pt idx="7">
                  <c:v>-2.7703771755218702</c:v>
                </c:pt>
                <c:pt idx="8">
                  <c:v>-3.2123717654264277</c:v>
                </c:pt>
                <c:pt idx="9">
                  <c:v>-3.695197264329097</c:v>
                </c:pt>
                <c:pt idx="10">
                  <c:v>-3.3185321288215177</c:v>
                </c:pt>
                <c:pt idx="11">
                  <c:v>-2.4774154034604194</c:v>
                </c:pt>
                <c:pt idx="12">
                  <c:v>-2.1915990404736387</c:v>
                </c:pt>
                <c:pt idx="13">
                  <c:v>-2.27632317664472</c:v>
                </c:pt>
                <c:pt idx="14">
                  <c:v>-2.207931404072883</c:v>
                </c:pt>
                <c:pt idx="15">
                  <c:v>-2.493747767059664</c:v>
                </c:pt>
                <c:pt idx="16">
                  <c:v>-1.704690450671158</c:v>
                </c:pt>
                <c:pt idx="17">
                  <c:v>-0.7114785892920941</c:v>
                </c:pt>
                <c:pt idx="18">
                  <c:v>-0.1806767723166437</c:v>
                </c:pt>
                <c:pt idx="19">
                  <c:v>-0.0377685908232532</c:v>
                </c:pt>
                <c:pt idx="20">
                  <c:v>-0.004083090899811157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'[1]MM (14)'!$H$3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(14)'!$A$7:$A$27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(14)'!$H$7:$H$27</c:f>
              <c:numCache>
                <c:ptCount val="21"/>
                <c:pt idx="0">
                  <c:v>-0.2684632266625836</c:v>
                </c:pt>
                <c:pt idx="1">
                  <c:v>-0.11636809064461798</c:v>
                </c:pt>
                <c:pt idx="2">
                  <c:v>-0.16638595416730464</c:v>
                </c:pt>
                <c:pt idx="3">
                  <c:v>-0.22456999948961365</c:v>
                </c:pt>
                <c:pt idx="4">
                  <c:v>-0.3327719083346093</c:v>
                </c:pt>
                <c:pt idx="5">
                  <c:v>-0.5369264533251672</c:v>
                </c:pt>
                <c:pt idx="6">
                  <c:v>-0.6767723166436993</c:v>
                </c:pt>
                <c:pt idx="7">
                  <c:v>-0.6002143622722401</c:v>
                </c:pt>
                <c:pt idx="8">
                  <c:v>-0.47976318072781093</c:v>
                </c:pt>
                <c:pt idx="9">
                  <c:v>-0.2776501811871587</c:v>
                </c:pt>
                <c:pt idx="10">
                  <c:v>-0.1623028632674935</c:v>
                </c:pt>
                <c:pt idx="11">
                  <c:v>-0.10922268156994845</c:v>
                </c:pt>
                <c:pt idx="12">
                  <c:v>-0.060225590772214566</c:v>
                </c:pt>
                <c:pt idx="13">
                  <c:v>-0.033685499923442046</c:v>
                </c:pt>
                <c:pt idx="14">
                  <c:v>-0.03266472719848926</c:v>
                </c:pt>
                <c:pt idx="15">
                  <c:v>-0.020415454499055786</c:v>
                </c:pt>
                <c:pt idx="16">
                  <c:v>-0.007145409074669525</c:v>
                </c:pt>
                <c:pt idx="17">
                  <c:v>-0.006124636349716736</c:v>
                </c:pt>
                <c:pt idx="18">
                  <c:v>-0.0020415454499055786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'[1]MM (14)'!$I$3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(14)'!$I$7:$I$27</c:f>
              <c:numCache>
                <c:ptCount val="21"/>
                <c:pt idx="0">
                  <c:v>1.665901087122952</c:v>
                </c:pt>
                <c:pt idx="1">
                  <c:v>1.91394885928648</c:v>
                </c:pt>
                <c:pt idx="2">
                  <c:v>1.995610677282703</c:v>
                </c:pt>
                <c:pt idx="3">
                  <c:v>2.0946256316031238</c:v>
                </c:pt>
                <c:pt idx="4">
                  <c:v>2.043586995355484</c:v>
                </c:pt>
                <c:pt idx="5">
                  <c:v>2.0476700862552955</c:v>
                </c:pt>
                <c:pt idx="6">
                  <c:v>2.3549226764660847</c:v>
                </c:pt>
                <c:pt idx="7">
                  <c:v>2.8949114479661104</c:v>
                </c:pt>
                <c:pt idx="8">
                  <c:v>3.5818914918593374</c:v>
                </c:pt>
                <c:pt idx="9">
                  <c:v>4.113714081559741</c:v>
                </c:pt>
                <c:pt idx="10">
                  <c:v>3.624763946307355</c:v>
                </c:pt>
                <c:pt idx="11">
                  <c:v>3.039861174909406</c:v>
                </c:pt>
                <c:pt idx="12">
                  <c:v>2.836727402643801</c:v>
                </c:pt>
                <c:pt idx="13">
                  <c:v>3.2287041290256724</c:v>
                </c:pt>
                <c:pt idx="14">
                  <c:v>3.1888939927525137</c:v>
                </c:pt>
                <c:pt idx="15">
                  <c:v>3.492063492063492</c:v>
                </c:pt>
                <c:pt idx="16">
                  <c:v>2.597866585004849</c:v>
                </c:pt>
                <c:pt idx="17">
                  <c:v>1.3678354514367377</c:v>
                </c:pt>
                <c:pt idx="18">
                  <c:v>0.5195733170009698</c:v>
                </c:pt>
                <c:pt idx="19">
                  <c:v>0.1418874087684377</c:v>
                </c:pt>
                <c:pt idx="20">
                  <c:v>0.024498545398866943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'[1]MM (14)'!$J$3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(14)'!$J$7:$J$27</c:f>
              <c:numCache>
                <c:ptCount val="21"/>
                <c:pt idx="0">
                  <c:v>0.24090236308885826</c:v>
                </c:pt>
                <c:pt idx="1">
                  <c:v>0.12861736334405144</c:v>
                </c:pt>
                <c:pt idx="2">
                  <c:v>0.1796559995916909</c:v>
                </c:pt>
                <c:pt idx="3">
                  <c:v>0.23988159036390547</c:v>
                </c:pt>
                <c:pt idx="4">
                  <c:v>0.4246414535803603</c:v>
                </c:pt>
                <c:pt idx="5">
                  <c:v>0.7472056346654418</c:v>
                </c:pt>
                <c:pt idx="6">
                  <c:v>0.8176389526871842</c:v>
                </c:pt>
                <c:pt idx="7">
                  <c:v>0.6277752258459653</c:v>
                </c:pt>
                <c:pt idx="8">
                  <c:v>0.5032409534017251</c:v>
                </c:pt>
                <c:pt idx="9">
                  <c:v>0.3940182718317767</c:v>
                </c:pt>
                <c:pt idx="10">
                  <c:v>0.3123564538355535</c:v>
                </c:pt>
                <c:pt idx="11">
                  <c:v>0.188842954116266</c:v>
                </c:pt>
                <c:pt idx="12">
                  <c:v>0.08268259072117592</c:v>
                </c:pt>
                <c:pt idx="13">
                  <c:v>0.07145409074669525</c:v>
                </c:pt>
                <c:pt idx="14">
                  <c:v>0.048997090797733886</c:v>
                </c:pt>
                <c:pt idx="15">
                  <c:v>0.02654009084877252</c:v>
                </c:pt>
                <c:pt idx="16">
                  <c:v>0.01327004542438626</c:v>
                </c:pt>
                <c:pt idx="17">
                  <c:v>0.009186954524575103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overlap val="100"/>
        <c:gapWidth val="0"/>
        <c:shape val="box"/>
        <c:axId val="8266639"/>
        <c:axId val="7290888"/>
      </c:bar3DChart>
      <c:catAx>
        <c:axId val="826663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7290888"/>
        <c:crosses val="autoZero"/>
        <c:auto val="1"/>
        <c:lblOffset val="100"/>
        <c:tickLblSkip val="1"/>
        <c:noMultiLvlLbl val="0"/>
      </c:catAx>
      <c:valAx>
        <c:axId val="7290888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826663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5"/>
          <c:y val="0.936"/>
          <c:w val="0.6957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D15. CIUDAD LINEAL
01.01.2013</a:t>
            </a:r>
          </a:p>
        </c:rich>
      </c:tx>
      <c:layout>
        <c:manualLayout>
          <c:xMode val="factor"/>
          <c:yMode val="factor"/>
          <c:x val="0.00325"/>
          <c:y val="-0.02"/>
        </c:manualLayout>
      </c:layout>
      <c:spPr>
        <a:noFill/>
        <a:ln>
          <a:noFill/>
        </a:ln>
      </c:spPr>
    </c:title>
    <c:view3D>
      <c:rotX val="15"/>
      <c:hPercent val="180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58"/>
          <c:w val="0.8865"/>
          <c:h val="0.7355"/>
        </c:manualLayout>
      </c:layout>
      <c:bar3DChart>
        <c:barDir val="bar"/>
        <c:grouping val="stacked"/>
        <c:varyColors val="0"/>
        <c:ser>
          <c:idx val="2"/>
          <c:order val="0"/>
          <c:tx>
            <c:strRef>
              <c:f>'[1]MM (15)'!$G$3</c:f>
              <c:strCache>
                <c:ptCount val="1"/>
                <c:pt idx="0">
                  <c:v>Españoles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(15)'!$A$7:$A$27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(15)'!$G$7:$G$27</c:f>
              <c:numCache>
                <c:ptCount val="21"/>
                <c:pt idx="0">
                  <c:v>-1.8208964764648674</c:v>
                </c:pt>
                <c:pt idx="1">
                  <c:v>-1.9405240784793596</c:v>
                </c:pt>
                <c:pt idx="2">
                  <c:v>-1.843726171505801</c:v>
                </c:pt>
                <c:pt idx="3">
                  <c:v>-1.8040025021345765</c:v>
                </c:pt>
                <c:pt idx="4">
                  <c:v>-1.9688329003301175</c:v>
                </c:pt>
                <c:pt idx="5">
                  <c:v>-2.0679137768077696</c:v>
                </c:pt>
                <c:pt idx="6">
                  <c:v>-2.4719993790322947</c:v>
                </c:pt>
                <c:pt idx="7">
                  <c:v>-2.957358695602544</c:v>
                </c:pt>
                <c:pt idx="8">
                  <c:v>-2.96557738581728</c:v>
                </c:pt>
                <c:pt idx="9">
                  <c:v>-3.145931976640656</c:v>
                </c:pt>
                <c:pt idx="10">
                  <c:v>-2.9249405286444183</c:v>
                </c:pt>
                <c:pt idx="11">
                  <c:v>-2.4345586791651637</c:v>
                </c:pt>
                <c:pt idx="12">
                  <c:v>-2.1478177094510373</c:v>
                </c:pt>
                <c:pt idx="13">
                  <c:v>-2.11585613639373</c:v>
                </c:pt>
                <c:pt idx="14">
                  <c:v>-1.7245551633921274</c:v>
                </c:pt>
                <c:pt idx="15">
                  <c:v>-1.937327921173629</c:v>
                </c:pt>
                <c:pt idx="16">
                  <c:v>-1.581184678535064</c:v>
                </c:pt>
                <c:pt idx="17">
                  <c:v>-0.7999525142343149</c:v>
                </c:pt>
                <c:pt idx="18">
                  <c:v>-0.22647057480606175</c:v>
                </c:pt>
                <c:pt idx="19">
                  <c:v>-0.042463232776136575</c:v>
                </c:pt>
                <c:pt idx="20">
                  <c:v>-0.005479126809824074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'[1]MM (15)'!$H$3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(15)'!$A$7:$A$27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(15)'!$H$7:$H$27</c:f>
              <c:numCache>
                <c:ptCount val="21"/>
                <c:pt idx="0">
                  <c:v>-0.4072817595302562</c:v>
                </c:pt>
                <c:pt idx="1">
                  <c:v>-0.1949655956495733</c:v>
                </c:pt>
                <c:pt idx="2">
                  <c:v>-0.270760183185473</c:v>
                </c:pt>
                <c:pt idx="3">
                  <c:v>-0.33559651710172456</c:v>
                </c:pt>
                <c:pt idx="4">
                  <c:v>-0.467552154438321</c:v>
                </c:pt>
                <c:pt idx="5">
                  <c:v>-0.7944733874244908</c:v>
                </c:pt>
                <c:pt idx="6">
                  <c:v>-1.13874518864177</c:v>
                </c:pt>
                <c:pt idx="7">
                  <c:v>-1.0040499879002616</c:v>
                </c:pt>
                <c:pt idx="8">
                  <c:v>-0.7310068352106952</c:v>
                </c:pt>
                <c:pt idx="9">
                  <c:v>-0.5200604530324684</c:v>
                </c:pt>
                <c:pt idx="10">
                  <c:v>-0.3173327610689776</c:v>
                </c:pt>
                <c:pt idx="11">
                  <c:v>-0.20912000657495217</c:v>
                </c:pt>
                <c:pt idx="12">
                  <c:v>-0.11506166300630556</c:v>
                </c:pt>
                <c:pt idx="13">
                  <c:v>-0.05342148639578473</c:v>
                </c:pt>
                <c:pt idx="14">
                  <c:v>-0.03789729376794985</c:v>
                </c:pt>
                <c:pt idx="15">
                  <c:v>-0.016437380429472223</c:v>
                </c:pt>
                <c:pt idx="16">
                  <c:v>-0.015524192627834877</c:v>
                </c:pt>
                <c:pt idx="17">
                  <c:v>-0.006848908512280093</c:v>
                </c:pt>
                <c:pt idx="18">
                  <c:v>-0.0013697817024560185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'[1]MM (15)'!$I$3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(15)'!$I$7:$I$27</c:f>
              <c:numCache>
                <c:ptCount val="21"/>
                <c:pt idx="0">
                  <c:v>1.6825485245168095</c:v>
                </c:pt>
                <c:pt idx="1">
                  <c:v>1.8775141201663827</c:v>
                </c:pt>
                <c:pt idx="2">
                  <c:v>1.7314040719044075</c:v>
                </c:pt>
                <c:pt idx="3">
                  <c:v>1.7387095743175063</c:v>
                </c:pt>
                <c:pt idx="4">
                  <c:v>1.8473789227123505</c:v>
                </c:pt>
                <c:pt idx="5">
                  <c:v>2.105811070575719</c:v>
                </c:pt>
                <c:pt idx="6">
                  <c:v>2.5085268910977887</c:v>
                </c:pt>
                <c:pt idx="7">
                  <c:v>3.031326907535169</c:v>
                </c:pt>
                <c:pt idx="8">
                  <c:v>3.3395277905877734</c:v>
                </c:pt>
                <c:pt idx="9">
                  <c:v>3.7189573221680905</c:v>
                </c:pt>
                <c:pt idx="10">
                  <c:v>3.549560984964363</c:v>
                </c:pt>
                <c:pt idx="11">
                  <c:v>3.0267609685269825</c:v>
                </c:pt>
                <c:pt idx="12">
                  <c:v>2.8098788656381126</c:v>
                </c:pt>
                <c:pt idx="13">
                  <c:v>2.9313328432558796</c:v>
                </c:pt>
                <c:pt idx="14">
                  <c:v>2.5605785957911174</c:v>
                </c:pt>
                <c:pt idx="15">
                  <c:v>3.0390890038490865</c:v>
                </c:pt>
                <c:pt idx="16">
                  <c:v>2.651897375954852</c:v>
                </c:pt>
                <c:pt idx="17">
                  <c:v>1.5140653751147193</c:v>
                </c:pt>
                <c:pt idx="18">
                  <c:v>0.6396880550469607</c:v>
                </c:pt>
                <c:pt idx="19">
                  <c:v>0.16574358599717826</c:v>
                </c:pt>
                <c:pt idx="20">
                  <c:v>0.027852227949939044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'[1]MM (15)'!$J$3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(15)'!$J$7:$J$27</c:f>
              <c:numCache>
                <c:ptCount val="21"/>
                <c:pt idx="0">
                  <c:v>0.3990630693155201</c:v>
                </c:pt>
                <c:pt idx="1">
                  <c:v>0.2086634126741335</c:v>
                </c:pt>
                <c:pt idx="2">
                  <c:v>0.2524964271527261</c:v>
                </c:pt>
                <c:pt idx="3">
                  <c:v>0.3113970403583349</c:v>
                </c:pt>
                <c:pt idx="4">
                  <c:v>0.5981380100724615</c:v>
                </c:pt>
                <c:pt idx="5">
                  <c:v>1.2081474615662084</c:v>
                </c:pt>
                <c:pt idx="6">
                  <c:v>1.3337107842913434</c:v>
                </c:pt>
                <c:pt idx="7">
                  <c:v>1.084410514444348</c:v>
                </c:pt>
                <c:pt idx="8">
                  <c:v>0.8026920776392269</c:v>
                </c:pt>
                <c:pt idx="9">
                  <c:v>0.6118358270970217</c:v>
                </c:pt>
                <c:pt idx="10">
                  <c:v>0.4579636825211289</c:v>
                </c:pt>
                <c:pt idx="11">
                  <c:v>0.2949596599288627</c:v>
                </c:pt>
                <c:pt idx="12">
                  <c:v>0.15706830188162346</c:v>
                </c:pt>
                <c:pt idx="13">
                  <c:v>0.09542812527110263</c:v>
                </c:pt>
                <c:pt idx="14">
                  <c:v>0.052964892494966054</c:v>
                </c:pt>
                <c:pt idx="15">
                  <c:v>0.030591791354851083</c:v>
                </c:pt>
                <c:pt idx="16">
                  <c:v>0.01735056823110957</c:v>
                </c:pt>
                <c:pt idx="17">
                  <c:v>0.011871441421285494</c:v>
                </c:pt>
                <c:pt idx="18">
                  <c:v>0.006848908512280093</c:v>
                </c:pt>
                <c:pt idx="19">
                  <c:v>0.00045659390081867284</c:v>
                </c:pt>
                <c:pt idx="20">
                  <c:v>0.0009131878016373457</c:v>
                </c:pt>
              </c:numCache>
            </c:numRef>
          </c:val>
          <c:shape val="box"/>
        </c:ser>
        <c:overlap val="100"/>
        <c:gapWidth val="0"/>
        <c:shape val="box"/>
        <c:axId val="65617993"/>
        <c:axId val="53691026"/>
      </c:bar3DChart>
      <c:catAx>
        <c:axId val="6561799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3691026"/>
        <c:crosses val="autoZero"/>
        <c:auto val="1"/>
        <c:lblOffset val="100"/>
        <c:tickLblSkip val="1"/>
        <c:noMultiLvlLbl val="0"/>
      </c:catAx>
      <c:valAx>
        <c:axId val="53691026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561799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775"/>
          <c:y val="0.93475"/>
          <c:w val="0.698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D16. HORTALEZA
01.01.2013</a:t>
            </a:r>
          </a:p>
        </c:rich>
      </c:tx>
      <c:layout>
        <c:manualLayout>
          <c:xMode val="factor"/>
          <c:yMode val="factor"/>
          <c:x val="0.00175"/>
          <c:y val="-0.02"/>
        </c:manualLayout>
      </c:layout>
      <c:spPr>
        <a:noFill/>
        <a:ln>
          <a:noFill/>
        </a:ln>
      </c:spPr>
    </c:title>
    <c:view3D>
      <c:rotX val="15"/>
      <c:hPercent val="179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5775"/>
          <c:w val="0.8865"/>
          <c:h val="0.73625"/>
        </c:manualLayout>
      </c:layout>
      <c:bar3DChart>
        <c:barDir val="bar"/>
        <c:grouping val="stacked"/>
        <c:varyColors val="0"/>
        <c:ser>
          <c:idx val="2"/>
          <c:order val="0"/>
          <c:tx>
            <c:strRef>
              <c:f>'[1]MM (16)'!$G$3</c:f>
              <c:strCache>
                <c:ptCount val="1"/>
                <c:pt idx="0">
                  <c:v>Españoles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(16)'!$A$7:$A$27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(16)'!$G$7:$G$27</c:f>
              <c:numCache>
                <c:ptCount val="21"/>
                <c:pt idx="0">
                  <c:v>-2.7384818785387863</c:v>
                </c:pt>
                <c:pt idx="1">
                  <c:v>-2.5700571954128706</c:v>
                </c:pt>
                <c:pt idx="2">
                  <c:v>-2.295289282326905</c:v>
                </c:pt>
                <c:pt idx="3">
                  <c:v>-2.0992728422383813</c:v>
                </c:pt>
                <c:pt idx="4">
                  <c:v>-2.1251401143908257</c:v>
                </c:pt>
                <c:pt idx="5">
                  <c:v>-2.220561607219843</c:v>
                </c:pt>
                <c:pt idx="6">
                  <c:v>-2.7959647055442187</c:v>
                </c:pt>
                <c:pt idx="7">
                  <c:v>-3.796740723708792</c:v>
                </c:pt>
                <c:pt idx="8">
                  <c:v>-3.636938464633691</c:v>
                </c:pt>
                <c:pt idx="9">
                  <c:v>-3.352973299226856</c:v>
                </c:pt>
                <c:pt idx="10">
                  <c:v>-3.1661541114592016</c:v>
                </c:pt>
                <c:pt idx="11">
                  <c:v>-2.4533670565918433</c:v>
                </c:pt>
                <c:pt idx="12">
                  <c:v>-2.247578535912396</c:v>
                </c:pt>
                <c:pt idx="13">
                  <c:v>-2.3004627367573938</c:v>
                </c:pt>
                <c:pt idx="14">
                  <c:v>-1.7664472738769292</c:v>
                </c:pt>
                <c:pt idx="15">
                  <c:v>-1.479607967119823</c:v>
                </c:pt>
                <c:pt idx="16">
                  <c:v>-1.0507860776592992</c:v>
                </c:pt>
                <c:pt idx="17">
                  <c:v>-0.47078435317448913</c:v>
                </c:pt>
                <c:pt idx="18">
                  <c:v>-0.15003017848417785</c:v>
                </c:pt>
                <c:pt idx="19">
                  <c:v>-0.02816658523266174</c:v>
                </c:pt>
                <c:pt idx="20">
                  <c:v>-0.004023797890380249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'[1]MM (16)'!$H$3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(16)'!$A$7:$A$27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(16)'!$H$7:$H$27</c:f>
              <c:numCache>
                <c:ptCount val="21"/>
                <c:pt idx="0">
                  <c:v>-0.30925760928922486</c:v>
                </c:pt>
                <c:pt idx="1">
                  <c:v>-0.221883712240968</c:v>
                </c:pt>
                <c:pt idx="2">
                  <c:v>-0.27476791308596554</c:v>
                </c:pt>
                <c:pt idx="3">
                  <c:v>-0.24027821688270629</c:v>
                </c:pt>
                <c:pt idx="4">
                  <c:v>-0.2672951455752594</c:v>
                </c:pt>
                <c:pt idx="5">
                  <c:v>-0.45066536372258786</c:v>
                </c:pt>
                <c:pt idx="6">
                  <c:v>-0.6616273388325238</c:v>
                </c:pt>
                <c:pt idx="7">
                  <c:v>-0.6662259649929584</c:v>
                </c:pt>
                <c:pt idx="8">
                  <c:v>-0.5317161498002472</c:v>
                </c:pt>
                <c:pt idx="9">
                  <c:v>-0.36329146667433104</c:v>
                </c:pt>
                <c:pt idx="10">
                  <c:v>-0.26614548903515073</c:v>
                </c:pt>
                <c:pt idx="11">
                  <c:v>-0.15462880464461243</c:v>
                </c:pt>
                <c:pt idx="12">
                  <c:v>-0.07645215991722473</c:v>
                </c:pt>
                <c:pt idx="13">
                  <c:v>-0.04771074641450867</c:v>
                </c:pt>
                <c:pt idx="14">
                  <c:v>-0.044261776794182736</c:v>
                </c:pt>
                <c:pt idx="15">
                  <c:v>-0.0189693329117926</c:v>
                </c:pt>
                <c:pt idx="16">
                  <c:v>-0.012071393671140747</c:v>
                </c:pt>
                <c:pt idx="17">
                  <c:v>-0.00919725232086914</c:v>
                </c:pt>
                <c:pt idx="18">
                  <c:v>-0.0005748282700543212</c:v>
                </c:pt>
                <c:pt idx="19">
                  <c:v>-0.0011496565401086425</c:v>
                </c:pt>
                <c:pt idx="20">
                  <c:v>0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'[1]MM (16)'!$I$3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(16)'!$I$7:$I$27</c:f>
              <c:numCache>
                <c:ptCount val="21"/>
                <c:pt idx="0">
                  <c:v>2.597648952375478</c:v>
                </c:pt>
                <c:pt idx="1">
                  <c:v>2.4527922283217887</c:v>
                </c:pt>
                <c:pt idx="2">
                  <c:v>2.1400856494122382</c:v>
                </c:pt>
                <c:pt idx="3">
                  <c:v>1.9653378553157244</c:v>
                </c:pt>
                <c:pt idx="4">
                  <c:v>2.095249044348001</c:v>
                </c:pt>
                <c:pt idx="5">
                  <c:v>2.1228408013106086</c:v>
                </c:pt>
                <c:pt idx="6">
                  <c:v>2.932773833817147</c:v>
                </c:pt>
                <c:pt idx="7">
                  <c:v>3.9209036300405256</c:v>
                </c:pt>
                <c:pt idx="8">
                  <c:v>3.827206622021671</c:v>
                </c:pt>
                <c:pt idx="9">
                  <c:v>3.771448279826402</c:v>
                </c:pt>
                <c:pt idx="10">
                  <c:v>3.4110309545023423</c:v>
                </c:pt>
                <c:pt idx="11">
                  <c:v>2.7884919380335127</c:v>
                </c:pt>
                <c:pt idx="12">
                  <c:v>2.774696059552209</c:v>
                </c:pt>
                <c:pt idx="13">
                  <c:v>2.8476992498491076</c:v>
                </c:pt>
                <c:pt idx="14">
                  <c:v>2.0923749029977294</c:v>
                </c:pt>
                <c:pt idx="15">
                  <c:v>2.0400655304227864</c:v>
                </c:pt>
                <c:pt idx="16">
                  <c:v>1.5773287730290575</c:v>
                </c:pt>
                <c:pt idx="17">
                  <c:v>0.9386945649987066</c:v>
                </c:pt>
                <c:pt idx="18">
                  <c:v>0.41675049578938295</c:v>
                </c:pt>
                <c:pt idx="19">
                  <c:v>0.12473773460178772</c:v>
                </c:pt>
                <c:pt idx="20">
                  <c:v>0.019544161181846924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'[1]MM (16)'!$J$3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(16)'!$J$7:$J$27</c:f>
              <c:numCache>
                <c:ptCount val="21"/>
                <c:pt idx="0">
                  <c:v>0.2885637915672693</c:v>
                </c:pt>
                <c:pt idx="1">
                  <c:v>0.23338027764205443</c:v>
                </c:pt>
                <c:pt idx="2">
                  <c:v>0.2672951455752594</c:v>
                </c:pt>
                <c:pt idx="3">
                  <c:v>0.23338027764205443</c:v>
                </c:pt>
                <c:pt idx="4">
                  <c:v>0.36444112321443967</c:v>
                </c:pt>
                <c:pt idx="5">
                  <c:v>0.6863449544448595</c:v>
                </c:pt>
                <c:pt idx="6">
                  <c:v>0.9432931911591412</c:v>
                </c:pt>
                <c:pt idx="7">
                  <c:v>0.7869399017043658</c:v>
                </c:pt>
                <c:pt idx="8">
                  <c:v>0.6507056017014917</c:v>
                </c:pt>
                <c:pt idx="9">
                  <c:v>0.46101227258356564</c:v>
                </c:pt>
                <c:pt idx="10">
                  <c:v>0.30063518523841004</c:v>
                </c:pt>
                <c:pt idx="11">
                  <c:v>0.21498577300031615</c:v>
                </c:pt>
                <c:pt idx="12">
                  <c:v>0.12358807806167907</c:v>
                </c:pt>
                <c:pt idx="13">
                  <c:v>0.07990112953755066</c:v>
                </c:pt>
                <c:pt idx="14">
                  <c:v>0.06840456413646423</c:v>
                </c:pt>
                <c:pt idx="15">
                  <c:v>0.03161555485298767</c:v>
                </c:pt>
                <c:pt idx="16">
                  <c:v>0.024142787342281494</c:v>
                </c:pt>
                <c:pt idx="17">
                  <c:v>0.01322105021124939</c:v>
                </c:pt>
                <c:pt idx="18">
                  <c:v>0.002874141350271606</c:v>
                </c:pt>
                <c:pt idx="19">
                  <c:v>0.0005748282700543212</c:v>
                </c:pt>
                <c:pt idx="20">
                  <c:v>0</c:v>
                </c:pt>
              </c:numCache>
            </c:numRef>
          </c:val>
          <c:shape val="box"/>
        </c:ser>
        <c:overlap val="100"/>
        <c:gapWidth val="0"/>
        <c:shape val="box"/>
        <c:axId val="13457187"/>
        <c:axId val="54005820"/>
      </c:bar3DChart>
      <c:catAx>
        <c:axId val="1345718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4005820"/>
        <c:crosses val="autoZero"/>
        <c:auto val="1"/>
        <c:lblOffset val="100"/>
        <c:tickLblSkip val="1"/>
        <c:noMultiLvlLbl val="0"/>
      </c:catAx>
      <c:valAx>
        <c:axId val="54005820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345718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775"/>
          <c:y val="0.935"/>
          <c:w val="0.698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D17. VILLAVERDE
01.01.2013</a:t>
            </a:r>
          </a:p>
        </c:rich>
      </c:tx>
      <c:layout>
        <c:manualLayout>
          <c:xMode val="factor"/>
          <c:yMode val="factor"/>
          <c:x val="0.00175"/>
          <c:y val="-0.0205"/>
        </c:manualLayout>
      </c:layout>
      <c:spPr>
        <a:noFill/>
        <a:ln>
          <a:noFill/>
        </a:ln>
      </c:spPr>
    </c:title>
    <c:view3D>
      <c:rotX val="15"/>
      <c:hPercent val="187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6225"/>
          <c:w val="0.88675"/>
          <c:h val="0.72975"/>
        </c:manualLayout>
      </c:layout>
      <c:bar3DChart>
        <c:barDir val="bar"/>
        <c:grouping val="stacked"/>
        <c:varyColors val="0"/>
        <c:ser>
          <c:idx val="2"/>
          <c:order val="0"/>
          <c:tx>
            <c:strRef>
              <c:f>'[1]MM (17)'!$G$3</c:f>
              <c:strCache>
                <c:ptCount val="1"/>
                <c:pt idx="0">
                  <c:v>Españoles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(17)'!$A$7:$A$27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(17)'!$G$7:$G$27</c:f>
              <c:numCache>
                <c:ptCount val="21"/>
                <c:pt idx="0">
                  <c:v>-2.300985542602886</c:v>
                </c:pt>
                <c:pt idx="1">
                  <c:v>-2.489500020792038</c:v>
                </c:pt>
                <c:pt idx="2">
                  <c:v>-1.9253427220936197</c:v>
                </c:pt>
                <c:pt idx="3">
                  <c:v>-1.8442537737549034</c:v>
                </c:pt>
                <c:pt idx="4">
                  <c:v>-1.933659537307847</c:v>
                </c:pt>
                <c:pt idx="5">
                  <c:v>-1.9045506840580513</c:v>
                </c:pt>
                <c:pt idx="6">
                  <c:v>-2.347421094215655</c:v>
                </c:pt>
                <c:pt idx="7">
                  <c:v>-3.1929639743287637</c:v>
                </c:pt>
                <c:pt idx="8">
                  <c:v>-3.3981120829463705</c:v>
                </c:pt>
                <c:pt idx="9">
                  <c:v>-3.4403892269520258</c:v>
                </c:pt>
                <c:pt idx="10">
                  <c:v>-2.8540537543490014</c:v>
                </c:pt>
                <c:pt idx="11">
                  <c:v>-2.00365939869426</c:v>
                </c:pt>
                <c:pt idx="12">
                  <c:v>-1.6910857602262175</c:v>
                </c:pt>
                <c:pt idx="13">
                  <c:v>-1.7936598145350207</c:v>
                </c:pt>
                <c:pt idx="14">
                  <c:v>-1.589204773851933</c:v>
                </c:pt>
                <c:pt idx="15">
                  <c:v>-1.815837988439627</c:v>
                </c:pt>
                <c:pt idx="16">
                  <c:v>-1.3119776000443564</c:v>
                </c:pt>
                <c:pt idx="17">
                  <c:v>-0.521187086758244</c:v>
                </c:pt>
                <c:pt idx="18">
                  <c:v>-0.13098983962407995</c:v>
                </c:pt>
                <c:pt idx="19">
                  <c:v>-0.017326698362973538</c:v>
                </c:pt>
                <c:pt idx="20">
                  <c:v>-0.0020792038035568248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'[1]MM (17)'!$H$3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(17)'!$A$7:$A$27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(17)'!$H$7:$H$27</c:f>
              <c:numCache>
                <c:ptCount val="21"/>
                <c:pt idx="0">
                  <c:v>-0.7776222225302524</c:v>
                </c:pt>
                <c:pt idx="1">
                  <c:v>-0.3347518123726488</c:v>
                </c:pt>
                <c:pt idx="2">
                  <c:v>-0.41445462484232704</c:v>
                </c:pt>
                <c:pt idx="3">
                  <c:v>-0.5177217470856493</c:v>
                </c:pt>
                <c:pt idx="4">
                  <c:v>-0.7284143991794075</c:v>
                </c:pt>
                <c:pt idx="5">
                  <c:v>-1.091581996867333</c:v>
                </c:pt>
                <c:pt idx="6">
                  <c:v>-1.600986928738755</c:v>
                </c:pt>
                <c:pt idx="7">
                  <c:v>-1.492175263019281</c:v>
                </c:pt>
                <c:pt idx="8">
                  <c:v>-1.128314597396837</c:v>
                </c:pt>
                <c:pt idx="9">
                  <c:v>-0.8081172116490859</c:v>
                </c:pt>
                <c:pt idx="10">
                  <c:v>-0.5225732226272819</c:v>
                </c:pt>
                <c:pt idx="11">
                  <c:v>-0.2550489999029705</c:v>
                </c:pt>
                <c:pt idx="12">
                  <c:v>-0.12059382060629582</c:v>
                </c:pt>
                <c:pt idx="13">
                  <c:v>-0.04227714400565544</c:v>
                </c:pt>
                <c:pt idx="14">
                  <c:v>-0.02217817390460613</c:v>
                </c:pt>
                <c:pt idx="15">
                  <c:v>-0.01871283423201142</c:v>
                </c:pt>
                <c:pt idx="16">
                  <c:v>-0.010396019017784123</c:v>
                </c:pt>
                <c:pt idx="17">
                  <c:v>-0.003465339672594708</c:v>
                </c:pt>
                <c:pt idx="18">
                  <c:v>-0.0006930679345189415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'[1]MM (17)'!$I$3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(17)'!$I$7:$I$27</c:f>
              <c:numCache>
                <c:ptCount val="21"/>
                <c:pt idx="0">
                  <c:v>2.119401743758923</c:v>
                </c:pt>
                <c:pt idx="1">
                  <c:v>2.3162330371623026</c:v>
                </c:pt>
                <c:pt idx="2">
                  <c:v>1.9239565862245818</c:v>
                </c:pt>
                <c:pt idx="3">
                  <c:v>1.8421745699513465</c:v>
                </c:pt>
                <c:pt idx="4">
                  <c:v>1.9385110128494796</c:v>
                </c:pt>
                <c:pt idx="5">
                  <c:v>1.8934615971057482</c:v>
                </c:pt>
                <c:pt idx="6">
                  <c:v>2.3612824529060337</c:v>
                </c:pt>
                <c:pt idx="7">
                  <c:v>3.426527868261647</c:v>
                </c:pt>
                <c:pt idx="8">
                  <c:v>3.4805871671541246</c:v>
                </c:pt>
                <c:pt idx="9">
                  <c:v>3.522171243225261</c:v>
                </c:pt>
                <c:pt idx="10">
                  <c:v>2.8963308983546567</c:v>
                </c:pt>
                <c:pt idx="11">
                  <c:v>2.170688770913325</c:v>
                </c:pt>
                <c:pt idx="12">
                  <c:v>2.011976213908487</c:v>
                </c:pt>
                <c:pt idx="13">
                  <c:v>2.277421232829242</c:v>
                </c:pt>
                <c:pt idx="14">
                  <c:v>2.1034611812649877</c:v>
                </c:pt>
                <c:pt idx="15">
                  <c:v>2.572668172934311</c:v>
                </c:pt>
                <c:pt idx="16">
                  <c:v>1.9045506840580513</c:v>
                </c:pt>
                <c:pt idx="17">
                  <c:v>0.9813841952788213</c:v>
                </c:pt>
                <c:pt idx="18">
                  <c:v>0.3153459102061184</c:v>
                </c:pt>
                <c:pt idx="19">
                  <c:v>0.07623747279708357</c:v>
                </c:pt>
                <c:pt idx="20">
                  <c:v>0.00970295108326518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'[1]MM (17)'!$J$3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(17)'!$J$7:$J$27</c:f>
              <c:numCache>
                <c:ptCount val="21"/>
                <c:pt idx="0">
                  <c:v>0.7069292932093204</c:v>
                </c:pt>
                <c:pt idx="1">
                  <c:v>0.3423755596523571</c:v>
                </c:pt>
                <c:pt idx="2">
                  <c:v>0.39643485854483457</c:v>
                </c:pt>
                <c:pt idx="3">
                  <c:v>0.4754446030799939</c:v>
                </c:pt>
                <c:pt idx="4">
                  <c:v>0.806038007845529</c:v>
                </c:pt>
                <c:pt idx="5">
                  <c:v>1.231581719640159</c:v>
                </c:pt>
                <c:pt idx="6">
                  <c:v>1.4429674396684362</c:v>
                </c:pt>
                <c:pt idx="7">
                  <c:v>1.209403545735553</c:v>
                </c:pt>
                <c:pt idx="8">
                  <c:v>0.9391070512731658</c:v>
                </c:pt>
                <c:pt idx="9">
                  <c:v>0.6972263421260552</c:v>
                </c:pt>
                <c:pt idx="10">
                  <c:v>0.5239593584963198</c:v>
                </c:pt>
                <c:pt idx="11">
                  <c:v>0.3000984156467017</c:v>
                </c:pt>
                <c:pt idx="12">
                  <c:v>0.17811845917136798</c:v>
                </c:pt>
                <c:pt idx="13">
                  <c:v>0.09148496735650029</c:v>
                </c:pt>
                <c:pt idx="14">
                  <c:v>0.05405929889247744</c:v>
                </c:pt>
                <c:pt idx="15">
                  <c:v>0.033960328791428136</c:v>
                </c:pt>
                <c:pt idx="16">
                  <c:v>0.01871283423201142</c:v>
                </c:pt>
                <c:pt idx="17">
                  <c:v>0.007623747279708357</c:v>
                </c:pt>
                <c:pt idx="18">
                  <c:v>0.0006930679345189415</c:v>
                </c:pt>
                <c:pt idx="19">
                  <c:v>0.001386135869037883</c:v>
                </c:pt>
                <c:pt idx="20">
                  <c:v>0</c:v>
                </c:pt>
              </c:numCache>
            </c:numRef>
          </c:val>
          <c:shape val="box"/>
        </c:ser>
        <c:overlap val="100"/>
        <c:gapWidth val="0"/>
        <c:shape val="box"/>
        <c:axId val="16290333"/>
        <c:axId val="12395270"/>
      </c:bar3DChart>
      <c:catAx>
        <c:axId val="1629033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2395270"/>
        <c:crosses val="autoZero"/>
        <c:auto val="1"/>
        <c:lblOffset val="100"/>
        <c:tickLblSkip val="1"/>
        <c:noMultiLvlLbl val="0"/>
      </c:catAx>
      <c:valAx>
        <c:axId val="12395270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629033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25"/>
          <c:y val="0.93325"/>
          <c:w val="0.694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D18. VILLA DE VALLECAS
01.01.2013</a:t>
            </a:r>
          </a:p>
        </c:rich>
      </c:tx>
      <c:layout>
        <c:manualLayout>
          <c:xMode val="factor"/>
          <c:yMode val="factor"/>
          <c:x val="0.00175"/>
          <c:y val="-0.02"/>
        </c:manualLayout>
      </c:layout>
      <c:spPr>
        <a:noFill/>
        <a:ln>
          <a:noFill/>
        </a:ln>
      </c:spPr>
    </c:title>
    <c:view3D>
      <c:rotX val="15"/>
      <c:hPercent val="181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585"/>
          <c:w val="0.88675"/>
          <c:h val="0.73475"/>
        </c:manualLayout>
      </c:layout>
      <c:bar3DChart>
        <c:barDir val="bar"/>
        <c:grouping val="stacked"/>
        <c:varyColors val="0"/>
        <c:ser>
          <c:idx val="2"/>
          <c:order val="0"/>
          <c:tx>
            <c:strRef>
              <c:f>'[1]MM (18)'!$G$3</c:f>
              <c:strCache>
                <c:ptCount val="1"/>
                <c:pt idx="0">
                  <c:v>Españoles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(18)'!$A$7:$A$27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(18)'!$G$7:$G$27</c:f>
              <c:numCache>
                <c:ptCount val="21"/>
                <c:pt idx="0">
                  <c:v>-3.3634218894245564</c:v>
                </c:pt>
                <c:pt idx="1">
                  <c:v>-2.5489793825007694</c:v>
                </c:pt>
                <c:pt idx="2">
                  <c:v>-2.024823058775259</c:v>
                </c:pt>
                <c:pt idx="3">
                  <c:v>-1.9591753000307723</c:v>
                </c:pt>
                <c:pt idx="4">
                  <c:v>-2.1571443224946147</c:v>
                </c:pt>
                <c:pt idx="5">
                  <c:v>-2.6166786337060213</c:v>
                </c:pt>
                <c:pt idx="6">
                  <c:v>-4.470202072007385</c:v>
                </c:pt>
                <c:pt idx="7">
                  <c:v>-5.301056518617294</c:v>
                </c:pt>
                <c:pt idx="8">
                  <c:v>-3.574725612883373</c:v>
                </c:pt>
                <c:pt idx="9">
                  <c:v>-3.0546722740793926</c:v>
                </c:pt>
                <c:pt idx="10">
                  <c:v>-2.7346394502000204</c:v>
                </c:pt>
                <c:pt idx="11">
                  <c:v>-2.0289260436967895</c:v>
                </c:pt>
                <c:pt idx="12">
                  <c:v>-1.8268540363114165</c:v>
                </c:pt>
                <c:pt idx="13">
                  <c:v>-1.5211816596574008</c:v>
                </c:pt>
                <c:pt idx="14">
                  <c:v>-1.0288234690737512</c:v>
                </c:pt>
                <c:pt idx="15">
                  <c:v>-0.9888193660888296</c:v>
                </c:pt>
                <c:pt idx="16">
                  <c:v>-0.6246794543030054</c:v>
                </c:pt>
                <c:pt idx="17">
                  <c:v>-0.3046466304236332</c:v>
                </c:pt>
                <c:pt idx="18">
                  <c:v>-0.0923171607344343</c:v>
                </c:pt>
                <c:pt idx="19">
                  <c:v>-0.01230895476459124</c:v>
                </c:pt>
                <c:pt idx="20">
                  <c:v>-0.0010257462303826033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'[1]MM (18)'!$H$3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(18)'!$A$7:$A$27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(18)'!$H$7:$H$27</c:f>
              <c:numCache>
                <c:ptCount val="21"/>
                <c:pt idx="0">
                  <c:v>-0.5128731151913016</c:v>
                </c:pt>
                <c:pt idx="1">
                  <c:v>-0.3159298389578418</c:v>
                </c:pt>
                <c:pt idx="2">
                  <c:v>-0.31900707764898967</c:v>
                </c:pt>
                <c:pt idx="3">
                  <c:v>-0.3159298389578418</c:v>
                </c:pt>
                <c:pt idx="4">
                  <c:v>-0.5128731151913016</c:v>
                </c:pt>
                <c:pt idx="5">
                  <c:v>-0.7826443737819263</c:v>
                </c:pt>
                <c:pt idx="6">
                  <c:v>-1.086265257975177</c:v>
                </c:pt>
                <c:pt idx="7">
                  <c:v>-0.9406092932608473</c:v>
                </c:pt>
                <c:pt idx="8">
                  <c:v>-0.6862242281259616</c:v>
                </c:pt>
                <c:pt idx="9">
                  <c:v>-0.45645707252025847</c:v>
                </c:pt>
                <c:pt idx="10">
                  <c:v>-0.27182275105138987</c:v>
                </c:pt>
                <c:pt idx="11">
                  <c:v>-0.188737306390399</c:v>
                </c:pt>
                <c:pt idx="12">
                  <c:v>-0.08923992204328648</c:v>
                </c:pt>
                <c:pt idx="13">
                  <c:v>-0.0317981331418607</c:v>
                </c:pt>
                <c:pt idx="14">
                  <c:v>-0.029746640681095497</c:v>
                </c:pt>
                <c:pt idx="15">
                  <c:v>-0.005128731151913017</c:v>
                </c:pt>
                <c:pt idx="16">
                  <c:v>-0.008205969843060826</c:v>
                </c:pt>
                <c:pt idx="17">
                  <c:v>-0.00307723869114781</c:v>
                </c:pt>
                <c:pt idx="18">
                  <c:v>-0.0010257462303826033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'[1]MM (18)'!$I$3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(18)'!$I$7:$I$27</c:f>
              <c:numCache>
                <c:ptCount val="21"/>
                <c:pt idx="0">
                  <c:v>3.07723869114781</c:v>
                </c:pt>
                <c:pt idx="1">
                  <c:v>2.3007487947481793</c:v>
                </c:pt>
                <c:pt idx="2">
                  <c:v>1.9345573905015898</c:v>
                </c:pt>
                <c:pt idx="3">
                  <c:v>1.7294081444250693</c:v>
                </c:pt>
                <c:pt idx="4">
                  <c:v>2.066878654220946</c:v>
                </c:pt>
                <c:pt idx="5">
                  <c:v>2.8279823571648373</c:v>
                </c:pt>
                <c:pt idx="6">
                  <c:v>4.8025438506513485</c:v>
                </c:pt>
                <c:pt idx="7">
                  <c:v>5.119499435839574</c:v>
                </c:pt>
                <c:pt idx="8">
                  <c:v>3.6137039696379114</c:v>
                </c:pt>
                <c:pt idx="9">
                  <c:v>3.2023797312544877</c:v>
                </c:pt>
                <c:pt idx="10">
                  <c:v>2.944917427428454</c:v>
                </c:pt>
                <c:pt idx="11">
                  <c:v>2.30895476459124</c:v>
                </c:pt>
                <c:pt idx="12">
                  <c:v>2.0463637296132937</c:v>
                </c:pt>
                <c:pt idx="13">
                  <c:v>1.6647861319109651</c:v>
                </c:pt>
                <c:pt idx="14">
                  <c:v>1.3303928608062365</c:v>
                </c:pt>
                <c:pt idx="15">
                  <c:v>1.4124525592368449</c:v>
                </c:pt>
                <c:pt idx="16">
                  <c:v>1.065750333367525</c:v>
                </c:pt>
                <c:pt idx="17">
                  <c:v>0.6400656477587445</c:v>
                </c:pt>
                <c:pt idx="18">
                  <c:v>0.27182275105138987</c:v>
                </c:pt>
                <c:pt idx="19">
                  <c:v>0.0605190275925736</c:v>
                </c:pt>
                <c:pt idx="20">
                  <c:v>0.007180223612678224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'[1]MM (18)'!$J$3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(18)'!$J$7:$J$27</c:f>
              <c:numCache>
                <c:ptCount val="21"/>
                <c:pt idx="0">
                  <c:v>0.5323622935685711</c:v>
                </c:pt>
                <c:pt idx="1">
                  <c:v>0.317981331418607</c:v>
                </c:pt>
                <c:pt idx="2">
                  <c:v>0.3046466304236332</c:v>
                </c:pt>
                <c:pt idx="3">
                  <c:v>0.3046466304236332</c:v>
                </c:pt>
                <c:pt idx="4">
                  <c:v>0.5446712483331624</c:v>
                </c:pt>
                <c:pt idx="5">
                  <c:v>0.9693301877115602</c:v>
                </c:pt>
                <c:pt idx="6">
                  <c:v>1.0544671248333162</c:v>
                </c:pt>
                <c:pt idx="7">
                  <c:v>0.868807057134065</c:v>
                </c:pt>
                <c:pt idx="8">
                  <c:v>0.6092932608472664</c:v>
                </c:pt>
                <c:pt idx="9">
                  <c:v>0.45543132628987587</c:v>
                </c:pt>
                <c:pt idx="10">
                  <c:v>0.3343932711047287</c:v>
                </c:pt>
                <c:pt idx="11">
                  <c:v>0.23181864806646835</c:v>
                </c:pt>
                <c:pt idx="12">
                  <c:v>0.10154887680787773</c:v>
                </c:pt>
                <c:pt idx="13">
                  <c:v>0.05846753513180839</c:v>
                </c:pt>
                <c:pt idx="14">
                  <c:v>0.04923581905836496</c:v>
                </c:pt>
                <c:pt idx="15">
                  <c:v>0.020514924607652068</c:v>
                </c:pt>
                <c:pt idx="16">
                  <c:v>0.013334700994973844</c:v>
                </c:pt>
                <c:pt idx="17">
                  <c:v>0.00615447738229562</c:v>
                </c:pt>
                <c:pt idx="18">
                  <c:v>0.0010257462303826033</c:v>
                </c:pt>
                <c:pt idx="19">
                  <c:v>0.0010257462303826033</c:v>
                </c:pt>
                <c:pt idx="20">
                  <c:v>0</c:v>
                </c:pt>
              </c:numCache>
            </c:numRef>
          </c:val>
          <c:shape val="box"/>
        </c:ser>
        <c:overlap val="100"/>
        <c:gapWidth val="0"/>
        <c:shape val="box"/>
        <c:axId val="44448567"/>
        <c:axId val="64492784"/>
      </c:bar3DChart>
      <c:catAx>
        <c:axId val="4444856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4492784"/>
        <c:crosses val="autoZero"/>
        <c:auto val="1"/>
        <c:lblOffset val="100"/>
        <c:tickLblSkip val="1"/>
        <c:noMultiLvlLbl val="0"/>
      </c:catAx>
      <c:valAx>
        <c:axId val="64492784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444856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25"/>
          <c:y val="0.93475"/>
          <c:w val="0.694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D01. CENTRO
01.01.2013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view3D>
      <c:rotX val="15"/>
      <c:hPercent val="177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5525"/>
          <c:w val="0.88675"/>
          <c:h val="0.73975"/>
        </c:manualLayout>
      </c:layout>
      <c:bar3DChart>
        <c:barDir val="bar"/>
        <c:grouping val="stacked"/>
        <c:varyColors val="0"/>
        <c:ser>
          <c:idx val="2"/>
          <c:order val="0"/>
          <c:tx>
            <c:strRef>
              <c:f>'[1]MM (1)'!$G$3</c:f>
              <c:strCache>
                <c:ptCount val="1"/>
                <c:pt idx="0">
                  <c:v>Españoles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(1)'!$A$7:$A$27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(1)'!$G$7:$G$27</c:f>
              <c:numCache>
                <c:ptCount val="21"/>
                <c:pt idx="0">
                  <c:v>-1.30635838150289</c:v>
                </c:pt>
                <c:pt idx="1">
                  <c:v>-1.1098265895953756</c:v>
                </c:pt>
                <c:pt idx="2">
                  <c:v>-1.0223988439306357</c:v>
                </c:pt>
                <c:pt idx="3">
                  <c:v>-0.9573699421965318</c:v>
                </c:pt>
                <c:pt idx="4">
                  <c:v>-1.259393063583815</c:v>
                </c:pt>
                <c:pt idx="5">
                  <c:v>-2.407514450867052</c:v>
                </c:pt>
                <c:pt idx="6">
                  <c:v>-3.816473988439306</c:v>
                </c:pt>
                <c:pt idx="7">
                  <c:v>-4.3468208092485545</c:v>
                </c:pt>
                <c:pt idx="8">
                  <c:v>-3.8114161849710984</c:v>
                </c:pt>
                <c:pt idx="9">
                  <c:v>-3.4710982658959537</c:v>
                </c:pt>
                <c:pt idx="10">
                  <c:v>-2.9104046242774566</c:v>
                </c:pt>
                <c:pt idx="11">
                  <c:v>-2.435693641618497</c:v>
                </c:pt>
                <c:pt idx="12">
                  <c:v>-1.9197976878612717</c:v>
                </c:pt>
                <c:pt idx="13">
                  <c:v>-1.652456647398844</c:v>
                </c:pt>
                <c:pt idx="14">
                  <c:v>-1.1640173410404624</c:v>
                </c:pt>
                <c:pt idx="15">
                  <c:v>-1.0823699421965318</c:v>
                </c:pt>
                <c:pt idx="16">
                  <c:v>-0.9573699421965318</c:v>
                </c:pt>
                <c:pt idx="17">
                  <c:v>-0.5354046242774566</c:v>
                </c:pt>
                <c:pt idx="18">
                  <c:v>-0.20014450867052022</c:v>
                </c:pt>
                <c:pt idx="19">
                  <c:v>-0.04263005780346821</c:v>
                </c:pt>
                <c:pt idx="20">
                  <c:v>-0.006502890173410405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'[1]MM (1)'!$H$3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(1)'!$A$7:$A$27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(1)'!$H$7:$H$27</c:f>
              <c:numCache>
                <c:ptCount val="21"/>
                <c:pt idx="0">
                  <c:v>-0.49783236994219654</c:v>
                </c:pt>
                <c:pt idx="1">
                  <c:v>-0.2398843930635838</c:v>
                </c:pt>
                <c:pt idx="2">
                  <c:v>-0.22687861271676302</c:v>
                </c:pt>
                <c:pt idx="3">
                  <c:v>-0.3547687861271676</c:v>
                </c:pt>
                <c:pt idx="4">
                  <c:v>-0.9725433526011561</c:v>
                </c:pt>
                <c:pt idx="5">
                  <c:v>-2.0303468208092488</c:v>
                </c:pt>
                <c:pt idx="6">
                  <c:v>-2.717485549132948</c:v>
                </c:pt>
                <c:pt idx="7">
                  <c:v>-2.1582369942196533</c:v>
                </c:pt>
                <c:pt idx="8">
                  <c:v>-1.4985549132947977</c:v>
                </c:pt>
                <c:pt idx="9">
                  <c:v>-0.9776011560693642</c:v>
                </c:pt>
                <c:pt idx="10">
                  <c:v>-0.615606936416185</c:v>
                </c:pt>
                <c:pt idx="11">
                  <c:v>-0.34104046242774566</c:v>
                </c:pt>
                <c:pt idx="12">
                  <c:v>-0.16401734104046242</c:v>
                </c:pt>
                <c:pt idx="13">
                  <c:v>-0.1119942196531792</c:v>
                </c:pt>
                <c:pt idx="14">
                  <c:v>-0.059248554913294796</c:v>
                </c:pt>
                <c:pt idx="15">
                  <c:v>-0.03106936416184971</c:v>
                </c:pt>
                <c:pt idx="16">
                  <c:v>-0.02023121387283237</c:v>
                </c:pt>
                <c:pt idx="17">
                  <c:v>-0.007947976878612716</c:v>
                </c:pt>
                <c:pt idx="18">
                  <c:v>-0.002167630057803468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'[1]MM (1)'!$I$3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(1)'!$I$7:$I$27</c:f>
              <c:numCache>
                <c:ptCount val="21"/>
                <c:pt idx="0">
                  <c:v>1.25</c:v>
                </c:pt>
                <c:pt idx="1">
                  <c:v>1.1445086705202312</c:v>
                </c:pt>
                <c:pt idx="2">
                  <c:v>0.9790462427745664</c:v>
                </c:pt>
                <c:pt idx="3">
                  <c:v>0.9154624277456648</c:v>
                </c:pt>
                <c:pt idx="4">
                  <c:v>1.216763005780347</c:v>
                </c:pt>
                <c:pt idx="5">
                  <c:v>2.476156069364162</c:v>
                </c:pt>
                <c:pt idx="6">
                  <c:v>3.740606936416185</c:v>
                </c:pt>
                <c:pt idx="7">
                  <c:v>3.8735549132947975</c:v>
                </c:pt>
                <c:pt idx="8">
                  <c:v>3.229768786127168</c:v>
                </c:pt>
                <c:pt idx="9">
                  <c:v>3.1134393063583814</c:v>
                </c:pt>
                <c:pt idx="10">
                  <c:v>2.967485549132948</c:v>
                </c:pt>
                <c:pt idx="11">
                  <c:v>2.6076589595375723</c:v>
                </c:pt>
                <c:pt idx="12">
                  <c:v>2.300578034682081</c:v>
                </c:pt>
                <c:pt idx="13">
                  <c:v>2.007947976878613</c:v>
                </c:pt>
                <c:pt idx="14">
                  <c:v>1.7341040462427746</c:v>
                </c:pt>
                <c:pt idx="15">
                  <c:v>1.8684971098265897</c:v>
                </c:pt>
                <c:pt idx="16">
                  <c:v>1.9602601156069364</c:v>
                </c:pt>
                <c:pt idx="17">
                  <c:v>1.402456647398844</c:v>
                </c:pt>
                <c:pt idx="18">
                  <c:v>0.726878612716763</c:v>
                </c:pt>
                <c:pt idx="19">
                  <c:v>0.22471098265895953</c:v>
                </c:pt>
                <c:pt idx="20">
                  <c:v>0.03395953757225433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'[1]MM (1)'!$J$3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(1)'!$J$7:$J$27</c:f>
              <c:numCache>
                <c:ptCount val="21"/>
                <c:pt idx="0">
                  <c:v>0.4754335260115607</c:v>
                </c:pt>
                <c:pt idx="1">
                  <c:v>0.22904624277456648</c:v>
                </c:pt>
                <c:pt idx="2">
                  <c:v>0.21026011560693642</c:v>
                </c:pt>
                <c:pt idx="3">
                  <c:v>0.2911849710982659</c:v>
                </c:pt>
                <c:pt idx="4">
                  <c:v>0.8757225433526011</c:v>
                </c:pt>
                <c:pt idx="5">
                  <c:v>2.0513005780346822</c:v>
                </c:pt>
                <c:pt idx="6">
                  <c:v>2.1257225433526012</c:v>
                </c:pt>
                <c:pt idx="7">
                  <c:v>1.4479768786127167</c:v>
                </c:pt>
                <c:pt idx="8">
                  <c:v>0.9992774566473989</c:v>
                </c:pt>
                <c:pt idx="9">
                  <c:v>0.6972543352601156</c:v>
                </c:pt>
                <c:pt idx="10">
                  <c:v>0.505057803468208</c:v>
                </c:pt>
                <c:pt idx="11">
                  <c:v>0.3663294797687861</c:v>
                </c:pt>
                <c:pt idx="12">
                  <c:v>0.20809248554913296</c:v>
                </c:pt>
                <c:pt idx="13">
                  <c:v>0.13583815028901733</c:v>
                </c:pt>
                <c:pt idx="14">
                  <c:v>0.06936416184971098</c:v>
                </c:pt>
                <c:pt idx="15">
                  <c:v>0.049132947976878616</c:v>
                </c:pt>
                <c:pt idx="16">
                  <c:v>0.025289017341040464</c:v>
                </c:pt>
                <c:pt idx="17">
                  <c:v>0.015173410404624277</c:v>
                </c:pt>
                <c:pt idx="18">
                  <c:v>0.0050578034682080926</c:v>
                </c:pt>
                <c:pt idx="19">
                  <c:v>0.000722543352601156</c:v>
                </c:pt>
                <c:pt idx="20">
                  <c:v>0</c:v>
                </c:pt>
              </c:numCache>
            </c:numRef>
          </c:val>
          <c:shape val="box"/>
        </c:ser>
        <c:overlap val="100"/>
        <c:gapWidth val="0"/>
        <c:shape val="box"/>
        <c:axId val="7958909"/>
        <c:axId val="4521318"/>
      </c:bar3DChart>
      <c:catAx>
        <c:axId val="795890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521318"/>
        <c:crosses val="autoZero"/>
        <c:auto val="1"/>
        <c:lblOffset val="100"/>
        <c:tickLblSkip val="1"/>
        <c:noMultiLvlLbl val="0"/>
      </c:catAx>
      <c:valAx>
        <c:axId val="4521318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795890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5"/>
          <c:y val="0.936"/>
          <c:w val="0.6957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D19. VICÁLVARO
01.01.2013</a:t>
            </a:r>
          </a:p>
        </c:rich>
      </c:tx>
      <c:layout>
        <c:manualLayout>
          <c:xMode val="factor"/>
          <c:yMode val="factor"/>
          <c:x val="0.00175"/>
          <c:y val="-0.02"/>
        </c:manualLayout>
      </c:layout>
      <c:spPr>
        <a:noFill/>
        <a:ln>
          <a:noFill/>
        </a:ln>
      </c:spPr>
    </c:title>
    <c:view3D>
      <c:rotX val="15"/>
      <c:hPercent val="181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5775"/>
          <c:w val="0.887"/>
          <c:h val="0.73625"/>
        </c:manualLayout>
      </c:layout>
      <c:bar3DChart>
        <c:barDir val="bar"/>
        <c:grouping val="stacked"/>
        <c:varyColors val="0"/>
        <c:ser>
          <c:idx val="2"/>
          <c:order val="0"/>
          <c:tx>
            <c:strRef>
              <c:f>'[1]MM (19)'!$G$3</c:f>
              <c:strCache>
                <c:ptCount val="1"/>
                <c:pt idx="0">
                  <c:v>Españoles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(19)'!$A$7:$A$27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(19)'!$G$7:$G$27</c:f>
              <c:numCache>
                <c:ptCount val="21"/>
                <c:pt idx="0">
                  <c:v>-3.1452884601724653</c:v>
                </c:pt>
                <c:pt idx="1">
                  <c:v>-3.141026551689847</c:v>
                </c:pt>
                <c:pt idx="2">
                  <c:v>-2.504581551618815</c:v>
                </c:pt>
                <c:pt idx="3">
                  <c:v>-2.0812319756787088</c:v>
                </c:pt>
                <c:pt idx="4">
                  <c:v>-1.8439857368129449</c:v>
                </c:pt>
                <c:pt idx="5">
                  <c:v>-1.6976602122430424</c:v>
                </c:pt>
                <c:pt idx="6">
                  <c:v>-2.3042718529357447</c:v>
                </c:pt>
                <c:pt idx="7">
                  <c:v>-4.288900569675101</c:v>
                </c:pt>
                <c:pt idx="8">
                  <c:v>-4.672472333110767</c:v>
                </c:pt>
                <c:pt idx="9">
                  <c:v>-4.1994004915401115</c:v>
                </c:pt>
                <c:pt idx="10">
                  <c:v>-3.0628915628418407</c:v>
                </c:pt>
                <c:pt idx="11">
                  <c:v>-1.8638746430651645</c:v>
                </c:pt>
                <c:pt idx="12">
                  <c:v>-1.4220567970337117</c:v>
                </c:pt>
                <c:pt idx="13">
                  <c:v>-1.4391044309641858</c:v>
                </c:pt>
                <c:pt idx="14">
                  <c:v>-1.6266284041994006</c:v>
                </c:pt>
                <c:pt idx="15">
                  <c:v>-1.4305806139989488</c:v>
                </c:pt>
                <c:pt idx="16">
                  <c:v>-0.9120484152803625</c:v>
                </c:pt>
                <c:pt idx="17">
                  <c:v>-0.30543677458766033</c:v>
                </c:pt>
                <c:pt idx="18">
                  <c:v>-0.10228580358284439</c:v>
                </c:pt>
                <c:pt idx="19">
                  <c:v>-0.015626997769601227</c:v>
                </c:pt>
                <c:pt idx="20">
                  <c:v>-0.0014206361608728388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'[1]MM (19)'!$H$3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(19)'!$A$7:$A$27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(19)'!$H$7:$H$27</c:f>
              <c:numCache>
                <c:ptCount val="21"/>
                <c:pt idx="0">
                  <c:v>-0.49580202014462077</c:v>
                </c:pt>
                <c:pt idx="1">
                  <c:v>-0.3182225000355159</c:v>
                </c:pt>
                <c:pt idx="2">
                  <c:v>-0.31680186387464304</c:v>
                </c:pt>
                <c:pt idx="3">
                  <c:v>-0.343793950931227</c:v>
                </c:pt>
                <c:pt idx="4">
                  <c:v>-0.5213734710403318</c:v>
                </c:pt>
                <c:pt idx="5">
                  <c:v>-0.8040800670540268</c:v>
                </c:pt>
                <c:pt idx="6">
                  <c:v>-1.0882072992285945</c:v>
                </c:pt>
                <c:pt idx="7">
                  <c:v>-0.9575087724282934</c:v>
                </c:pt>
                <c:pt idx="8">
                  <c:v>-0.758619709906096</c:v>
                </c:pt>
                <c:pt idx="9">
                  <c:v>-0.4929607478228751</c:v>
                </c:pt>
                <c:pt idx="10">
                  <c:v>-0.3324288616442443</c:v>
                </c:pt>
                <c:pt idx="11">
                  <c:v>-0.1861033370743419</c:v>
                </c:pt>
                <c:pt idx="12">
                  <c:v>-0.10512707590459007</c:v>
                </c:pt>
                <c:pt idx="13">
                  <c:v>-0.04830162946967652</c:v>
                </c:pt>
                <c:pt idx="14">
                  <c:v>-0.025571450895711098</c:v>
                </c:pt>
                <c:pt idx="15">
                  <c:v>-0.018468270091346904</c:v>
                </c:pt>
                <c:pt idx="16">
                  <c:v>-0.007103180804364194</c:v>
                </c:pt>
                <c:pt idx="17">
                  <c:v>-0.0014206361608728388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'[1]MM (19)'!$I$3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(19)'!$I$7:$I$27</c:f>
              <c:numCache>
                <c:ptCount val="21"/>
                <c:pt idx="0">
                  <c:v>2.8426929579065505</c:v>
                </c:pt>
                <c:pt idx="1">
                  <c:v>3.200693270446506</c:v>
                </c:pt>
                <c:pt idx="2">
                  <c:v>2.3554147547271667</c:v>
                </c:pt>
                <c:pt idx="3">
                  <c:v>2.0414541631742695</c:v>
                </c:pt>
                <c:pt idx="4">
                  <c:v>1.7573269309997017</c:v>
                </c:pt>
                <c:pt idx="5">
                  <c:v>1.6266284041994006</c:v>
                </c:pt>
                <c:pt idx="6">
                  <c:v>2.379565569462005</c:v>
                </c:pt>
                <c:pt idx="7">
                  <c:v>4.698043784006478</c:v>
                </c:pt>
                <c:pt idx="8">
                  <c:v>4.688099330880368</c:v>
                </c:pt>
                <c:pt idx="9">
                  <c:v>4.1340512281399615</c:v>
                </c:pt>
                <c:pt idx="10">
                  <c:v>3.031637567302638</c:v>
                </c:pt>
                <c:pt idx="11">
                  <c:v>1.9888906252219745</c:v>
                </c:pt>
                <c:pt idx="12">
                  <c:v>1.720390390817008</c:v>
                </c:pt>
                <c:pt idx="13">
                  <c:v>1.9988350783480844</c:v>
                </c:pt>
                <c:pt idx="14">
                  <c:v>1.8667159153869102</c:v>
                </c:pt>
                <c:pt idx="15">
                  <c:v>1.7431205693909733</c:v>
                </c:pt>
                <c:pt idx="16">
                  <c:v>1.1294057478939068</c:v>
                </c:pt>
                <c:pt idx="17">
                  <c:v>0.6392862723927775</c:v>
                </c:pt>
                <c:pt idx="18">
                  <c:v>0.21451606029179868</c:v>
                </c:pt>
                <c:pt idx="19">
                  <c:v>0.07245244420451478</c:v>
                </c:pt>
                <c:pt idx="20">
                  <c:v>0.004261908482618516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'[1]MM (19)'!$J$3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(19)'!$J$7:$J$27</c:f>
              <c:numCache>
                <c:ptCount val="21"/>
                <c:pt idx="0">
                  <c:v>0.4688099330880368</c:v>
                </c:pt>
                <c:pt idx="1">
                  <c:v>0.3068574107485332</c:v>
                </c:pt>
                <c:pt idx="2">
                  <c:v>0.25713514511798385</c:v>
                </c:pt>
                <c:pt idx="3">
                  <c:v>0.34521458709209984</c:v>
                </c:pt>
                <c:pt idx="4">
                  <c:v>0.6719609040928528</c:v>
                </c:pt>
                <c:pt idx="5">
                  <c:v>0.9887627679674958</c:v>
                </c:pt>
                <c:pt idx="6">
                  <c:v>1.1294057478939068</c:v>
                </c:pt>
                <c:pt idx="7">
                  <c:v>0.8097626116975182</c:v>
                </c:pt>
                <c:pt idx="8">
                  <c:v>0.66059581480587</c:v>
                </c:pt>
                <c:pt idx="9">
                  <c:v>0.5100083817533492</c:v>
                </c:pt>
                <c:pt idx="10">
                  <c:v>0.37078603798781096</c:v>
                </c:pt>
                <c:pt idx="11">
                  <c:v>0.21735733261354434</c:v>
                </c:pt>
                <c:pt idx="12">
                  <c:v>0.09376198661760736</c:v>
                </c:pt>
                <c:pt idx="13">
                  <c:v>0.06108735491753207</c:v>
                </c:pt>
                <c:pt idx="14">
                  <c:v>0.04972226563054936</c:v>
                </c:pt>
                <c:pt idx="15">
                  <c:v>0.019888906252219743</c:v>
                </c:pt>
                <c:pt idx="16">
                  <c:v>0.012785725447855549</c:v>
                </c:pt>
                <c:pt idx="17">
                  <c:v>0.005682544643491355</c:v>
                </c:pt>
                <c:pt idx="18">
                  <c:v>0.0028412723217456776</c:v>
                </c:pt>
                <c:pt idx="19">
                  <c:v>0.0014206361608728388</c:v>
                </c:pt>
                <c:pt idx="20">
                  <c:v>0</c:v>
                </c:pt>
              </c:numCache>
            </c:numRef>
          </c:val>
          <c:shape val="box"/>
        </c:ser>
        <c:overlap val="100"/>
        <c:gapWidth val="0"/>
        <c:shape val="box"/>
        <c:axId val="43564145"/>
        <c:axId val="56532986"/>
      </c:bar3DChart>
      <c:catAx>
        <c:axId val="4356414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6532986"/>
        <c:crosses val="autoZero"/>
        <c:auto val="1"/>
        <c:lblOffset val="100"/>
        <c:tickLblSkip val="1"/>
        <c:noMultiLvlLbl val="0"/>
      </c:catAx>
      <c:valAx>
        <c:axId val="56532986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356414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5"/>
          <c:y val="0.935"/>
          <c:w val="0.6922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D20. SAN BLAS
01.01.2013</a:t>
            </a:r>
          </a:p>
        </c:rich>
      </c:tx>
      <c:layout>
        <c:manualLayout>
          <c:xMode val="factor"/>
          <c:yMode val="factor"/>
          <c:x val="0.00325"/>
          <c:y val="-0.02"/>
        </c:manualLayout>
      </c:layout>
      <c:spPr>
        <a:noFill/>
        <a:ln>
          <a:noFill/>
        </a:ln>
      </c:spPr>
    </c:title>
    <c:view3D>
      <c:rotX val="15"/>
      <c:hPercent val="180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58"/>
          <c:w val="0.8865"/>
          <c:h val="0.7355"/>
        </c:manualLayout>
      </c:layout>
      <c:bar3DChart>
        <c:barDir val="bar"/>
        <c:grouping val="stacked"/>
        <c:varyColors val="0"/>
        <c:ser>
          <c:idx val="2"/>
          <c:order val="0"/>
          <c:tx>
            <c:strRef>
              <c:f>'[1]MM (20)'!$G$3</c:f>
              <c:strCache>
                <c:ptCount val="1"/>
                <c:pt idx="0">
                  <c:v>Españoles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(20)'!$A$7:$A$27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(20)'!$G$7:$G$27</c:f>
              <c:numCache>
                <c:ptCount val="21"/>
                <c:pt idx="0">
                  <c:v>-2.254189243911375</c:v>
                </c:pt>
                <c:pt idx="1">
                  <c:v>-2.7844732833259416</c:v>
                </c:pt>
                <c:pt idx="2">
                  <c:v>-2.427093979187155</c:v>
                </c:pt>
                <c:pt idx="3">
                  <c:v>-1.98872583993778</c:v>
                </c:pt>
                <c:pt idx="4">
                  <c:v>-2.0485033134717856</c:v>
                </c:pt>
                <c:pt idx="5">
                  <c:v>-2.0742140547767343</c:v>
                </c:pt>
                <c:pt idx="6">
                  <c:v>-2.4618034799488355</c:v>
                </c:pt>
                <c:pt idx="7">
                  <c:v>-3.19584514420512</c:v>
                </c:pt>
                <c:pt idx="8">
                  <c:v>-4.06743927444288</c:v>
                </c:pt>
                <c:pt idx="9">
                  <c:v>-4.098292164008819</c:v>
                </c:pt>
                <c:pt idx="10">
                  <c:v>-3.5384407720935616</c:v>
                </c:pt>
                <c:pt idx="11">
                  <c:v>-2.4322361274481445</c:v>
                </c:pt>
                <c:pt idx="12">
                  <c:v>-1.895524402707341</c:v>
                </c:pt>
                <c:pt idx="13">
                  <c:v>-1.6397025267231018</c:v>
                </c:pt>
                <c:pt idx="14">
                  <c:v>-1.2829659911169389</c:v>
                </c:pt>
                <c:pt idx="15">
                  <c:v>-1.6011364147656788</c:v>
                </c:pt>
                <c:pt idx="16">
                  <c:v>-1.3395296219878259</c:v>
                </c:pt>
                <c:pt idx="17">
                  <c:v>-0.6132011801230259</c:v>
                </c:pt>
                <c:pt idx="18">
                  <c:v>-0.1516933736991972</c:v>
                </c:pt>
                <c:pt idx="19">
                  <c:v>-0.01864028744608779</c:v>
                </c:pt>
                <c:pt idx="20">
                  <c:v>-0.003856611195742301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'[1]MM (20)'!$H$3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(20)'!$A$7:$A$27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(20)'!$H$7:$H$27</c:f>
              <c:numCache>
                <c:ptCount val="21"/>
                <c:pt idx="0">
                  <c:v>-0.3297402572359668</c:v>
                </c:pt>
                <c:pt idx="1">
                  <c:v>-0.1864028744608779</c:v>
                </c:pt>
                <c:pt idx="2">
                  <c:v>-0.2583929501147342</c:v>
                </c:pt>
                <c:pt idx="3">
                  <c:v>-0.2622495613104765</c:v>
                </c:pt>
                <c:pt idx="4">
                  <c:v>-0.3843755825089827</c:v>
                </c:pt>
                <c:pt idx="5">
                  <c:v>-0.6710503480591604</c:v>
                </c:pt>
                <c:pt idx="6">
                  <c:v>-0.9422986688263689</c:v>
                </c:pt>
                <c:pt idx="7">
                  <c:v>-0.8561676854547908</c:v>
                </c:pt>
                <c:pt idx="8">
                  <c:v>-0.6247710137102528</c:v>
                </c:pt>
                <c:pt idx="9">
                  <c:v>-0.45379458403234413</c:v>
                </c:pt>
                <c:pt idx="10">
                  <c:v>-0.2783187746260694</c:v>
                </c:pt>
                <c:pt idx="11">
                  <c:v>-0.16197767022117665</c:v>
                </c:pt>
                <c:pt idx="12">
                  <c:v>-0.08870205750207293</c:v>
                </c:pt>
                <c:pt idx="13">
                  <c:v>-0.0494931770120262</c:v>
                </c:pt>
                <c:pt idx="14">
                  <c:v>-0.02249689864183009</c:v>
                </c:pt>
                <c:pt idx="15">
                  <c:v>-0.01028429652197947</c:v>
                </c:pt>
                <c:pt idx="16">
                  <c:v>-0.005784916793613452</c:v>
                </c:pt>
                <c:pt idx="17">
                  <c:v>-0.0025710741304948675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'[1]MM (20)'!$I$3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(20)'!$I$7:$I$27</c:f>
              <c:numCache>
                <c:ptCount val="21"/>
                <c:pt idx="0">
                  <c:v>2.187984085051132</c:v>
                </c:pt>
                <c:pt idx="1">
                  <c:v>2.611568548050162</c:v>
                </c:pt>
                <c:pt idx="2">
                  <c:v>2.299183041195035</c:v>
                </c:pt>
                <c:pt idx="3">
                  <c:v>1.9488741909151095</c:v>
                </c:pt>
                <c:pt idx="4">
                  <c:v>1.9315194405342693</c:v>
                </c:pt>
                <c:pt idx="5">
                  <c:v>1.9218779125449135</c:v>
                </c:pt>
                <c:pt idx="6">
                  <c:v>2.4894425268516556</c:v>
                </c:pt>
                <c:pt idx="7">
                  <c:v>3.5268709385063346</c:v>
                </c:pt>
                <c:pt idx="8">
                  <c:v>4.262198139827866</c:v>
                </c:pt>
                <c:pt idx="9">
                  <c:v>4.3386875952100885</c:v>
                </c:pt>
                <c:pt idx="10">
                  <c:v>3.5403690776914325</c:v>
                </c:pt>
                <c:pt idx="11">
                  <c:v>2.6032125571260534</c:v>
                </c:pt>
                <c:pt idx="12">
                  <c:v>2.1597022696156887</c:v>
                </c:pt>
                <c:pt idx="13">
                  <c:v>1.9938679881987698</c:v>
                </c:pt>
                <c:pt idx="14">
                  <c:v>1.824819864118732</c:v>
                </c:pt>
                <c:pt idx="15">
                  <c:v>2.5376501667984344</c:v>
                </c:pt>
                <c:pt idx="16">
                  <c:v>2.281828290814195</c:v>
                </c:pt>
                <c:pt idx="17">
                  <c:v>1.287465370845305</c:v>
                </c:pt>
                <c:pt idx="18">
                  <c:v>0.4660071861521947</c:v>
                </c:pt>
                <c:pt idx="19">
                  <c:v>0.09063036309994407</c:v>
                </c:pt>
                <c:pt idx="20">
                  <c:v>0.014783676250345488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'[1]MM (20)'!$J$3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(20)'!$J$7:$J$27</c:f>
              <c:numCache>
                <c:ptCount val="21"/>
                <c:pt idx="0">
                  <c:v>0.3470950076168071</c:v>
                </c:pt>
                <c:pt idx="1">
                  <c:v>0.19540163391760992</c:v>
                </c:pt>
                <c:pt idx="2">
                  <c:v>0.2596784871799816</c:v>
                </c:pt>
                <c:pt idx="3">
                  <c:v>0.2873175340828014</c:v>
                </c:pt>
                <c:pt idx="4">
                  <c:v>0.49043239039189596</c:v>
                </c:pt>
                <c:pt idx="5">
                  <c:v>0.8998759456732036</c:v>
                </c:pt>
                <c:pt idx="6">
                  <c:v>0.9917918458383951</c:v>
                </c:pt>
                <c:pt idx="7">
                  <c:v>0.8124594252363782</c:v>
                </c:pt>
                <c:pt idx="8">
                  <c:v>0.6318414675691136</c:v>
                </c:pt>
                <c:pt idx="9">
                  <c:v>0.43643983365150374</c:v>
                </c:pt>
                <c:pt idx="10">
                  <c:v>0.3284547201707193</c:v>
                </c:pt>
                <c:pt idx="11">
                  <c:v>0.21918406962468745</c:v>
                </c:pt>
                <c:pt idx="12">
                  <c:v>0.13819523451409912</c:v>
                </c:pt>
                <c:pt idx="13">
                  <c:v>0.06299131619712425</c:v>
                </c:pt>
                <c:pt idx="14">
                  <c:v>0.03278119516380956</c:v>
                </c:pt>
                <c:pt idx="15">
                  <c:v>0.019925824511335222</c:v>
                </c:pt>
                <c:pt idx="16">
                  <c:v>0.01671198184821664</c:v>
                </c:pt>
                <c:pt idx="17">
                  <c:v>0.0032138426631185845</c:v>
                </c:pt>
                <c:pt idx="18">
                  <c:v>0.0006427685326237169</c:v>
                </c:pt>
                <c:pt idx="19">
                  <c:v>0.0006427685326237169</c:v>
                </c:pt>
                <c:pt idx="20">
                  <c:v>0</c:v>
                </c:pt>
              </c:numCache>
            </c:numRef>
          </c:val>
          <c:shape val="box"/>
        </c:ser>
        <c:overlap val="100"/>
        <c:gapWidth val="0"/>
        <c:shape val="box"/>
        <c:axId val="39034827"/>
        <c:axId val="15769124"/>
      </c:bar3DChart>
      <c:catAx>
        <c:axId val="3903482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5769124"/>
        <c:crosses val="autoZero"/>
        <c:auto val="1"/>
        <c:lblOffset val="100"/>
        <c:tickLblSkip val="1"/>
        <c:noMultiLvlLbl val="0"/>
      </c:catAx>
      <c:valAx>
        <c:axId val="15769124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903482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75"/>
          <c:y val="0.93475"/>
          <c:w val="0.699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D21. BARAJAS
01.01.2013</a:t>
            </a:r>
          </a:p>
        </c:rich>
      </c:tx>
      <c:layout>
        <c:manualLayout>
          <c:xMode val="factor"/>
          <c:yMode val="factor"/>
          <c:x val="0.00325"/>
          <c:y val="-0.02"/>
        </c:manualLayout>
      </c:layout>
      <c:spPr>
        <a:noFill/>
        <a:ln>
          <a:noFill/>
        </a:ln>
      </c:spPr>
    </c:title>
    <c:view3D>
      <c:rotX val="15"/>
      <c:hPercent val="181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58"/>
          <c:w val="0.88675"/>
          <c:h val="0.7355"/>
        </c:manualLayout>
      </c:layout>
      <c:bar3DChart>
        <c:barDir val="bar"/>
        <c:grouping val="stacked"/>
        <c:varyColors val="0"/>
        <c:ser>
          <c:idx val="2"/>
          <c:order val="0"/>
          <c:tx>
            <c:strRef>
              <c:f>'[1]MM (21)'!$G$3</c:f>
              <c:strCache>
                <c:ptCount val="1"/>
                <c:pt idx="0">
                  <c:v>Españoles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(21)'!$A$7:$A$27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(21)'!$G$7:$G$27</c:f>
              <c:numCache>
                <c:ptCount val="21"/>
                <c:pt idx="0">
                  <c:v>-2.851005662956454</c:v>
                </c:pt>
                <c:pt idx="1">
                  <c:v>-3.0093948664540346</c:v>
                </c:pt>
                <c:pt idx="2">
                  <c:v>-2.330274035019202</c:v>
                </c:pt>
                <c:pt idx="3">
                  <c:v>-1.9744407559287465</c:v>
                </c:pt>
                <c:pt idx="4">
                  <c:v>-1.8616155698756753</c:v>
                </c:pt>
                <c:pt idx="5">
                  <c:v>-2.4062140640933847</c:v>
                </c:pt>
                <c:pt idx="6">
                  <c:v>-3.245893814142203</c:v>
                </c:pt>
                <c:pt idx="7">
                  <c:v>-4.01397296534965</c:v>
                </c:pt>
                <c:pt idx="8">
                  <c:v>-4.053027837444944</c:v>
                </c:pt>
                <c:pt idx="9">
                  <c:v>-3.4823927618303716</c:v>
                </c:pt>
                <c:pt idx="10">
                  <c:v>-2.9594914187767145</c:v>
                </c:pt>
                <c:pt idx="11">
                  <c:v>-2.421402069908221</c:v>
                </c:pt>
                <c:pt idx="12">
                  <c:v>-2.423571785024626</c:v>
                </c:pt>
                <c:pt idx="13">
                  <c:v>-2.404044348976979</c:v>
                </c:pt>
                <c:pt idx="14">
                  <c:v>-1.6728503547484215</c:v>
                </c:pt>
                <c:pt idx="15">
                  <c:v>-1.1781553082080323</c:v>
                </c:pt>
                <c:pt idx="16">
                  <c:v>-0.7377031395777734</c:v>
                </c:pt>
                <c:pt idx="17">
                  <c:v>-0.3536635639740502</c:v>
                </c:pt>
                <c:pt idx="18">
                  <c:v>-0.12801319186790774</c:v>
                </c:pt>
                <c:pt idx="19">
                  <c:v>-0.023866866280457377</c:v>
                </c:pt>
                <c:pt idx="20">
                  <c:v>-0.004339430232810432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'[1]MM (21)'!$H$3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(21)'!$A$7:$A$27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(21)'!$H$7:$H$27</c:f>
              <c:numCache>
                <c:ptCount val="21"/>
                <c:pt idx="0">
                  <c:v>-0.2690446744342468</c:v>
                </c:pt>
                <c:pt idx="1">
                  <c:v>-0.2299898023389529</c:v>
                </c:pt>
                <c:pt idx="2">
                  <c:v>-0.28857211048189374</c:v>
                </c:pt>
                <c:pt idx="3">
                  <c:v>-0.23432923257176333</c:v>
                </c:pt>
                <c:pt idx="4">
                  <c:v>-0.30159040118032504</c:v>
                </c:pt>
                <c:pt idx="5">
                  <c:v>-0.4881859011911736</c:v>
                </c:pt>
                <c:pt idx="6">
                  <c:v>-0.7789277267894725</c:v>
                </c:pt>
                <c:pt idx="7">
                  <c:v>-0.7246848488793421</c:v>
                </c:pt>
                <c:pt idx="8">
                  <c:v>-0.6639328256199961</c:v>
                </c:pt>
                <c:pt idx="9">
                  <c:v>-0.4079064418841806</c:v>
                </c:pt>
                <c:pt idx="10">
                  <c:v>-0.3037601162967302</c:v>
                </c:pt>
                <c:pt idx="11">
                  <c:v>-0.12801319186790774</c:v>
                </c:pt>
                <c:pt idx="12">
                  <c:v>-0.10414632558745036</c:v>
                </c:pt>
                <c:pt idx="13">
                  <c:v>-0.05858230814294083</c:v>
                </c:pt>
                <c:pt idx="14">
                  <c:v>-0.03254572674607824</c:v>
                </c:pt>
                <c:pt idx="15">
                  <c:v>-0.02820629651326781</c:v>
                </c:pt>
                <c:pt idx="16">
                  <c:v>-0.008678860465620865</c:v>
                </c:pt>
                <c:pt idx="17">
                  <c:v>-0.002169715116405216</c:v>
                </c:pt>
                <c:pt idx="18">
                  <c:v>0</c:v>
                </c:pt>
                <c:pt idx="19">
                  <c:v>-0.002169715116405216</c:v>
                </c:pt>
                <c:pt idx="20">
                  <c:v>0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'[1]MM (21)'!$I$3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(21)'!$I$7:$I$27</c:f>
              <c:numCache>
                <c:ptCount val="21"/>
                <c:pt idx="0">
                  <c:v>2.5993187094534487</c:v>
                </c:pt>
                <c:pt idx="1">
                  <c:v>2.722992471088546</c:v>
                </c:pt>
                <c:pt idx="2">
                  <c:v>2.219618564082536</c:v>
                </c:pt>
                <c:pt idx="3">
                  <c:v>1.7444509535897936</c:v>
                </c:pt>
                <c:pt idx="4">
                  <c:v>1.8659550001084857</c:v>
                </c:pt>
                <c:pt idx="5">
                  <c:v>2.230467139664562</c:v>
                </c:pt>
                <c:pt idx="6">
                  <c:v>3.135238343205537</c:v>
                </c:pt>
                <c:pt idx="7">
                  <c:v>4.181041029312851</c:v>
                </c:pt>
                <c:pt idx="8">
                  <c:v>4.144155872333963</c:v>
                </c:pt>
                <c:pt idx="9">
                  <c:v>3.8534140467356637</c:v>
                </c:pt>
                <c:pt idx="10">
                  <c:v>3.020243442036061</c:v>
                </c:pt>
                <c:pt idx="11">
                  <c:v>2.590639848987828</c:v>
                </c:pt>
                <c:pt idx="12">
                  <c:v>3.044110308316518</c:v>
                </c:pt>
                <c:pt idx="13">
                  <c:v>2.781574779231487</c:v>
                </c:pt>
                <c:pt idx="14">
                  <c:v>1.7813361105686822</c:v>
                </c:pt>
                <c:pt idx="15">
                  <c:v>1.3842782442665278</c:v>
                </c:pt>
                <c:pt idx="16">
                  <c:v>1.0414632558745036</c:v>
                </c:pt>
                <c:pt idx="17">
                  <c:v>0.6378962442231335</c:v>
                </c:pt>
                <c:pt idx="18">
                  <c:v>0.3536635639740502</c:v>
                </c:pt>
                <c:pt idx="19">
                  <c:v>0.09980689535463994</c:v>
                </c:pt>
                <c:pt idx="20">
                  <c:v>0.008678860465620865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'[1]MM (21)'!$J$3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(21)'!$J$7:$J$27</c:f>
              <c:numCache>
                <c:ptCount val="21"/>
                <c:pt idx="0">
                  <c:v>0.271214389550652</c:v>
                </c:pt>
                <c:pt idx="1">
                  <c:v>0.21046236629130596</c:v>
                </c:pt>
                <c:pt idx="2">
                  <c:v>0.2299898023389529</c:v>
                </c:pt>
                <c:pt idx="3">
                  <c:v>0.24951723838659984</c:v>
                </c:pt>
                <c:pt idx="4">
                  <c:v>0.34715441862483454</c:v>
                </c:pt>
                <c:pt idx="5">
                  <c:v>0.7789277267894725</c:v>
                </c:pt>
                <c:pt idx="6">
                  <c:v>1.0002386686628046</c:v>
                </c:pt>
                <c:pt idx="7">
                  <c:v>0.8960923430753542</c:v>
                </c:pt>
                <c:pt idx="8">
                  <c:v>0.6617631105035908</c:v>
                </c:pt>
                <c:pt idx="9">
                  <c:v>0.4187550174662067</c:v>
                </c:pt>
                <c:pt idx="10">
                  <c:v>0.32328755234437717</c:v>
                </c:pt>
                <c:pt idx="11">
                  <c:v>0.21914122675692682</c:v>
                </c:pt>
                <c:pt idx="12">
                  <c:v>0.1345223372171234</c:v>
                </c:pt>
                <c:pt idx="13">
                  <c:v>0.10631604070385559</c:v>
                </c:pt>
                <c:pt idx="14">
                  <c:v>0.04339430232810432</c:v>
                </c:pt>
                <c:pt idx="15">
                  <c:v>0.03254572674607824</c:v>
                </c:pt>
                <c:pt idx="16">
                  <c:v>0.019527436047646944</c:v>
                </c:pt>
                <c:pt idx="17">
                  <c:v>0.02169715116405216</c:v>
                </c:pt>
                <c:pt idx="18">
                  <c:v>0.004339430232810432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overlap val="100"/>
        <c:gapWidth val="0"/>
        <c:shape val="box"/>
        <c:axId val="7704389"/>
        <c:axId val="2230638"/>
      </c:bar3DChart>
      <c:catAx>
        <c:axId val="770438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230638"/>
        <c:crosses val="autoZero"/>
        <c:auto val="1"/>
        <c:lblOffset val="100"/>
        <c:tickLblSkip val="1"/>
        <c:noMultiLvlLbl val="0"/>
      </c:catAx>
      <c:valAx>
        <c:axId val="2230638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770438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25"/>
          <c:y val="0.93475"/>
          <c:w val="0.694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D02. ARGANZUELA
01.01.2013</a:t>
            </a:r>
          </a:p>
        </c:rich>
      </c:tx>
      <c:layout>
        <c:manualLayout>
          <c:xMode val="factor"/>
          <c:yMode val="factor"/>
          <c:x val="0.00175"/>
          <c:y val="-0.0195"/>
        </c:manualLayout>
      </c:layout>
      <c:spPr>
        <a:noFill/>
        <a:ln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5375"/>
          <c:w val="0.88675"/>
          <c:h val="0.742"/>
        </c:manualLayout>
      </c:layout>
      <c:bar3DChart>
        <c:barDir val="bar"/>
        <c:grouping val="stacked"/>
        <c:varyColors val="0"/>
        <c:ser>
          <c:idx val="2"/>
          <c:order val="0"/>
          <c:tx>
            <c:strRef>
              <c:f>'[1]MM (2)'!$G$3</c:f>
              <c:strCache>
                <c:ptCount val="1"/>
                <c:pt idx="0">
                  <c:v>Españoles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(2)'!$A$7:$A$27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(2)'!$G$7:$G$27</c:f>
              <c:numCache>
                <c:ptCount val="21"/>
                <c:pt idx="0">
                  <c:v>-1.9732315561267542</c:v>
                </c:pt>
                <c:pt idx="1">
                  <c:v>-1.8745699783204164</c:v>
                </c:pt>
                <c:pt idx="2">
                  <c:v>-1.8226428321065544</c:v>
                </c:pt>
                <c:pt idx="3">
                  <c:v>-1.6791940906907608</c:v>
                </c:pt>
                <c:pt idx="4">
                  <c:v>-1.7681193285819994</c:v>
                </c:pt>
                <c:pt idx="5">
                  <c:v>-2.500292090197453</c:v>
                </c:pt>
                <c:pt idx="6">
                  <c:v>-3.4901533148991963</c:v>
                </c:pt>
                <c:pt idx="7">
                  <c:v>-3.576482195479742</c:v>
                </c:pt>
                <c:pt idx="8">
                  <c:v>-3.421349846165829</c:v>
                </c:pt>
                <c:pt idx="9">
                  <c:v>-3.59984941127598</c:v>
                </c:pt>
                <c:pt idx="10">
                  <c:v>-3.2233776012254807</c:v>
                </c:pt>
                <c:pt idx="11">
                  <c:v>-2.829380379327803</c:v>
                </c:pt>
                <c:pt idx="12">
                  <c:v>-2.4068232270125014</c:v>
                </c:pt>
                <c:pt idx="13">
                  <c:v>-1.8180992068128417</c:v>
                </c:pt>
                <c:pt idx="14">
                  <c:v>-1.3351767470239255</c:v>
                </c:pt>
                <c:pt idx="15">
                  <c:v>-1.2579351170308057</c:v>
                </c:pt>
                <c:pt idx="16">
                  <c:v>-1.061910140073477</c:v>
                </c:pt>
                <c:pt idx="17">
                  <c:v>-0.5776895016292142</c:v>
                </c:pt>
                <c:pt idx="18">
                  <c:v>-0.21614674611520038</c:v>
                </c:pt>
                <c:pt idx="19">
                  <c:v>-0.03115628772831717</c:v>
                </c:pt>
                <c:pt idx="20">
                  <c:v>-0.005192714621386195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'[1]MM (2)'!$H$3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(2)'!$A$7:$A$27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(2)'!$H$7:$H$27</c:f>
              <c:numCache>
                <c:ptCount val="21"/>
                <c:pt idx="0">
                  <c:v>-0.286248393503914</c:v>
                </c:pt>
                <c:pt idx="1">
                  <c:v>-0.13306331217302125</c:v>
                </c:pt>
                <c:pt idx="2">
                  <c:v>-0.179797743765497</c:v>
                </c:pt>
                <c:pt idx="3">
                  <c:v>-0.25249574846490375</c:v>
                </c:pt>
                <c:pt idx="4">
                  <c:v>-0.39399722189767755</c:v>
                </c:pt>
                <c:pt idx="5">
                  <c:v>-0.8055198556425335</c:v>
                </c:pt>
                <c:pt idx="6">
                  <c:v>-1.146940841998676</c:v>
                </c:pt>
                <c:pt idx="7">
                  <c:v>-0.9184613986576833</c:v>
                </c:pt>
                <c:pt idx="8">
                  <c:v>-0.6724565434695122</c:v>
                </c:pt>
                <c:pt idx="9">
                  <c:v>-0.46344977995871794</c:v>
                </c:pt>
                <c:pt idx="10">
                  <c:v>-0.3219483065259441</c:v>
                </c:pt>
                <c:pt idx="11">
                  <c:v>-0.17655229712713064</c:v>
                </c:pt>
                <c:pt idx="12">
                  <c:v>-0.08438161259752568</c:v>
                </c:pt>
                <c:pt idx="13">
                  <c:v>-0.0558216821799016</c:v>
                </c:pt>
                <c:pt idx="14">
                  <c:v>-0.02077085848554478</c:v>
                </c:pt>
                <c:pt idx="15">
                  <c:v>-0.016876322519505136</c:v>
                </c:pt>
                <c:pt idx="16">
                  <c:v>-0.004543625293712921</c:v>
                </c:pt>
                <c:pt idx="17">
                  <c:v>-0.007789071932079293</c:v>
                </c:pt>
                <c:pt idx="18">
                  <c:v>-0.0019472679830198232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'[1]MM (2)'!$I$3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(2)'!$I$7:$I$27</c:f>
              <c:numCache>
                <c:ptCount val="21"/>
                <c:pt idx="0">
                  <c:v>1.949215251002843</c:v>
                </c:pt>
                <c:pt idx="1">
                  <c:v>1.883008139580169</c:v>
                </c:pt>
                <c:pt idx="2">
                  <c:v>1.7071049317807117</c:v>
                </c:pt>
                <c:pt idx="3">
                  <c:v>1.620126961872493</c:v>
                </c:pt>
                <c:pt idx="4">
                  <c:v>1.7499448274071479</c:v>
                </c:pt>
                <c:pt idx="5">
                  <c:v>2.4957484649037402</c:v>
                </c:pt>
                <c:pt idx="6">
                  <c:v>3.4310861860809285</c:v>
                </c:pt>
                <c:pt idx="7">
                  <c:v>3.7958743882333086</c:v>
                </c:pt>
                <c:pt idx="8">
                  <c:v>3.6439874855577625</c:v>
                </c:pt>
                <c:pt idx="9">
                  <c:v>3.93088496838935</c:v>
                </c:pt>
                <c:pt idx="10">
                  <c:v>3.8146979787358335</c:v>
                </c:pt>
                <c:pt idx="11">
                  <c:v>3.493398761537563</c:v>
                </c:pt>
                <c:pt idx="12">
                  <c:v>2.935181939738547</c:v>
                </c:pt>
                <c:pt idx="13">
                  <c:v>2.408121405667848</c:v>
                </c:pt>
                <c:pt idx="14">
                  <c:v>1.8693772636990302</c:v>
                </c:pt>
                <c:pt idx="15">
                  <c:v>2.079033116537498</c:v>
                </c:pt>
                <c:pt idx="16">
                  <c:v>1.968038841505368</c:v>
                </c:pt>
                <c:pt idx="17">
                  <c:v>1.372174838701302</c:v>
                </c:pt>
                <c:pt idx="18">
                  <c:v>0.6984201165764432</c:v>
                </c:pt>
                <c:pt idx="19">
                  <c:v>0.17330685048876426</c:v>
                </c:pt>
                <c:pt idx="20">
                  <c:v>0.027261751762277523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'[1]MM (2)'!$J$3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(2)'!$J$7:$J$27</c:f>
              <c:numCache>
                <c:ptCount val="21"/>
                <c:pt idx="0">
                  <c:v>0.31351014526619153</c:v>
                </c:pt>
                <c:pt idx="1">
                  <c:v>0.1415014734327738</c:v>
                </c:pt>
                <c:pt idx="2">
                  <c:v>0.1616232425906453</c:v>
                </c:pt>
                <c:pt idx="3">
                  <c:v>0.22458490737495293</c:v>
                </c:pt>
                <c:pt idx="4">
                  <c:v>0.5212187301216393</c:v>
                </c:pt>
                <c:pt idx="5">
                  <c:v>1.0891718918357545</c:v>
                </c:pt>
                <c:pt idx="6">
                  <c:v>1.2235333826641221</c:v>
                </c:pt>
                <c:pt idx="7">
                  <c:v>0.8762705923589205</c:v>
                </c:pt>
                <c:pt idx="8">
                  <c:v>0.6185821292726305</c:v>
                </c:pt>
                <c:pt idx="9">
                  <c:v>0.49136062104866873</c:v>
                </c:pt>
                <c:pt idx="10">
                  <c:v>0.3212992171982708</c:v>
                </c:pt>
                <c:pt idx="11">
                  <c:v>0.24211031922213136</c:v>
                </c:pt>
                <c:pt idx="12">
                  <c:v>0.13825602679440743</c:v>
                </c:pt>
                <c:pt idx="13">
                  <c:v>0.06945255806104036</c:v>
                </c:pt>
                <c:pt idx="14">
                  <c:v>0.05192714621386195</c:v>
                </c:pt>
                <c:pt idx="15">
                  <c:v>0.02661266243460425</c:v>
                </c:pt>
                <c:pt idx="16">
                  <c:v>0.011683607898118939</c:v>
                </c:pt>
                <c:pt idx="17">
                  <c:v>0.009087250587425842</c:v>
                </c:pt>
                <c:pt idx="18">
                  <c:v>0.008438161259752568</c:v>
                </c:pt>
                <c:pt idx="19">
                  <c:v>0.0006490893276732744</c:v>
                </c:pt>
                <c:pt idx="20">
                  <c:v>0</c:v>
                </c:pt>
              </c:numCache>
            </c:numRef>
          </c:val>
          <c:shape val="box"/>
        </c:ser>
        <c:overlap val="100"/>
        <c:gapWidth val="0"/>
        <c:shape val="box"/>
        <c:axId val="40691863"/>
        <c:axId val="30682448"/>
      </c:bar3DChart>
      <c:catAx>
        <c:axId val="4069186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0682448"/>
        <c:crosses val="autoZero"/>
        <c:auto val="1"/>
        <c:lblOffset val="100"/>
        <c:tickLblSkip val="1"/>
        <c:noMultiLvlLbl val="0"/>
      </c:catAx>
      <c:valAx>
        <c:axId val="30682448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069186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75"/>
          <c:y val="0.9365"/>
          <c:w val="0.6932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D03. RETIRO
01.01.2013</a:t>
            </a:r>
          </a:p>
        </c:rich>
      </c:tx>
      <c:layout>
        <c:manualLayout>
          <c:xMode val="factor"/>
          <c:yMode val="factor"/>
          <c:x val="0.00175"/>
          <c:y val="-0.02"/>
        </c:manualLayout>
      </c:layout>
      <c:spPr>
        <a:noFill/>
        <a:ln>
          <a:noFill/>
        </a:ln>
      </c:spPr>
    </c:title>
    <c:view3D>
      <c:rotX val="15"/>
      <c:hPercent val="180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5725"/>
          <c:w val="0.88675"/>
          <c:h val="0.73675"/>
        </c:manualLayout>
      </c:layout>
      <c:bar3DChart>
        <c:barDir val="bar"/>
        <c:grouping val="stacked"/>
        <c:varyColors val="0"/>
        <c:ser>
          <c:idx val="2"/>
          <c:order val="0"/>
          <c:tx>
            <c:strRef>
              <c:f>'[1]MM (3)'!$G$3</c:f>
              <c:strCache>
                <c:ptCount val="1"/>
                <c:pt idx="0">
                  <c:v>Españoles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(3)'!$A$7:$A$27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(3)'!$G$7:$G$27</c:f>
              <c:numCache>
                <c:ptCount val="21"/>
                <c:pt idx="0">
                  <c:v>-1.91514486245551</c:v>
                </c:pt>
                <c:pt idx="1">
                  <c:v>-1.8353125103948376</c:v>
                </c:pt>
                <c:pt idx="2">
                  <c:v>-1.763796028340485</c:v>
                </c:pt>
                <c:pt idx="3">
                  <c:v>-1.7438379403253168</c:v>
                </c:pt>
                <c:pt idx="4">
                  <c:v>-1.9766823005022784</c:v>
                </c:pt>
                <c:pt idx="5">
                  <c:v>-2.546319395935203</c:v>
                </c:pt>
                <c:pt idx="6">
                  <c:v>-3.138409340385191</c:v>
                </c:pt>
                <c:pt idx="7">
                  <c:v>-3.2681369124837842</c:v>
                </c:pt>
                <c:pt idx="8">
                  <c:v>-3.0228187472973422</c:v>
                </c:pt>
                <c:pt idx="9">
                  <c:v>-3.113461730366231</c:v>
                </c:pt>
                <c:pt idx="10">
                  <c:v>-2.9263546552240296</c:v>
                </c:pt>
                <c:pt idx="11">
                  <c:v>-2.8964175232012774</c:v>
                </c:pt>
                <c:pt idx="12">
                  <c:v>-2.8016166051292286</c:v>
                </c:pt>
                <c:pt idx="13">
                  <c:v>-2.571267005954163</c:v>
                </c:pt>
                <c:pt idx="14">
                  <c:v>-1.9583873864883745</c:v>
                </c:pt>
                <c:pt idx="15">
                  <c:v>-1.754648571333533</c:v>
                </c:pt>
                <c:pt idx="16">
                  <c:v>-1.348834115025114</c:v>
                </c:pt>
                <c:pt idx="17">
                  <c:v>-0.7891760635997738</c:v>
                </c:pt>
                <c:pt idx="18">
                  <c:v>-0.29105545022120216</c:v>
                </c:pt>
                <c:pt idx="19">
                  <c:v>-0.050726807038552375</c:v>
                </c:pt>
                <c:pt idx="20">
                  <c:v>-0.009147457006952067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'[1]MM (3)'!$H$3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(3)'!$A$7:$A$27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(3)'!$H$7:$H$27</c:f>
              <c:numCache>
                <c:ptCount val="21"/>
                <c:pt idx="0">
                  <c:v>-0.16465422612513722</c:v>
                </c:pt>
                <c:pt idx="1">
                  <c:v>-0.09230615707015268</c:v>
                </c:pt>
                <c:pt idx="2">
                  <c:v>-0.10727472308152879</c:v>
                </c:pt>
                <c:pt idx="3">
                  <c:v>-0.11642218008848086</c:v>
                </c:pt>
                <c:pt idx="4">
                  <c:v>-0.22203372916874564</c:v>
                </c:pt>
                <c:pt idx="5">
                  <c:v>-0.4357515883311712</c:v>
                </c:pt>
                <c:pt idx="6">
                  <c:v>-0.5821109004424043</c:v>
                </c:pt>
                <c:pt idx="7">
                  <c:v>-0.49562585237667567</c:v>
                </c:pt>
                <c:pt idx="8">
                  <c:v>-0.41662508731663506</c:v>
                </c:pt>
                <c:pt idx="9">
                  <c:v>-0.2602867311978179</c:v>
                </c:pt>
                <c:pt idx="10">
                  <c:v>-0.18128596613777734</c:v>
                </c:pt>
                <c:pt idx="11">
                  <c:v>-0.1089378970827928</c:v>
                </c:pt>
                <c:pt idx="12">
                  <c:v>-0.07068489505372053</c:v>
                </c:pt>
                <c:pt idx="13">
                  <c:v>-0.05238998103981639</c:v>
                </c:pt>
                <c:pt idx="14">
                  <c:v>-0.045737285034760336</c:v>
                </c:pt>
                <c:pt idx="15">
                  <c:v>-0.029937132022752222</c:v>
                </c:pt>
                <c:pt idx="16">
                  <c:v>-0.014968566011376111</c:v>
                </c:pt>
                <c:pt idx="17">
                  <c:v>-0.009147457006952067</c:v>
                </c:pt>
                <c:pt idx="18">
                  <c:v>-0.0008315870006320061</c:v>
                </c:pt>
                <c:pt idx="19">
                  <c:v>-0.0008315870006320061</c:v>
                </c:pt>
                <c:pt idx="20">
                  <c:v>0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'[1]MM (3)'!$I$3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(3)'!$I$7:$I$27</c:f>
              <c:numCache>
                <c:ptCount val="21"/>
                <c:pt idx="0">
                  <c:v>1.8877024914346539</c:v>
                </c:pt>
                <c:pt idx="1">
                  <c:v>1.7820909423543891</c:v>
                </c:pt>
                <c:pt idx="2">
                  <c:v>1.6956058942886605</c:v>
                </c:pt>
                <c:pt idx="3">
                  <c:v>1.6931111332867645</c:v>
                </c:pt>
                <c:pt idx="4">
                  <c:v>1.9700296044972225</c:v>
                </c:pt>
                <c:pt idx="5">
                  <c:v>2.6194990519908194</c:v>
                </c:pt>
                <c:pt idx="6">
                  <c:v>3.124272361374447</c:v>
                </c:pt>
                <c:pt idx="7">
                  <c:v>3.360443069553937</c:v>
                </c:pt>
                <c:pt idx="8">
                  <c:v>3.224062801450288</c:v>
                </c:pt>
                <c:pt idx="9">
                  <c:v>3.4793600106443137</c:v>
                </c:pt>
                <c:pt idx="10">
                  <c:v>3.5666766457106744</c:v>
                </c:pt>
                <c:pt idx="11">
                  <c:v>3.831121311911652</c:v>
                </c:pt>
                <c:pt idx="12">
                  <c:v>3.6814356517978912</c:v>
                </c:pt>
                <c:pt idx="13">
                  <c:v>3.4618966836310414</c:v>
                </c:pt>
                <c:pt idx="14">
                  <c:v>2.708478861058444</c:v>
                </c:pt>
                <c:pt idx="15">
                  <c:v>2.6835312510394838</c:v>
                </c:pt>
                <c:pt idx="16">
                  <c:v>2.5188770249143464</c:v>
                </c:pt>
                <c:pt idx="17">
                  <c:v>1.775438246349333</c:v>
                </c:pt>
                <c:pt idx="18">
                  <c:v>0.8457239796427503</c:v>
                </c:pt>
                <c:pt idx="19">
                  <c:v>0.25779197019592187</c:v>
                </c:pt>
                <c:pt idx="20">
                  <c:v>0.054884742041712405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'[1]MM (3)'!$J$3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(3)'!$J$7:$J$27</c:f>
              <c:numCache>
                <c:ptCount val="21"/>
                <c:pt idx="0">
                  <c:v>0.17213850913082526</c:v>
                </c:pt>
                <c:pt idx="1">
                  <c:v>0.09979044007584073</c:v>
                </c:pt>
                <c:pt idx="2">
                  <c:v>0.10976948408342481</c:v>
                </c:pt>
                <c:pt idx="3">
                  <c:v>0.135548681103017</c:v>
                </c:pt>
                <c:pt idx="4">
                  <c:v>0.33346638725343447</c:v>
                </c:pt>
                <c:pt idx="5">
                  <c:v>0.7334597345574294</c:v>
                </c:pt>
                <c:pt idx="6">
                  <c:v>0.81661843462063</c:v>
                </c:pt>
                <c:pt idx="7">
                  <c:v>0.6078900974619965</c:v>
                </c:pt>
                <c:pt idx="8">
                  <c:v>0.47150982935834745</c:v>
                </c:pt>
                <c:pt idx="9">
                  <c:v>0.35176130126733857</c:v>
                </c:pt>
                <c:pt idx="10">
                  <c:v>0.3126767122376343</c:v>
                </c:pt>
                <c:pt idx="11">
                  <c:v>0.19209659714599342</c:v>
                </c:pt>
                <c:pt idx="12">
                  <c:v>0.11808535408974487</c:v>
                </c:pt>
                <c:pt idx="13">
                  <c:v>0.07816917805940858</c:v>
                </c:pt>
                <c:pt idx="14">
                  <c:v>0.050726807038552375</c:v>
                </c:pt>
                <c:pt idx="15">
                  <c:v>0.02577919701959219</c:v>
                </c:pt>
                <c:pt idx="16">
                  <c:v>0.011642218008848087</c:v>
                </c:pt>
                <c:pt idx="17">
                  <c:v>0.013305392010112098</c:v>
                </c:pt>
                <c:pt idx="18">
                  <c:v>0.009979044007584073</c:v>
                </c:pt>
                <c:pt idx="19">
                  <c:v>0.0016631740012640122</c:v>
                </c:pt>
                <c:pt idx="20">
                  <c:v>0.0024947610018960184</c:v>
                </c:pt>
              </c:numCache>
            </c:numRef>
          </c:val>
          <c:shape val="box"/>
        </c:ser>
        <c:overlap val="100"/>
        <c:gapWidth val="0"/>
        <c:shape val="box"/>
        <c:axId val="7706577"/>
        <c:axId val="2250330"/>
      </c:bar3DChart>
      <c:catAx>
        <c:axId val="770657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250330"/>
        <c:crosses val="autoZero"/>
        <c:auto val="1"/>
        <c:lblOffset val="100"/>
        <c:tickLblSkip val="1"/>
        <c:noMultiLvlLbl val="0"/>
      </c:catAx>
      <c:valAx>
        <c:axId val="2250330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770657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75"/>
          <c:y val="0.93525"/>
          <c:w val="0.693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D04. SALAMANCA
01.01.2013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view3D>
      <c:rotX val="15"/>
      <c:hPercent val="181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58"/>
          <c:w val="0.887"/>
          <c:h val="0.7355"/>
        </c:manualLayout>
      </c:layout>
      <c:bar3DChart>
        <c:barDir val="bar"/>
        <c:grouping val="stacked"/>
        <c:varyColors val="0"/>
        <c:ser>
          <c:idx val="2"/>
          <c:order val="0"/>
          <c:tx>
            <c:strRef>
              <c:f>'[1]MM (4)'!$G$3</c:f>
              <c:strCache>
                <c:ptCount val="1"/>
                <c:pt idx="0">
                  <c:v>Españoles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(4)'!$A$7:$A$27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(4)'!$G$7:$G$27</c:f>
              <c:numCache>
                <c:ptCount val="21"/>
                <c:pt idx="0">
                  <c:v>-1.8005397499021445</c:v>
                </c:pt>
                <c:pt idx="1">
                  <c:v>-1.651524827808794</c:v>
                </c:pt>
                <c:pt idx="2">
                  <c:v>-1.520364228178241</c:v>
                </c:pt>
                <c:pt idx="3">
                  <c:v>-1.5787341285373877</c:v>
                </c:pt>
                <c:pt idx="4">
                  <c:v>-1.8135871393941891</c:v>
                </c:pt>
                <c:pt idx="5">
                  <c:v>-2.417887284288883</c:v>
                </c:pt>
                <c:pt idx="6">
                  <c:v>-3.0345481139655135</c:v>
                </c:pt>
                <c:pt idx="7">
                  <c:v>-3.0894844907741223</c:v>
                </c:pt>
                <c:pt idx="8">
                  <c:v>-2.8189228349917252</c:v>
                </c:pt>
                <c:pt idx="9">
                  <c:v>-2.9665643476648604</c:v>
                </c:pt>
                <c:pt idx="10">
                  <c:v>-2.794888170137959</c:v>
                </c:pt>
                <c:pt idx="11">
                  <c:v>-2.5634686828316955</c:v>
                </c:pt>
                <c:pt idx="12">
                  <c:v>-2.4432953585628643</c:v>
                </c:pt>
                <c:pt idx="13">
                  <c:v>-2.161059722708638</c:v>
                </c:pt>
                <c:pt idx="14">
                  <c:v>-1.6769329020827755</c:v>
                </c:pt>
                <c:pt idx="15">
                  <c:v>-1.551952644843191</c:v>
                </c:pt>
                <c:pt idx="16">
                  <c:v>-1.4221654546328533</c:v>
                </c:pt>
                <c:pt idx="17">
                  <c:v>-0.8247323568392355</c:v>
                </c:pt>
                <c:pt idx="18">
                  <c:v>-0.3172575760697143</c:v>
                </c:pt>
                <c:pt idx="19">
                  <c:v>-0.07965774637248237</c:v>
                </c:pt>
                <c:pt idx="20">
                  <c:v>-0.013047389492044526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'[1]MM (4)'!$H$3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(4)'!$A$7:$A$27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(4)'!$H$7:$H$27</c:f>
              <c:numCache>
                <c:ptCount val="21"/>
                <c:pt idx="0">
                  <c:v>-0.23485301085680146</c:v>
                </c:pt>
                <c:pt idx="1">
                  <c:v>-0.13116059963055288</c:v>
                </c:pt>
                <c:pt idx="2">
                  <c:v>-0.10506582064646382</c:v>
                </c:pt>
                <c:pt idx="3">
                  <c:v>-0.16343572100561038</c:v>
                </c:pt>
                <c:pt idx="4">
                  <c:v>-0.3763141811389684</c:v>
                </c:pt>
                <c:pt idx="5">
                  <c:v>-0.8254190615493432</c:v>
                </c:pt>
                <c:pt idx="6">
                  <c:v>-1.0609587771162523</c:v>
                </c:pt>
                <c:pt idx="7">
                  <c:v>-0.70867926083105</c:v>
                </c:pt>
                <c:pt idx="8">
                  <c:v>-0.5047279619290909</c:v>
                </c:pt>
                <c:pt idx="9">
                  <c:v>-0.37562747642886085</c:v>
                </c:pt>
                <c:pt idx="10">
                  <c:v>-0.24652699092863078</c:v>
                </c:pt>
                <c:pt idx="11">
                  <c:v>-0.16412242571571797</c:v>
                </c:pt>
                <c:pt idx="12">
                  <c:v>-0.12360684781936919</c:v>
                </c:pt>
                <c:pt idx="13">
                  <c:v>-0.08515138405334322</c:v>
                </c:pt>
                <c:pt idx="14">
                  <c:v>-0.05287626267828571</c:v>
                </c:pt>
                <c:pt idx="15">
                  <c:v>-0.043262396736779216</c:v>
                </c:pt>
                <c:pt idx="16">
                  <c:v>-0.024034664853766232</c:v>
                </c:pt>
                <c:pt idx="17">
                  <c:v>-0.01236068478193692</c:v>
                </c:pt>
                <c:pt idx="18">
                  <c:v>-0.00618034239096846</c:v>
                </c:pt>
                <c:pt idx="19">
                  <c:v>0</c:v>
                </c:pt>
                <c:pt idx="20">
                  <c:v>-0.0006867047101076066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'[1]MM (4)'!$I$3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(4)'!$I$7:$I$27</c:f>
              <c:numCache>
                <c:ptCount val="21"/>
                <c:pt idx="0">
                  <c:v>1.73873632599246</c:v>
                </c:pt>
                <c:pt idx="1">
                  <c:v>1.5759873096969572</c:v>
                </c:pt>
                <c:pt idx="2">
                  <c:v>1.5498925307128681</c:v>
                </c:pt>
                <c:pt idx="3">
                  <c:v>1.536158436510716</c:v>
                </c:pt>
                <c:pt idx="4">
                  <c:v>1.781998722729239</c:v>
                </c:pt>
                <c:pt idx="5">
                  <c:v>2.6870755306510645</c:v>
                </c:pt>
                <c:pt idx="6">
                  <c:v>3.2467398693887644</c:v>
                </c:pt>
                <c:pt idx="7">
                  <c:v>3.3408184146735063</c:v>
                </c:pt>
                <c:pt idx="8">
                  <c:v>3.1554081429444523</c:v>
                </c:pt>
                <c:pt idx="9">
                  <c:v>3.471979014304059</c:v>
                </c:pt>
                <c:pt idx="10">
                  <c:v>3.4836529943758885</c:v>
                </c:pt>
                <c:pt idx="11">
                  <c:v>3.3463120523543672</c:v>
                </c:pt>
                <c:pt idx="12">
                  <c:v>3.3318912534421075</c:v>
                </c:pt>
                <c:pt idx="13">
                  <c:v>3.0414151610665896</c:v>
                </c:pt>
                <c:pt idx="14">
                  <c:v>2.6383194962334247</c:v>
                </c:pt>
                <c:pt idx="15">
                  <c:v>2.8539447752072133</c:v>
                </c:pt>
                <c:pt idx="16">
                  <c:v>2.713170309635154</c:v>
                </c:pt>
                <c:pt idx="17">
                  <c:v>1.9722159274290463</c:v>
                </c:pt>
                <c:pt idx="18">
                  <c:v>1.03005706516141</c:v>
                </c:pt>
                <c:pt idx="19">
                  <c:v>0.3337384891122968</c:v>
                </c:pt>
                <c:pt idx="20">
                  <c:v>0.06386353804000741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'[1]MM (4)'!$J$3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(4)'!$J$7:$J$27</c:f>
              <c:numCache>
                <c:ptCount val="21"/>
                <c:pt idx="0">
                  <c:v>0.22386573549507977</c:v>
                </c:pt>
                <c:pt idx="1">
                  <c:v>0.11193286774753988</c:v>
                </c:pt>
                <c:pt idx="2">
                  <c:v>0.1249802572395844</c:v>
                </c:pt>
                <c:pt idx="3">
                  <c:v>0.1648091304258256</c:v>
                </c:pt>
                <c:pt idx="4">
                  <c:v>0.5225822843918887</c:v>
                </c:pt>
                <c:pt idx="5">
                  <c:v>1.3452545271008014</c:v>
                </c:pt>
                <c:pt idx="6">
                  <c:v>1.3507481647816622</c:v>
                </c:pt>
                <c:pt idx="7">
                  <c:v>0.9510860234990351</c:v>
                </c:pt>
                <c:pt idx="8">
                  <c:v>0.6928850524985751</c:v>
                </c:pt>
                <c:pt idx="9">
                  <c:v>0.57957877533082</c:v>
                </c:pt>
                <c:pt idx="10">
                  <c:v>0.4449846521497291</c:v>
                </c:pt>
                <c:pt idx="11">
                  <c:v>0.331678374981974</c:v>
                </c:pt>
                <c:pt idx="12">
                  <c:v>0.19365072825034507</c:v>
                </c:pt>
                <c:pt idx="13">
                  <c:v>0.10437911593635621</c:v>
                </c:pt>
                <c:pt idx="14">
                  <c:v>0.06798376630065306</c:v>
                </c:pt>
                <c:pt idx="15">
                  <c:v>0.043262396736779216</c:v>
                </c:pt>
                <c:pt idx="16">
                  <c:v>0.025408074273981444</c:v>
                </c:pt>
                <c:pt idx="17">
                  <c:v>0.01785432246279777</c:v>
                </c:pt>
                <c:pt idx="18">
                  <c:v>0.01648091304258256</c:v>
                </c:pt>
                <c:pt idx="19">
                  <c:v>0.004806932970753247</c:v>
                </c:pt>
                <c:pt idx="20">
                  <c:v>0.00206011413032282</c:v>
                </c:pt>
              </c:numCache>
            </c:numRef>
          </c:val>
          <c:shape val="box"/>
        </c:ser>
        <c:overlap val="100"/>
        <c:gapWidth val="0"/>
        <c:shape val="box"/>
        <c:axId val="20252971"/>
        <c:axId val="48059012"/>
      </c:bar3DChart>
      <c:catAx>
        <c:axId val="2025297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8059012"/>
        <c:crosses val="autoZero"/>
        <c:auto val="1"/>
        <c:lblOffset val="100"/>
        <c:tickLblSkip val="1"/>
        <c:noMultiLvlLbl val="0"/>
      </c:catAx>
      <c:valAx>
        <c:axId val="48059012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0252971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5"/>
          <c:y val="0.93475"/>
          <c:w val="0.692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D05. CHAMARTÍN
01.01.2013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view3D>
      <c:rotX val="15"/>
      <c:hPercent val="188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625"/>
          <c:w val="0.88675"/>
          <c:h val="0.72875"/>
        </c:manualLayout>
      </c:layout>
      <c:bar3DChart>
        <c:barDir val="bar"/>
        <c:grouping val="stacked"/>
        <c:varyColors val="0"/>
        <c:ser>
          <c:idx val="2"/>
          <c:order val="0"/>
          <c:tx>
            <c:strRef>
              <c:f>'[1]MM (5)'!$G$3</c:f>
              <c:strCache>
                <c:ptCount val="1"/>
                <c:pt idx="0">
                  <c:v>Españoles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(5)'!$A$7:$A$27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(5)'!$G$7:$G$27</c:f>
              <c:numCache>
                <c:ptCount val="21"/>
                <c:pt idx="0">
                  <c:v>-2.2200545155175515</c:v>
                </c:pt>
                <c:pt idx="1">
                  <c:v>-2.00628173730162</c:v>
                </c:pt>
                <c:pt idx="2">
                  <c:v>-1.8520055899160128</c:v>
                </c:pt>
                <c:pt idx="3">
                  <c:v>-1.9384832510066</c:v>
                </c:pt>
                <c:pt idx="4">
                  <c:v>-2.0304954824069847</c:v>
                </c:pt>
                <c:pt idx="5">
                  <c:v>-2.5299904528662154</c:v>
                </c:pt>
                <c:pt idx="6">
                  <c:v>-2.9935107163117625</c:v>
                </c:pt>
                <c:pt idx="7">
                  <c:v>-3.322817649744718</c:v>
                </c:pt>
                <c:pt idx="8">
                  <c:v>-3.0204917465720253</c:v>
                </c:pt>
                <c:pt idx="9">
                  <c:v>-2.9748315415161954</c:v>
                </c:pt>
                <c:pt idx="10">
                  <c:v>-2.786656150983078</c:v>
                </c:pt>
                <c:pt idx="11">
                  <c:v>-2.5943298327176123</c:v>
                </c:pt>
                <c:pt idx="12">
                  <c:v>-2.4296763660011345</c:v>
                </c:pt>
                <c:pt idx="13">
                  <c:v>-2.236658226446944</c:v>
                </c:pt>
                <c:pt idx="14">
                  <c:v>-1.7074149405725514</c:v>
                </c:pt>
                <c:pt idx="15">
                  <c:v>-1.6140190665947172</c:v>
                </c:pt>
                <c:pt idx="16">
                  <c:v>-1.3144604485769236</c:v>
                </c:pt>
                <c:pt idx="17">
                  <c:v>-0.8080472652304457</c:v>
                </c:pt>
                <c:pt idx="18">
                  <c:v>-0.29886679672906896</c:v>
                </c:pt>
                <c:pt idx="19">
                  <c:v>-0.07540852047099193</c:v>
                </c:pt>
                <c:pt idx="20">
                  <c:v>-0.011069140619595146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'[1]MM (5)'!$H$3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(5)'!$A$7:$A$27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(5)'!$H$7:$H$27</c:f>
              <c:numCache>
                <c:ptCount val="21"/>
                <c:pt idx="0">
                  <c:v>-0.18886721182184218</c:v>
                </c:pt>
                <c:pt idx="1">
                  <c:v>-0.12867875970279358</c:v>
                </c:pt>
                <c:pt idx="2">
                  <c:v>-0.10792412104105267</c:v>
                </c:pt>
                <c:pt idx="3">
                  <c:v>-0.1432070067660122</c:v>
                </c:pt>
                <c:pt idx="4">
                  <c:v>-0.2248419188355264</c:v>
                </c:pt>
                <c:pt idx="5">
                  <c:v>-0.5271678220082189</c:v>
                </c:pt>
                <c:pt idx="6">
                  <c:v>-0.7222614254285833</c:v>
                </c:pt>
                <c:pt idx="7">
                  <c:v>-0.5728280270640488</c:v>
                </c:pt>
                <c:pt idx="8">
                  <c:v>-0.453834765403401</c:v>
                </c:pt>
                <c:pt idx="9">
                  <c:v>-0.3265396482780568</c:v>
                </c:pt>
                <c:pt idx="10">
                  <c:v>-0.23660288074384625</c:v>
                </c:pt>
                <c:pt idx="11">
                  <c:v>-0.145974291920911</c:v>
                </c:pt>
                <c:pt idx="12">
                  <c:v>-0.09685498042145753</c:v>
                </c:pt>
                <c:pt idx="13">
                  <c:v>-0.07125759273864375</c:v>
                </c:pt>
                <c:pt idx="14">
                  <c:v>-0.06088027340777331</c:v>
                </c:pt>
                <c:pt idx="15">
                  <c:v>-0.044276562478380584</c:v>
                </c:pt>
                <c:pt idx="16">
                  <c:v>-0.03320742185878544</c:v>
                </c:pt>
                <c:pt idx="17">
                  <c:v>-0.011760961908319843</c:v>
                </c:pt>
                <c:pt idx="18">
                  <c:v>-0.008993676753421056</c:v>
                </c:pt>
                <c:pt idx="19">
                  <c:v>-0.0013836425774493932</c:v>
                </c:pt>
                <c:pt idx="20">
                  <c:v>-0.0006918212887246966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'[1]MM (5)'!$I$3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(5)'!$I$7:$I$27</c:f>
              <c:numCache>
                <c:ptCount val="21"/>
                <c:pt idx="0">
                  <c:v>2.1266586415397173</c:v>
                </c:pt>
                <c:pt idx="1">
                  <c:v>1.9301813955419036</c:v>
                </c:pt>
                <c:pt idx="2">
                  <c:v>1.806345384860183</c:v>
                </c:pt>
                <c:pt idx="3">
                  <c:v>1.8111881338812559</c:v>
                </c:pt>
                <c:pt idx="4">
                  <c:v>1.9149613271899604</c:v>
                </c:pt>
                <c:pt idx="5">
                  <c:v>2.4490473620854263</c:v>
                </c:pt>
                <c:pt idx="6">
                  <c:v>3.099359373486641</c:v>
                </c:pt>
                <c:pt idx="7">
                  <c:v>3.377471531553969</c:v>
                </c:pt>
                <c:pt idx="8">
                  <c:v>3.349798680004981</c:v>
                </c:pt>
                <c:pt idx="9">
                  <c:v>3.503383006101864</c:v>
                </c:pt>
                <c:pt idx="10">
                  <c:v>3.5192948957425316</c:v>
                </c:pt>
                <c:pt idx="11">
                  <c:v>3.348415037427532</c:v>
                </c:pt>
                <c:pt idx="12">
                  <c:v>3.1706169662252845</c:v>
                </c:pt>
                <c:pt idx="13">
                  <c:v>3.0730701645151024</c:v>
                </c:pt>
                <c:pt idx="14">
                  <c:v>2.5735751940558713</c:v>
                </c:pt>
                <c:pt idx="15">
                  <c:v>2.5832606920980172</c:v>
                </c:pt>
                <c:pt idx="16">
                  <c:v>2.4047707996070455</c:v>
                </c:pt>
                <c:pt idx="17">
                  <c:v>1.7254022940793934</c:v>
                </c:pt>
                <c:pt idx="18">
                  <c:v>0.7831416988363566</c:v>
                </c:pt>
                <c:pt idx="19">
                  <c:v>0.2276092039904252</c:v>
                </c:pt>
                <c:pt idx="20">
                  <c:v>0.03874199216858301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'[1]MM (5)'!$J$3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(5)'!$J$7:$J$27</c:f>
              <c:numCache>
                <c:ptCount val="21"/>
                <c:pt idx="0">
                  <c:v>0.20477910146251022</c:v>
                </c:pt>
                <c:pt idx="1">
                  <c:v>0.13144604485769237</c:v>
                </c:pt>
                <c:pt idx="2">
                  <c:v>0.13144604485769237</c:v>
                </c:pt>
                <c:pt idx="3">
                  <c:v>0.13421333001259114</c:v>
                </c:pt>
                <c:pt idx="4">
                  <c:v>0.35974707013684226</c:v>
                </c:pt>
                <c:pt idx="5">
                  <c:v>0.976159838390547</c:v>
                </c:pt>
                <c:pt idx="6">
                  <c:v>1.0716311762345552</c:v>
                </c:pt>
                <c:pt idx="7">
                  <c:v>0.9145877436940489</c:v>
                </c:pt>
                <c:pt idx="8">
                  <c:v>0.6599975094433606</c:v>
                </c:pt>
                <c:pt idx="9">
                  <c:v>0.5140232175224496</c:v>
                </c:pt>
                <c:pt idx="10">
                  <c:v>0.42823737772058723</c:v>
                </c:pt>
                <c:pt idx="11">
                  <c:v>0.27534487291242926</c:v>
                </c:pt>
                <c:pt idx="12">
                  <c:v>0.17433896475862357</c:v>
                </c:pt>
                <c:pt idx="13">
                  <c:v>0.11760961908319843</c:v>
                </c:pt>
                <c:pt idx="14">
                  <c:v>0.07610034175971662</c:v>
                </c:pt>
                <c:pt idx="15">
                  <c:v>0.046352026344554674</c:v>
                </c:pt>
                <c:pt idx="16">
                  <c:v>0.03874199216858301</c:v>
                </c:pt>
                <c:pt idx="17">
                  <c:v>0.03459106443623483</c:v>
                </c:pt>
                <c:pt idx="18">
                  <c:v>0.015220068351943327</c:v>
                </c:pt>
                <c:pt idx="19">
                  <c:v>0.00415092773234818</c:v>
                </c:pt>
                <c:pt idx="20">
                  <c:v>0.0013836425774493932</c:v>
                </c:pt>
              </c:numCache>
            </c:numRef>
          </c:val>
          <c:shape val="box"/>
        </c:ser>
        <c:overlap val="100"/>
        <c:gapWidth val="0"/>
        <c:shape val="box"/>
        <c:axId val="29877925"/>
        <c:axId val="465870"/>
      </c:bar3DChart>
      <c:catAx>
        <c:axId val="2987792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65870"/>
        <c:crosses val="autoZero"/>
        <c:auto val="1"/>
        <c:lblOffset val="100"/>
        <c:tickLblSkip val="1"/>
        <c:noMultiLvlLbl val="0"/>
      </c:catAx>
      <c:valAx>
        <c:axId val="465870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987792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75"/>
          <c:y val="0.933"/>
          <c:w val="0.6932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D06. TETUÁN
01.01.2013</a:t>
            </a:r>
          </a:p>
        </c:rich>
      </c:tx>
      <c:layout>
        <c:manualLayout>
          <c:xMode val="factor"/>
          <c:yMode val="factor"/>
          <c:x val="0.00175"/>
          <c:y val="-0.02025"/>
        </c:manualLayout>
      </c:layout>
      <c:spPr>
        <a:noFill/>
        <a:ln>
          <a:noFill/>
        </a:ln>
      </c:spPr>
    </c:title>
    <c:view3D>
      <c:rotX val="15"/>
      <c:hPercent val="183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595"/>
          <c:w val="0.88675"/>
          <c:h val="0.73325"/>
        </c:manualLayout>
      </c:layout>
      <c:bar3DChart>
        <c:barDir val="bar"/>
        <c:grouping val="stacked"/>
        <c:varyColors val="0"/>
        <c:ser>
          <c:idx val="2"/>
          <c:order val="0"/>
          <c:tx>
            <c:strRef>
              <c:f>'[1]MM (6)'!$G$3</c:f>
              <c:strCache>
                <c:ptCount val="1"/>
                <c:pt idx="0">
                  <c:v>Españoles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(6)'!$A$7:$A$27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(6)'!$G$7:$G$27</c:f>
              <c:numCache>
                <c:ptCount val="21"/>
                <c:pt idx="0">
                  <c:v>-1.7387785514246807</c:v>
                </c:pt>
                <c:pt idx="1">
                  <c:v>-1.571773592662059</c:v>
                </c:pt>
                <c:pt idx="2">
                  <c:v>-1.46129338917294</c:v>
                </c:pt>
                <c:pt idx="3">
                  <c:v>-1.4240384368335859</c:v>
                </c:pt>
                <c:pt idx="4">
                  <c:v>-1.663626319981501</c:v>
                </c:pt>
                <c:pt idx="5">
                  <c:v>-2.5314097787826624</c:v>
                </c:pt>
                <c:pt idx="6">
                  <c:v>-3.1596053544359086</c:v>
                </c:pt>
                <c:pt idx="7">
                  <c:v>-3.184656098250302</c:v>
                </c:pt>
                <c:pt idx="8">
                  <c:v>-2.9559877700984045</c:v>
                </c:pt>
                <c:pt idx="9">
                  <c:v>-2.8255954369106653</c:v>
                </c:pt>
                <c:pt idx="10">
                  <c:v>-2.660517458441458</c:v>
                </c:pt>
                <c:pt idx="11">
                  <c:v>-2.230800853009943</c:v>
                </c:pt>
                <c:pt idx="12">
                  <c:v>-1.9905706430975565</c:v>
                </c:pt>
                <c:pt idx="13">
                  <c:v>-1.7362092443667942</c:v>
                </c:pt>
                <c:pt idx="14">
                  <c:v>-1.4497315074124508</c:v>
                </c:pt>
                <c:pt idx="15">
                  <c:v>-1.4837748259294468</c:v>
                </c:pt>
                <c:pt idx="16">
                  <c:v>-1.281441895120886</c:v>
                </c:pt>
                <c:pt idx="17">
                  <c:v>-0.7804270188330207</c:v>
                </c:pt>
                <c:pt idx="18">
                  <c:v>-0.2704195678425529</c:v>
                </c:pt>
                <c:pt idx="19">
                  <c:v>-0.04624752704195678</c:v>
                </c:pt>
                <c:pt idx="20">
                  <c:v>-0.00642326764471622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'[1]MM (6)'!$H$3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(6)'!$A$7:$A$27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(6)'!$H$7:$H$27</c:f>
              <c:numCache>
                <c:ptCount val="21"/>
                <c:pt idx="0">
                  <c:v>-0.5716708203797436</c:v>
                </c:pt>
                <c:pt idx="1">
                  <c:v>-0.2948279848924745</c:v>
                </c:pt>
                <c:pt idx="2">
                  <c:v>-0.33657922458312994</c:v>
                </c:pt>
                <c:pt idx="3">
                  <c:v>-0.3796151178027286</c:v>
                </c:pt>
                <c:pt idx="4">
                  <c:v>-0.6256262685953599</c:v>
                </c:pt>
                <c:pt idx="5">
                  <c:v>-1.1664654042804656</c:v>
                </c:pt>
                <c:pt idx="6">
                  <c:v>-1.6038899308856402</c:v>
                </c:pt>
                <c:pt idx="7">
                  <c:v>-1.2930037768813751</c:v>
                </c:pt>
                <c:pt idx="8">
                  <c:v>-0.971840394645564</c:v>
                </c:pt>
                <c:pt idx="9">
                  <c:v>-0.7007785000385396</c:v>
                </c:pt>
                <c:pt idx="10">
                  <c:v>-0.44770175483672053</c:v>
                </c:pt>
                <c:pt idx="11">
                  <c:v>-0.24344184373474473</c:v>
                </c:pt>
                <c:pt idx="12">
                  <c:v>-0.14388119524164333</c:v>
                </c:pt>
                <c:pt idx="13">
                  <c:v>-0.06615965674057707</c:v>
                </c:pt>
                <c:pt idx="14">
                  <c:v>-0.039181932632768944</c:v>
                </c:pt>
                <c:pt idx="15">
                  <c:v>-0.0321163382235811</c:v>
                </c:pt>
                <c:pt idx="16">
                  <c:v>-0.018627476169677037</c:v>
                </c:pt>
                <c:pt idx="17">
                  <c:v>-0.008992574702602708</c:v>
                </c:pt>
                <c:pt idx="18">
                  <c:v>-0.003853960586829732</c:v>
                </c:pt>
                <c:pt idx="19">
                  <c:v>-0.000642326764471622</c:v>
                </c:pt>
                <c:pt idx="20">
                  <c:v>0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'[1]MM (6)'!$I$3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(6)'!$I$7:$I$27</c:f>
              <c:numCache>
                <c:ptCount val="21"/>
                <c:pt idx="0">
                  <c:v>1.5833354744225483</c:v>
                </c:pt>
                <c:pt idx="1">
                  <c:v>1.5338763135582334</c:v>
                </c:pt>
                <c:pt idx="2">
                  <c:v>1.368156008324555</c:v>
                </c:pt>
                <c:pt idx="3">
                  <c:v>1.3739369492047995</c:v>
                </c:pt>
                <c:pt idx="4">
                  <c:v>1.6783998355643484</c:v>
                </c:pt>
                <c:pt idx="5">
                  <c:v>2.5365483928984354</c:v>
                </c:pt>
                <c:pt idx="6">
                  <c:v>3.1480434726754196</c:v>
                </c:pt>
                <c:pt idx="7">
                  <c:v>3.2855014002723464</c:v>
                </c:pt>
                <c:pt idx="8">
                  <c:v>3.106292232984764</c:v>
                </c:pt>
                <c:pt idx="9">
                  <c:v>3.329179620256417</c:v>
                </c:pt>
                <c:pt idx="10">
                  <c:v>3.179517484134529</c:v>
                </c:pt>
                <c:pt idx="11">
                  <c:v>2.9630533645075925</c:v>
                </c:pt>
                <c:pt idx="12">
                  <c:v>2.6669407260861746</c:v>
                </c:pt>
                <c:pt idx="13">
                  <c:v>2.5005780940880245</c:v>
                </c:pt>
                <c:pt idx="14">
                  <c:v>2.081781043652527</c:v>
                </c:pt>
                <c:pt idx="15">
                  <c:v>2.4986511137946095</c:v>
                </c:pt>
                <c:pt idx="16">
                  <c:v>2.4190025950001286</c:v>
                </c:pt>
                <c:pt idx="17">
                  <c:v>1.6816114693867064</c:v>
                </c:pt>
                <c:pt idx="18">
                  <c:v>0.723902263559518</c:v>
                </c:pt>
                <c:pt idx="19">
                  <c:v>0.1753552067007528</c:v>
                </c:pt>
                <c:pt idx="20">
                  <c:v>0.029547031165694612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'[1]MM (6)'!$J$3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(6)'!$J$7:$J$27</c:f>
              <c:numCache>
                <c:ptCount val="21"/>
                <c:pt idx="0">
                  <c:v>0.5241386398088436</c:v>
                </c:pt>
                <c:pt idx="1">
                  <c:v>0.24858045785051772</c:v>
                </c:pt>
                <c:pt idx="2">
                  <c:v>0.3006089257727191</c:v>
                </c:pt>
                <c:pt idx="3">
                  <c:v>0.40145422779476375</c:v>
                </c:pt>
                <c:pt idx="4">
                  <c:v>0.9217389070167775</c:v>
                </c:pt>
                <c:pt idx="5">
                  <c:v>1.7888800390534674</c:v>
                </c:pt>
                <c:pt idx="6">
                  <c:v>1.9115644510675471</c:v>
                </c:pt>
                <c:pt idx="7">
                  <c:v>1.4150458621309834</c:v>
                </c:pt>
                <c:pt idx="8">
                  <c:v>1.0540582204979316</c:v>
                </c:pt>
                <c:pt idx="9">
                  <c:v>0.7675804835435883</c:v>
                </c:pt>
                <c:pt idx="10">
                  <c:v>0.5562549780324246</c:v>
                </c:pt>
                <c:pt idx="11">
                  <c:v>0.344929472521261</c:v>
                </c:pt>
                <c:pt idx="12">
                  <c:v>0.20233293080856093</c:v>
                </c:pt>
                <c:pt idx="13">
                  <c:v>0.13167698671668251</c:v>
                </c:pt>
                <c:pt idx="14">
                  <c:v>0.0757945582076514</c:v>
                </c:pt>
                <c:pt idx="15">
                  <c:v>0.043678219984070295</c:v>
                </c:pt>
                <c:pt idx="16">
                  <c:v>0.029547031165694612</c:v>
                </c:pt>
                <c:pt idx="17">
                  <c:v>0.00963490146707433</c:v>
                </c:pt>
                <c:pt idx="18">
                  <c:v>0.004496287351301354</c:v>
                </c:pt>
                <c:pt idx="19">
                  <c:v>0.002569307057886488</c:v>
                </c:pt>
                <c:pt idx="20">
                  <c:v>0</c:v>
                </c:pt>
              </c:numCache>
            </c:numRef>
          </c:val>
          <c:shape val="box"/>
        </c:ser>
        <c:overlap val="100"/>
        <c:gapWidth val="0"/>
        <c:shape val="box"/>
        <c:axId val="4192831"/>
        <c:axId val="37735480"/>
      </c:bar3DChart>
      <c:catAx>
        <c:axId val="419283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7735480"/>
        <c:crosses val="autoZero"/>
        <c:auto val="1"/>
        <c:lblOffset val="100"/>
        <c:tickLblSkip val="1"/>
        <c:noMultiLvlLbl val="0"/>
      </c:catAx>
      <c:valAx>
        <c:axId val="37735480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192831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25"/>
          <c:y val="0.93425"/>
          <c:w val="0.694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D07. CHAMBERÍ
01.01.2013</a:t>
            </a:r>
          </a:p>
        </c:rich>
      </c:tx>
      <c:layout>
        <c:manualLayout>
          <c:xMode val="factor"/>
          <c:yMode val="factor"/>
          <c:x val="0.00325"/>
          <c:y val="-0.02"/>
        </c:manualLayout>
      </c:layout>
      <c:spPr>
        <a:noFill/>
        <a:ln>
          <a:noFill/>
        </a:ln>
      </c:spPr>
    </c:title>
    <c:view3D>
      <c:rotX val="15"/>
      <c:hPercent val="179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58"/>
          <c:w val="0.8865"/>
          <c:h val="0.7355"/>
        </c:manualLayout>
      </c:layout>
      <c:bar3DChart>
        <c:barDir val="bar"/>
        <c:grouping val="stacked"/>
        <c:varyColors val="0"/>
        <c:ser>
          <c:idx val="2"/>
          <c:order val="0"/>
          <c:tx>
            <c:strRef>
              <c:f>'[1]MM (7)'!$G$3</c:f>
              <c:strCache>
                <c:ptCount val="1"/>
                <c:pt idx="0">
                  <c:v>Españoles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(7)'!$A$7:$A$27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(7)'!$G$7:$G$27</c:f>
              <c:numCache>
                <c:ptCount val="21"/>
                <c:pt idx="0">
                  <c:v>-1.6649537512846866</c:v>
                </c:pt>
                <c:pt idx="1">
                  <c:v>-1.5607612432221711</c:v>
                </c:pt>
                <c:pt idx="2">
                  <c:v>-1.4742885494560016</c:v>
                </c:pt>
                <c:pt idx="3">
                  <c:v>-1.506184215189425</c:v>
                </c:pt>
                <c:pt idx="4">
                  <c:v>-1.782613318212425</c:v>
                </c:pt>
                <c:pt idx="5">
                  <c:v>-2.5303894815182337</c:v>
                </c:pt>
                <c:pt idx="6">
                  <c:v>-3.251231527093596</c:v>
                </c:pt>
                <c:pt idx="7">
                  <c:v>-3.2498139419498884</c:v>
                </c:pt>
                <c:pt idx="8">
                  <c:v>-2.7494063862210725</c:v>
                </c:pt>
                <c:pt idx="9">
                  <c:v>-2.723889853634334</c:v>
                </c:pt>
                <c:pt idx="10">
                  <c:v>-2.699082113619449</c:v>
                </c:pt>
                <c:pt idx="11">
                  <c:v>-2.5856753021228336</c:v>
                </c:pt>
                <c:pt idx="12">
                  <c:v>-2.4885707197788567</c:v>
                </c:pt>
                <c:pt idx="13">
                  <c:v>-2.1866250841691177</c:v>
                </c:pt>
                <c:pt idx="14">
                  <c:v>-1.6146294786830635</c:v>
                </c:pt>
                <c:pt idx="15">
                  <c:v>-1.556508487791048</c:v>
                </c:pt>
                <c:pt idx="16">
                  <c:v>-1.3318212425133784</c:v>
                </c:pt>
                <c:pt idx="17">
                  <c:v>-0.8406279902186625</c:v>
                </c:pt>
                <c:pt idx="18">
                  <c:v>-0.31824786476237726</c:v>
                </c:pt>
                <c:pt idx="19">
                  <c:v>-0.08505510862246164</c:v>
                </c:pt>
                <c:pt idx="20">
                  <c:v>-0.008505510862246164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'[1]MM (7)'!$H$3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(7)'!$A$7:$A$27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(7)'!$H$7:$H$27</c:f>
              <c:numCache>
                <c:ptCount val="21"/>
                <c:pt idx="0">
                  <c:v>-0.23602792642733103</c:v>
                </c:pt>
                <c:pt idx="1">
                  <c:v>-0.10986284863734629</c:v>
                </c:pt>
                <c:pt idx="2">
                  <c:v>-0.13183541836481555</c:v>
                </c:pt>
                <c:pt idx="3">
                  <c:v>-0.1644398766700925</c:v>
                </c:pt>
                <c:pt idx="4">
                  <c:v>-0.4252755431123082</c:v>
                </c:pt>
                <c:pt idx="5">
                  <c:v>-0.7981004359074317</c:v>
                </c:pt>
                <c:pt idx="6">
                  <c:v>-1.0185349257539782</c:v>
                </c:pt>
                <c:pt idx="7">
                  <c:v>-0.7371442747280008</c:v>
                </c:pt>
                <c:pt idx="8">
                  <c:v>-0.5230889180281391</c:v>
                </c:pt>
                <c:pt idx="9">
                  <c:v>-0.3636105893610235</c:v>
                </c:pt>
                <c:pt idx="10">
                  <c:v>-0.26154445901406953</c:v>
                </c:pt>
                <c:pt idx="11">
                  <c:v>-0.16231349895453095</c:v>
                </c:pt>
                <c:pt idx="12">
                  <c:v>-0.10631888577807705</c:v>
                </c:pt>
                <c:pt idx="13">
                  <c:v>-0.069461672041677</c:v>
                </c:pt>
                <c:pt idx="14">
                  <c:v>-0.03756600630825389</c:v>
                </c:pt>
                <c:pt idx="15">
                  <c:v>-0.02339015487117695</c:v>
                </c:pt>
                <c:pt idx="16">
                  <c:v>-0.019137399440053868</c:v>
                </c:pt>
                <c:pt idx="17">
                  <c:v>-0.010631888577807705</c:v>
                </c:pt>
                <c:pt idx="18">
                  <c:v>-0.004961548002976929</c:v>
                </c:pt>
                <c:pt idx="19">
                  <c:v>0</c:v>
                </c:pt>
                <c:pt idx="20">
                  <c:v>-0.001417585143707694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'[1]MM (7)'!$I$3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(7)'!$I$7:$I$27</c:f>
              <c:numCache>
                <c:ptCount val="21"/>
                <c:pt idx="0">
                  <c:v>1.6458163518446327</c:v>
                </c:pt>
                <c:pt idx="1">
                  <c:v>1.4735797568841478</c:v>
                </c:pt>
                <c:pt idx="2">
                  <c:v>1.4842116454619556</c:v>
                </c:pt>
                <c:pt idx="3">
                  <c:v>1.4594039054470709</c:v>
                </c:pt>
                <c:pt idx="4">
                  <c:v>1.7386681787574867</c:v>
                </c:pt>
                <c:pt idx="5">
                  <c:v>2.9344012474749266</c:v>
                </c:pt>
                <c:pt idx="6">
                  <c:v>3.4766275649431195</c:v>
                </c:pt>
                <c:pt idx="7">
                  <c:v>3.46386929864975</c:v>
                </c:pt>
                <c:pt idx="8">
                  <c:v>3.108055427579119</c:v>
                </c:pt>
                <c:pt idx="9">
                  <c:v>3.2335117127972497</c:v>
                </c:pt>
                <c:pt idx="10">
                  <c:v>3.395116419179927</c:v>
                </c:pt>
                <c:pt idx="11">
                  <c:v>3.5588475032781655</c:v>
                </c:pt>
                <c:pt idx="12">
                  <c:v>3.3695998865931887</c:v>
                </c:pt>
                <c:pt idx="13">
                  <c:v>3.1980720842045574</c:v>
                </c:pt>
                <c:pt idx="14">
                  <c:v>2.635999574724457</c:v>
                </c:pt>
                <c:pt idx="15">
                  <c:v>2.800439451394549</c:v>
                </c:pt>
                <c:pt idx="16">
                  <c:v>2.816741680547188</c:v>
                </c:pt>
                <c:pt idx="17">
                  <c:v>2.131339263564518</c:v>
                </c:pt>
                <c:pt idx="18">
                  <c:v>1.1574582698373321</c:v>
                </c:pt>
                <c:pt idx="19">
                  <c:v>0.37140730765141583</c:v>
                </c:pt>
                <c:pt idx="20">
                  <c:v>0.06662650175426162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'[1]MM (7)'!$J$3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(7)'!$J$7:$J$27</c:f>
              <c:numCache>
                <c:ptCount val="21"/>
                <c:pt idx="0">
                  <c:v>0.21830811213098486</c:v>
                </c:pt>
                <c:pt idx="1">
                  <c:v>0.12191232235886168</c:v>
                </c:pt>
                <c:pt idx="2">
                  <c:v>0.1254562852181309</c:v>
                </c:pt>
                <c:pt idx="3">
                  <c:v>0.17861572810716944</c:v>
                </c:pt>
                <c:pt idx="4">
                  <c:v>0.6875287946982316</c:v>
                </c:pt>
                <c:pt idx="5">
                  <c:v>1.2474749264627707</c:v>
                </c:pt>
                <c:pt idx="6">
                  <c:v>1.2744090441932168</c:v>
                </c:pt>
                <c:pt idx="7">
                  <c:v>0.8902434702484318</c:v>
                </c:pt>
                <c:pt idx="8">
                  <c:v>0.6145231597972853</c:v>
                </c:pt>
                <c:pt idx="9">
                  <c:v>0.5351383917496545</c:v>
                </c:pt>
                <c:pt idx="10">
                  <c:v>0.4082645213878159</c:v>
                </c:pt>
                <c:pt idx="11">
                  <c:v>0.3154126944749619</c:v>
                </c:pt>
                <c:pt idx="12">
                  <c:v>0.199170712690931</c:v>
                </c:pt>
                <c:pt idx="13">
                  <c:v>0.10348371549066165</c:v>
                </c:pt>
                <c:pt idx="14">
                  <c:v>0.051033065173476985</c:v>
                </c:pt>
                <c:pt idx="15">
                  <c:v>0.027642910302300032</c:v>
                </c:pt>
                <c:pt idx="16">
                  <c:v>0.036857213736400045</c:v>
                </c:pt>
                <c:pt idx="17">
                  <c:v>0.021972569727469256</c:v>
                </c:pt>
                <c:pt idx="18">
                  <c:v>0.004252755431123082</c:v>
                </c:pt>
                <c:pt idx="19">
                  <c:v>0.002835170287415388</c:v>
                </c:pt>
                <c:pt idx="20">
                  <c:v>0.002126377715561541</c:v>
                </c:pt>
              </c:numCache>
            </c:numRef>
          </c:val>
          <c:shape val="box"/>
        </c:ser>
        <c:overlap val="100"/>
        <c:gapWidth val="0"/>
        <c:shape val="box"/>
        <c:axId val="4075001"/>
        <c:axId val="36675010"/>
      </c:bar3DChart>
      <c:catAx>
        <c:axId val="407500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6675010"/>
        <c:crosses val="autoZero"/>
        <c:auto val="1"/>
        <c:lblOffset val="100"/>
        <c:tickLblSkip val="1"/>
        <c:noMultiLvlLbl val="0"/>
      </c:catAx>
      <c:valAx>
        <c:axId val="36675010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075001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25"/>
          <c:y val="0.93475"/>
          <c:w val="0.700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D08. FUENCARRAL - EL PARDO
01.01.2013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view3D>
      <c:rotX val="15"/>
      <c:hPercent val="187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6175"/>
          <c:w val="0.88675"/>
          <c:h val="0.73"/>
        </c:manualLayout>
      </c:layout>
      <c:bar3DChart>
        <c:barDir val="bar"/>
        <c:grouping val="stacked"/>
        <c:varyColors val="0"/>
        <c:ser>
          <c:idx val="2"/>
          <c:order val="0"/>
          <c:tx>
            <c:strRef>
              <c:f>'[1]MM (8)'!$G$3</c:f>
              <c:strCache>
                <c:ptCount val="1"/>
                <c:pt idx="0">
                  <c:v>Españoles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(8)'!$A$7:$A$27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(8)'!$G$7:$G$27</c:f>
              <c:numCache>
                <c:ptCount val="21"/>
                <c:pt idx="0">
                  <c:v>-3.04850931358295</c:v>
                </c:pt>
                <c:pt idx="1">
                  <c:v>-2.476780185758514</c:v>
                </c:pt>
                <c:pt idx="2">
                  <c:v>-1.9897199938422592</c:v>
                </c:pt>
                <c:pt idx="3">
                  <c:v>-1.886235738843371</c:v>
                </c:pt>
                <c:pt idx="4">
                  <c:v>-2.0256401484699724</c:v>
                </c:pt>
                <c:pt idx="5">
                  <c:v>-2.5161213074936284</c:v>
                </c:pt>
                <c:pt idx="6">
                  <c:v>-3.2328139164941927</c:v>
                </c:pt>
                <c:pt idx="7">
                  <c:v>-4.040162153840891</c:v>
                </c:pt>
                <c:pt idx="8">
                  <c:v>-3.422677590954963</c:v>
                </c:pt>
                <c:pt idx="9">
                  <c:v>-2.9689718283358704</c:v>
                </c:pt>
                <c:pt idx="10">
                  <c:v>-2.6794724868720388</c:v>
                </c:pt>
                <c:pt idx="11">
                  <c:v>-2.463523938217334</c:v>
                </c:pt>
                <c:pt idx="12">
                  <c:v>-2.515693686605203</c:v>
                </c:pt>
                <c:pt idx="13">
                  <c:v>-2.612763628277714</c:v>
                </c:pt>
                <c:pt idx="14">
                  <c:v>-1.853308930434634</c:v>
                </c:pt>
                <c:pt idx="15">
                  <c:v>-1.5372970938884423</c:v>
                </c:pt>
                <c:pt idx="16">
                  <c:v>-1.0699074628397447</c:v>
                </c:pt>
                <c:pt idx="17">
                  <c:v>-0.547354737184202</c:v>
                </c:pt>
                <c:pt idx="18">
                  <c:v>-0.1753245642543147</c:v>
                </c:pt>
                <c:pt idx="19">
                  <c:v>-0.032499187520311994</c:v>
                </c:pt>
                <c:pt idx="20">
                  <c:v>-0.004703829772676736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'[1]MM (8)'!$H$3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'[1]MM (8)'!$A$7:$A$27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y más</c:v>
                </c:pt>
              </c:strCache>
            </c:strRef>
          </c:cat>
          <c:val>
            <c:numRef>
              <c:f>'[1]MM (8)'!$H$7:$H$27</c:f>
              <c:numCache>
                <c:ptCount val="21"/>
                <c:pt idx="0">
                  <c:v>-0.27111164326155</c:v>
                </c:pt>
                <c:pt idx="1">
                  <c:v>-0.15650924516360776</c:v>
                </c:pt>
                <c:pt idx="2">
                  <c:v>-0.159930212271009</c:v>
                </c:pt>
                <c:pt idx="3">
                  <c:v>-0.1804560149154166</c:v>
                </c:pt>
                <c:pt idx="4">
                  <c:v>-0.2642697090467475</c:v>
                </c:pt>
                <c:pt idx="5">
                  <c:v>-0.4395942733010622</c:v>
                </c:pt>
                <c:pt idx="6">
                  <c:v>-0.6846210423686776</c:v>
                </c:pt>
                <c:pt idx="7">
                  <c:v>-0.5768605784855378</c:v>
                </c:pt>
                <c:pt idx="8">
                  <c:v>-0.4220618168756307</c:v>
                </c:pt>
                <c:pt idx="9">
                  <c:v>-0.27581547303422677</c:v>
                </c:pt>
                <c:pt idx="10">
                  <c:v>-0.18601508646494364</c:v>
                </c:pt>
                <c:pt idx="11">
                  <c:v>-0.12229957408959513</c:v>
                </c:pt>
                <c:pt idx="12">
                  <c:v>-0.0637155123753485</c:v>
                </c:pt>
                <c:pt idx="13">
                  <c:v>-0.04404495150779125</c:v>
                </c:pt>
                <c:pt idx="14">
                  <c:v>-0.036347775516138416</c:v>
                </c:pt>
                <c:pt idx="15">
                  <c:v>-0.019242939979132102</c:v>
                </c:pt>
                <c:pt idx="16">
                  <c:v>-0.00983528043377863</c:v>
                </c:pt>
                <c:pt idx="17">
                  <c:v>-0.005559071549527051</c:v>
                </c:pt>
                <c:pt idx="18">
                  <c:v>-0.0017104835537006312</c:v>
                </c:pt>
                <c:pt idx="19">
                  <c:v>-0.0004276208884251578</c:v>
                </c:pt>
                <c:pt idx="20">
                  <c:v>0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'[1]MM (8)'!$I$3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(8)'!$I$7:$I$27</c:f>
              <c:numCache>
                <c:ptCount val="21"/>
                <c:pt idx="0">
                  <c:v>2.8667704360022577</c:v>
                </c:pt>
                <c:pt idx="1">
                  <c:v>2.341224364127739</c:v>
                </c:pt>
                <c:pt idx="2">
                  <c:v>1.9302806903511622</c:v>
                </c:pt>
                <c:pt idx="3">
                  <c:v>1.8340659904555017</c:v>
                </c:pt>
                <c:pt idx="4">
                  <c:v>1.9760361254126542</c:v>
                </c:pt>
                <c:pt idx="5">
                  <c:v>2.4532610368951304</c:v>
                </c:pt>
                <c:pt idx="6">
                  <c:v>3.336725792381506</c:v>
                </c:pt>
                <c:pt idx="7">
                  <c:v>4.208217162991978</c:v>
                </c:pt>
                <c:pt idx="8">
                  <c:v>3.514188461077947</c:v>
                </c:pt>
                <c:pt idx="9">
                  <c:v>3.237945367155295</c:v>
                </c:pt>
                <c:pt idx="10">
                  <c:v>3.1853479978790005</c:v>
                </c:pt>
                <c:pt idx="11">
                  <c:v>3.1122248259582985</c:v>
                </c:pt>
                <c:pt idx="12">
                  <c:v>3.219557668953013</c:v>
                </c:pt>
                <c:pt idx="13">
                  <c:v>3.111369584181448</c:v>
                </c:pt>
                <c:pt idx="14">
                  <c:v>2.2244838615876708</c:v>
                </c:pt>
                <c:pt idx="15">
                  <c:v>2.0953423532832733</c:v>
                </c:pt>
                <c:pt idx="16">
                  <c:v>1.6480509039905582</c:v>
                </c:pt>
                <c:pt idx="17">
                  <c:v>1.0934266117031284</c:v>
                </c:pt>
                <c:pt idx="18">
                  <c:v>0.479790636813027</c:v>
                </c:pt>
                <c:pt idx="19">
                  <c:v>0.1428253767340027</c:v>
                </c:pt>
                <c:pt idx="20">
                  <c:v>0.021808665309683048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'[1]MM (8)'!$J$3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'[1]MM (8)'!$J$7:$J$27</c:f>
              <c:numCache>
                <c:ptCount val="21"/>
                <c:pt idx="0">
                  <c:v>0.257427774831945</c:v>
                </c:pt>
                <c:pt idx="1">
                  <c:v>0.16591690470896123</c:v>
                </c:pt>
                <c:pt idx="2">
                  <c:v>0.14624634384140398</c:v>
                </c:pt>
                <c:pt idx="3">
                  <c:v>0.18259411935754238</c:v>
                </c:pt>
                <c:pt idx="4">
                  <c:v>0.360484408942408</c:v>
                </c:pt>
                <c:pt idx="5">
                  <c:v>0.7196859552195406</c:v>
                </c:pt>
                <c:pt idx="6">
                  <c:v>0.8830371345979509</c:v>
                </c:pt>
                <c:pt idx="7">
                  <c:v>0.6739305201580487</c:v>
                </c:pt>
                <c:pt idx="8">
                  <c:v>0.4763696697056258</c:v>
                </c:pt>
                <c:pt idx="9">
                  <c:v>0.33824812274429983</c:v>
                </c:pt>
                <c:pt idx="10">
                  <c:v>0.27410498948052614</c:v>
                </c:pt>
                <c:pt idx="11">
                  <c:v>0.18387698202281785</c:v>
                </c:pt>
                <c:pt idx="12">
                  <c:v>0.11374715632109197</c:v>
                </c:pt>
                <c:pt idx="13">
                  <c:v>0.06927458392487557</c:v>
                </c:pt>
                <c:pt idx="14">
                  <c:v>0.04062398440038999</c:v>
                </c:pt>
                <c:pt idx="15">
                  <c:v>0.03292680840873715</c:v>
                </c:pt>
                <c:pt idx="16">
                  <c:v>0.01368386842960505</c:v>
                </c:pt>
                <c:pt idx="17">
                  <c:v>0.00769717599165284</c:v>
                </c:pt>
                <c:pt idx="18">
                  <c:v>0.005131450661101894</c:v>
                </c:pt>
                <c:pt idx="19">
                  <c:v>0.0012828626652754734</c:v>
                </c:pt>
                <c:pt idx="20">
                  <c:v>0.0008552417768503156</c:v>
                </c:pt>
              </c:numCache>
            </c:numRef>
          </c:val>
          <c:shape val="box"/>
        </c:ser>
        <c:overlap val="100"/>
        <c:gapWidth val="0"/>
        <c:shape val="box"/>
        <c:axId val="61639635"/>
        <c:axId val="17885804"/>
      </c:bar3DChart>
      <c:catAx>
        <c:axId val="6163963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7885804"/>
        <c:crosses val="autoZero"/>
        <c:auto val="1"/>
        <c:lblOffset val="100"/>
        <c:tickLblSkip val="1"/>
        <c:noMultiLvlLbl val="0"/>
      </c:catAx>
      <c:valAx>
        <c:axId val="17885804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163963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75"/>
          <c:y val="0.93325"/>
          <c:w val="0.6932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38100</xdr:rowOff>
    </xdr:from>
    <xdr:to>
      <xdr:col>8</xdr:col>
      <xdr:colOff>419100</xdr:colOff>
      <xdr:row>19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1495425"/>
          <a:ext cx="6467475" cy="1638300"/>
        </a:xfrm>
        <a:prstGeom prst="rect">
          <a:avLst/>
        </a:prstGeom>
        <a:solidFill>
          <a:srgbClr val="0066CC"/>
        </a:solidFill>
        <a:ln w="38100" cmpd="sng">
          <a:solidFill>
            <a:srgbClr val="0C55A6"/>
          </a:solidFill>
          <a:headEnd type="none"/>
          <a:tailEnd type="none"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CIUDAD DE MADRID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ESTRUCTURA DE LA POBLACIÓN POR NACIONALIDAD, SEXO Y EDAD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(Revisión del Padrón Municipal de Habitantes 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a 1 de enero de 2013)</a:t>
          </a:r>
        </a:p>
      </xdr:txBody>
    </xdr:sp>
    <xdr:clientData/>
  </xdr:twoCellAnchor>
  <xdr:twoCellAnchor>
    <xdr:from>
      <xdr:col>0</xdr:col>
      <xdr:colOff>47625</xdr:colOff>
      <xdr:row>24</xdr:row>
      <xdr:rowOff>9525</xdr:rowOff>
    </xdr:from>
    <xdr:to>
      <xdr:col>8</xdr:col>
      <xdr:colOff>533400</xdr:colOff>
      <xdr:row>60</xdr:row>
      <xdr:rowOff>66675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95725"/>
          <a:ext cx="6581775" cy="588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0</xdr:row>
      <xdr:rowOff>0</xdr:rowOff>
    </xdr:from>
    <xdr:to>
      <xdr:col>8</xdr:col>
      <xdr:colOff>466725</xdr:colOff>
      <xdr:row>6</xdr:row>
      <xdr:rowOff>123825</xdr:rowOff>
    </xdr:to>
    <xdr:grpSp>
      <xdr:nvGrpSpPr>
        <xdr:cNvPr id="3" name="11 Grupo"/>
        <xdr:cNvGrpSpPr>
          <a:grpSpLocks/>
        </xdr:cNvGrpSpPr>
      </xdr:nvGrpSpPr>
      <xdr:grpSpPr>
        <a:xfrm>
          <a:off x="1352550" y="0"/>
          <a:ext cx="5210175" cy="1095375"/>
          <a:chOff x="6705600" y="1628776"/>
          <a:chExt cx="5353050" cy="991745"/>
        </a:xfrm>
        <a:solidFill>
          <a:srgbClr val="FFFFFF"/>
        </a:solidFill>
      </xdr:grpSpPr>
      <xdr:grpSp>
        <xdr:nvGrpSpPr>
          <xdr:cNvPr id="4" name="5 Grupo"/>
          <xdr:cNvGrpSpPr>
            <a:grpSpLocks/>
          </xdr:cNvGrpSpPr>
        </xdr:nvGrpSpPr>
        <xdr:grpSpPr>
          <a:xfrm>
            <a:off x="6705600" y="2354485"/>
            <a:ext cx="5353050" cy="266036"/>
            <a:chOff x="74712" y="5521011"/>
            <a:chExt cx="6192738" cy="308298"/>
          </a:xfrm>
          <a:solidFill>
            <a:srgbClr val="FFFFFF"/>
          </a:solidFill>
        </xdr:grpSpPr>
        <xdr:sp>
          <xdr:nvSpPr>
            <xdr:cNvPr id="5" name="7 Rectángulo"/>
            <xdr:cNvSpPr>
              <a:spLocks/>
            </xdr:cNvSpPr>
          </xdr:nvSpPr>
          <xdr:spPr>
            <a:xfrm>
              <a:off x="74712" y="5521011"/>
              <a:ext cx="4111978" cy="308298"/>
            </a:xfrm>
            <a:prstGeom prst="rect">
              <a:avLst/>
            </a:prstGeom>
            <a:solidFill>
              <a:srgbClr val="0070C0"/>
            </a:solidFill>
            <a:ln w="25400" cmpd="sng">
              <a:noFill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FFFFFF"/>
                  </a:solidFill>
                </a:rPr>
                <a:t>Área de Gobierno</a:t>
              </a:r>
              <a:r>
                <a:rPr lang="en-US" cap="none" sz="800" b="1" i="0" u="none" baseline="0">
                  <a:solidFill>
                    <a:srgbClr val="FFFFFF"/>
                  </a:solidFill>
                </a:rPr>
                <a:t> de </a:t>
              </a:r>
              <a:r>
                <a:rPr lang="en-US" cap="none" sz="800" b="1" i="0" u="none" baseline="0">
                  <a:solidFill>
                    <a:srgbClr val="FFFFFF"/>
                  </a:solidFill>
                </a:rPr>
                <a:t>Economía,</a:t>
              </a:r>
              <a:r>
                <a:rPr lang="en-US" cap="none" sz="800" b="1" i="0" u="none" baseline="0">
                  <a:solidFill>
                    <a:srgbClr val="FFFFFF"/>
                  </a:solidFill>
                </a:rPr>
                <a:t> Hacienda y Administración Pública</a:t>
              </a:r>
            </a:p>
          </xdr:txBody>
        </xdr:sp>
        <xdr:sp>
          <xdr:nvSpPr>
            <xdr:cNvPr id="6" name="8 Rectángulo"/>
            <xdr:cNvSpPr>
              <a:spLocks/>
            </xdr:cNvSpPr>
          </xdr:nvSpPr>
          <xdr:spPr>
            <a:xfrm>
              <a:off x="4186690" y="5521011"/>
              <a:ext cx="2080760" cy="308298"/>
            </a:xfrm>
            <a:prstGeom prst="rect">
              <a:avLst/>
            </a:prstGeom>
            <a:solidFill>
              <a:srgbClr val="0070C0"/>
            </a:solidFill>
            <a:ln w="25400" cmpd="sng">
              <a:noFill/>
            </a:ln>
          </xdr:spPr>
          <xdr:txBody>
            <a:bodyPr vertOverflow="clip" wrap="square" anchor="ctr"/>
            <a:p>
              <a:pPr algn="r">
                <a:defRPr/>
              </a:pPr>
              <a:r>
                <a:rPr lang="en-US" cap="none" sz="800" b="1" i="0" u="none" baseline="0">
                  <a:solidFill>
                    <a:srgbClr val="FFFFFF"/>
                  </a:solidFill>
                </a:rPr>
                <a:t>Dirección</a:t>
              </a:r>
              <a:r>
                <a:rPr lang="en-US" cap="none" sz="800" b="1" i="0" u="none" baseline="0">
                  <a:solidFill>
                    <a:srgbClr val="FFFFFF"/>
                  </a:solidFill>
                </a:rPr>
                <a:t> General de Estadística</a:t>
              </a:r>
            </a:p>
          </xdr:txBody>
        </xdr:sp>
      </xdr:grpSp>
      <xdr:sp>
        <xdr:nvSpPr>
          <xdr:cNvPr id="7" name="6 Rectángulo"/>
          <xdr:cNvSpPr>
            <a:spLocks/>
          </xdr:cNvSpPr>
        </xdr:nvSpPr>
        <xdr:spPr>
          <a:xfrm>
            <a:off x="6705600" y="1628776"/>
            <a:ext cx="5353050" cy="741825"/>
          </a:xfrm>
          <a:prstGeom prst="rect">
            <a:avLst/>
          </a:prstGeom>
          <a:solidFill>
            <a:srgbClr val="0070C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5400" b="1" i="0" u="none" baseline="0">
                <a:solidFill>
                  <a:srgbClr val="FFFFFF"/>
                </a:solidFill>
              </a:rPr>
              <a:t>madrid datos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6</xdr:row>
      <xdr:rowOff>133350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62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7</xdr:col>
      <xdr:colOff>695325</xdr:colOff>
      <xdr:row>60</xdr:row>
      <xdr:rowOff>133350</xdr:rowOff>
    </xdr:to>
    <xdr:graphicFrame>
      <xdr:nvGraphicFramePr>
        <xdr:cNvPr id="1" name="Chart 12"/>
        <xdr:cNvGraphicFramePr/>
      </xdr:nvGraphicFramePr>
      <xdr:xfrm>
        <a:off x="0" y="5029200"/>
        <a:ext cx="58007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33</xdr:row>
      <xdr:rowOff>133350</xdr:rowOff>
    </xdr:from>
    <xdr:to>
      <xdr:col>8</xdr:col>
      <xdr:colOff>28575</xdr:colOff>
      <xdr:row>61</xdr:row>
      <xdr:rowOff>47625</xdr:rowOff>
    </xdr:to>
    <xdr:graphicFrame>
      <xdr:nvGraphicFramePr>
        <xdr:cNvPr id="1" name="Chart 12"/>
        <xdr:cNvGraphicFramePr/>
      </xdr:nvGraphicFramePr>
      <xdr:xfrm>
        <a:off x="47625" y="4991100"/>
        <a:ext cx="57721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9525</xdr:rowOff>
    </xdr:from>
    <xdr:to>
      <xdr:col>7</xdr:col>
      <xdr:colOff>638175</xdr:colOff>
      <xdr:row>60</xdr:row>
      <xdr:rowOff>133350</xdr:rowOff>
    </xdr:to>
    <xdr:graphicFrame>
      <xdr:nvGraphicFramePr>
        <xdr:cNvPr id="1" name="Chart 13"/>
        <xdr:cNvGraphicFramePr/>
      </xdr:nvGraphicFramePr>
      <xdr:xfrm>
        <a:off x="47625" y="5010150"/>
        <a:ext cx="56959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28575</xdr:rowOff>
    </xdr:from>
    <xdr:to>
      <xdr:col>8</xdr:col>
      <xdr:colOff>28575</xdr:colOff>
      <xdr:row>60</xdr:row>
      <xdr:rowOff>104775</xdr:rowOff>
    </xdr:to>
    <xdr:graphicFrame>
      <xdr:nvGraphicFramePr>
        <xdr:cNvPr id="1" name="Chart 12"/>
        <xdr:cNvGraphicFramePr/>
      </xdr:nvGraphicFramePr>
      <xdr:xfrm>
        <a:off x="9525" y="5029200"/>
        <a:ext cx="58483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657225</xdr:colOff>
      <xdr:row>60</xdr:row>
      <xdr:rowOff>133350</xdr:rowOff>
    </xdr:to>
    <xdr:graphicFrame>
      <xdr:nvGraphicFramePr>
        <xdr:cNvPr id="1" name="Chart 12"/>
        <xdr:cNvGraphicFramePr/>
      </xdr:nvGraphicFramePr>
      <xdr:xfrm>
        <a:off x="0" y="5000625"/>
        <a:ext cx="57626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133350</xdr:rowOff>
    </xdr:from>
    <xdr:to>
      <xdr:col>8</xdr:col>
      <xdr:colOff>0</xdr:colOff>
      <xdr:row>61</xdr:row>
      <xdr:rowOff>19050</xdr:rowOff>
    </xdr:to>
    <xdr:graphicFrame>
      <xdr:nvGraphicFramePr>
        <xdr:cNvPr id="1" name="Chart 12"/>
        <xdr:cNvGraphicFramePr/>
      </xdr:nvGraphicFramePr>
      <xdr:xfrm>
        <a:off x="0" y="4991100"/>
        <a:ext cx="57816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33</xdr:row>
      <xdr:rowOff>66675</xdr:rowOff>
    </xdr:from>
    <xdr:to>
      <xdr:col>8</xdr:col>
      <xdr:colOff>9525</xdr:colOff>
      <xdr:row>61</xdr:row>
      <xdr:rowOff>28575</xdr:rowOff>
    </xdr:to>
    <xdr:graphicFrame>
      <xdr:nvGraphicFramePr>
        <xdr:cNvPr id="1" name="Chart 12"/>
        <xdr:cNvGraphicFramePr/>
      </xdr:nvGraphicFramePr>
      <xdr:xfrm>
        <a:off x="28575" y="4924425"/>
        <a:ext cx="57816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95250</xdr:rowOff>
    </xdr:from>
    <xdr:to>
      <xdr:col>7</xdr:col>
      <xdr:colOff>657225</xdr:colOff>
      <xdr:row>60</xdr:row>
      <xdr:rowOff>142875</xdr:rowOff>
    </xdr:to>
    <xdr:graphicFrame>
      <xdr:nvGraphicFramePr>
        <xdr:cNvPr id="1" name="Chart 13"/>
        <xdr:cNvGraphicFramePr/>
      </xdr:nvGraphicFramePr>
      <xdr:xfrm>
        <a:off x="0" y="4953000"/>
        <a:ext cx="57626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123825</xdr:rowOff>
    </xdr:from>
    <xdr:to>
      <xdr:col>7</xdr:col>
      <xdr:colOff>657225</xdr:colOff>
      <xdr:row>61</xdr:row>
      <xdr:rowOff>19050</xdr:rowOff>
    </xdr:to>
    <xdr:graphicFrame>
      <xdr:nvGraphicFramePr>
        <xdr:cNvPr id="1" name="Chart 13"/>
        <xdr:cNvGraphicFramePr/>
      </xdr:nvGraphicFramePr>
      <xdr:xfrm>
        <a:off x="0" y="4981575"/>
        <a:ext cx="57626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47625</xdr:rowOff>
    </xdr:from>
    <xdr:to>
      <xdr:col>8</xdr:col>
      <xdr:colOff>9525</xdr:colOff>
      <xdr:row>60</xdr:row>
      <xdr:rowOff>133350</xdr:rowOff>
    </xdr:to>
    <xdr:graphicFrame>
      <xdr:nvGraphicFramePr>
        <xdr:cNvPr id="1" name="Chart 12"/>
        <xdr:cNvGraphicFramePr/>
      </xdr:nvGraphicFramePr>
      <xdr:xfrm>
        <a:off x="19050" y="5038725"/>
        <a:ext cx="57912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0</xdr:rowOff>
    </xdr:from>
    <xdr:to>
      <xdr:col>8</xdr:col>
      <xdr:colOff>28575</xdr:colOff>
      <xdr:row>60</xdr:row>
      <xdr:rowOff>76200</xdr:rowOff>
    </xdr:to>
    <xdr:graphicFrame>
      <xdr:nvGraphicFramePr>
        <xdr:cNvPr id="1" name="Chart 17"/>
        <xdr:cNvGraphicFramePr/>
      </xdr:nvGraphicFramePr>
      <xdr:xfrm>
        <a:off x="19050" y="5019675"/>
        <a:ext cx="57816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9525</xdr:rowOff>
    </xdr:from>
    <xdr:to>
      <xdr:col>8</xdr:col>
      <xdr:colOff>28575</xdr:colOff>
      <xdr:row>61</xdr:row>
      <xdr:rowOff>28575</xdr:rowOff>
    </xdr:to>
    <xdr:graphicFrame>
      <xdr:nvGraphicFramePr>
        <xdr:cNvPr id="1" name="Chart 12"/>
        <xdr:cNvGraphicFramePr/>
      </xdr:nvGraphicFramePr>
      <xdr:xfrm>
        <a:off x="57150" y="5010150"/>
        <a:ext cx="57912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114300</xdr:rowOff>
    </xdr:from>
    <xdr:to>
      <xdr:col>8</xdr:col>
      <xdr:colOff>19050</xdr:colOff>
      <xdr:row>61</xdr:row>
      <xdr:rowOff>9525</xdr:rowOff>
    </xdr:to>
    <xdr:graphicFrame>
      <xdr:nvGraphicFramePr>
        <xdr:cNvPr id="1" name="Chart 12"/>
        <xdr:cNvGraphicFramePr/>
      </xdr:nvGraphicFramePr>
      <xdr:xfrm>
        <a:off x="0" y="4972050"/>
        <a:ext cx="58102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133350</xdr:rowOff>
    </xdr:from>
    <xdr:to>
      <xdr:col>7</xdr:col>
      <xdr:colOff>647700</xdr:colOff>
      <xdr:row>61</xdr:row>
      <xdr:rowOff>19050</xdr:rowOff>
    </xdr:to>
    <xdr:graphicFrame>
      <xdr:nvGraphicFramePr>
        <xdr:cNvPr id="1" name="Chart 14"/>
        <xdr:cNvGraphicFramePr/>
      </xdr:nvGraphicFramePr>
      <xdr:xfrm>
        <a:off x="0" y="4991100"/>
        <a:ext cx="57531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8</xdr:col>
      <xdr:colOff>0</xdr:colOff>
      <xdr:row>61</xdr:row>
      <xdr:rowOff>66675</xdr:rowOff>
    </xdr:to>
    <xdr:graphicFrame>
      <xdr:nvGraphicFramePr>
        <xdr:cNvPr id="1" name="Chart 12"/>
        <xdr:cNvGraphicFramePr/>
      </xdr:nvGraphicFramePr>
      <xdr:xfrm>
        <a:off x="0" y="5029200"/>
        <a:ext cx="57912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76200</xdr:rowOff>
    </xdr:from>
    <xdr:to>
      <xdr:col>8</xdr:col>
      <xdr:colOff>28575</xdr:colOff>
      <xdr:row>61</xdr:row>
      <xdr:rowOff>28575</xdr:rowOff>
    </xdr:to>
    <xdr:graphicFrame>
      <xdr:nvGraphicFramePr>
        <xdr:cNvPr id="1" name="Chart 16"/>
        <xdr:cNvGraphicFramePr/>
      </xdr:nvGraphicFramePr>
      <xdr:xfrm>
        <a:off x="9525" y="4933950"/>
        <a:ext cx="57816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85725</xdr:rowOff>
    </xdr:from>
    <xdr:to>
      <xdr:col>8</xdr:col>
      <xdr:colOff>9525</xdr:colOff>
      <xdr:row>61</xdr:row>
      <xdr:rowOff>85725</xdr:rowOff>
    </xdr:to>
    <xdr:graphicFrame>
      <xdr:nvGraphicFramePr>
        <xdr:cNvPr id="1" name="Chart 12"/>
        <xdr:cNvGraphicFramePr/>
      </xdr:nvGraphicFramePr>
      <xdr:xfrm>
        <a:off x="0" y="4943475"/>
        <a:ext cx="58007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57150</xdr:rowOff>
    </xdr:from>
    <xdr:to>
      <xdr:col>8</xdr:col>
      <xdr:colOff>9525</xdr:colOff>
      <xdr:row>60</xdr:row>
      <xdr:rowOff>114300</xdr:rowOff>
    </xdr:to>
    <xdr:graphicFrame>
      <xdr:nvGraphicFramePr>
        <xdr:cNvPr id="1" name="Chart 12"/>
        <xdr:cNvGraphicFramePr/>
      </xdr:nvGraphicFramePr>
      <xdr:xfrm>
        <a:off x="0" y="4914900"/>
        <a:ext cx="58007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8</xdr:col>
      <xdr:colOff>47625</xdr:colOff>
      <xdr:row>61</xdr:row>
      <xdr:rowOff>28575</xdr:rowOff>
    </xdr:to>
    <xdr:graphicFrame>
      <xdr:nvGraphicFramePr>
        <xdr:cNvPr id="1" name="Chart 12"/>
        <xdr:cNvGraphicFramePr/>
      </xdr:nvGraphicFramePr>
      <xdr:xfrm>
        <a:off x="0" y="5000625"/>
        <a:ext cx="58102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114300</xdr:rowOff>
    </xdr:from>
    <xdr:to>
      <xdr:col>8</xdr:col>
      <xdr:colOff>28575</xdr:colOff>
      <xdr:row>61</xdr:row>
      <xdr:rowOff>28575</xdr:rowOff>
    </xdr:to>
    <xdr:graphicFrame>
      <xdr:nvGraphicFramePr>
        <xdr:cNvPr id="1" name="Chart 12"/>
        <xdr:cNvGraphicFramePr/>
      </xdr:nvGraphicFramePr>
      <xdr:xfrm>
        <a:off x="19050" y="5105400"/>
        <a:ext cx="58007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114300</xdr:rowOff>
    </xdr:from>
    <xdr:to>
      <xdr:col>8</xdr:col>
      <xdr:colOff>19050</xdr:colOff>
      <xdr:row>60</xdr:row>
      <xdr:rowOff>114300</xdr:rowOff>
    </xdr:to>
    <xdr:graphicFrame>
      <xdr:nvGraphicFramePr>
        <xdr:cNvPr id="1" name="Chart 13"/>
        <xdr:cNvGraphicFramePr/>
      </xdr:nvGraphicFramePr>
      <xdr:xfrm>
        <a:off x="0" y="4972050"/>
        <a:ext cx="57912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638175</xdr:colOff>
      <xdr:row>61</xdr:row>
      <xdr:rowOff>28575</xdr:rowOff>
    </xdr:to>
    <xdr:graphicFrame>
      <xdr:nvGraphicFramePr>
        <xdr:cNvPr id="1" name="Chart 13"/>
        <xdr:cNvGraphicFramePr/>
      </xdr:nvGraphicFramePr>
      <xdr:xfrm>
        <a:off x="0" y="5000625"/>
        <a:ext cx="57435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o6909-Elaboraci&#243;n\General-uo6909\piramides%20Distritos\piramides%202013\piramideqh100_2013_ESPEXT_DIST_3D_calcul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M"/>
      <sheetName val="MM (1)"/>
      <sheetName val="MM (2)"/>
      <sheetName val="MM (3)"/>
      <sheetName val="MM (4)"/>
      <sheetName val="MM (5)"/>
      <sheetName val="MM (6)"/>
      <sheetName val="MM (7)"/>
      <sheetName val="MM (8)"/>
      <sheetName val="MM (9)"/>
      <sheetName val="MM (10)"/>
      <sheetName val="MM (11)"/>
      <sheetName val="MM (12)"/>
      <sheetName val="MM (13)"/>
      <sheetName val="MM (14)"/>
      <sheetName val="MM (15)"/>
      <sheetName val="MM (16)"/>
      <sheetName val="MM (17)"/>
      <sheetName val="MM (18)"/>
      <sheetName val="MM (19)"/>
      <sheetName val="MM (20)"/>
      <sheetName val="MM (21)"/>
      <sheetName val="Hoja1"/>
    </sheetNames>
    <sheetDataSet>
      <sheetData sheetId="0">
        <row r="3">
          <cell r="G3" t="str">
            <v>Españoles</v>
          </cell>
          <cell r="H3" t="str">
            <v>Extranjeros</v>
          </cell>
          <cell r="I3" t="str">
            <v>Españolas</v>
          </cell>
          <cell r="J3" t="str">
            <v>Extranjeras</v>
          </cell>
        </row>
        <row r="7">
          <cell r="A7" t="str">
            <v>0 a 4</v>
          </cell>
          <cell r="G7">
            <v>-2.125118133816888</v>
          </cell>
          <cell r="H7">
            <v>-0.4206014803306223</v>
          </cell>
          <cell r="I7">
            <v>2.018918203663167</v>
          </cell>
          <cell r="J7">
            <v>0.4006987115756058</v>
          </cell>
        </row>
        <row r="8">
          <cell r="A8" t="str">
            <v>5 a 9</v>
          </cell>
          <cell r="G8">
            <v>-2.108231878451303</v>
          </cell>
          <cell r="H8">
            <v>-0.2144834314114826</v>
          </cell>
          <cell r="I8">
            <v>2.00986866349487</v>
          </cell>
          <cell r="J8">
            <v>0.21156021225058955</v>
          </cell>
        </row>
        <row r="9">
          <cell r="A9" t="str">
            <v>10 a 14</v>
          </cell>
          <cell r="G9">
            <v>-1.8510818865212542</v>
          </cell>
          <cell r="H9">
            <v>-0.2634318033183513</v>
          </cell>
          <cell r="I9">
            <v>1.7737098729861274</v>
          </cell>
          <cell r="J9">
            <v>0.24900229597096435</v>
          </cell>
        </row>
        <row r="10">
          <cell r="A10" t="str">
            <v>15 a 19</v>
          </cell>
          <cell r="G10">
            <v>-1.7789965459366788</v>
          </cell>
          <cell r="H10">
            <v>-0.30964354452140525</v>
          </cell>
          <cell r="I10">
            <v>1.710736268722208</v>
          </cell>
          <cell r="J10">
            <v>0.30762216956972394</v>
          </cell>
        </row>
        <row r="11">
          <cell r="A11" t="str">
            <v>20 a 24</v>
          </cell>
          <cell r="G11">
            <v>-1.9106658004815849</v>
          </cell>
          <cell r="H11">
            <v>-0.48528547878442596</v>
          </cell>
          <cell r="I11">
            <v>1.849122707721932</v>
          </cell>
          <cell r="J11">
            <v>0.6179809698432626</v>
          </cell>
        </row>
        <row r="12">
          <cell r="A12" t="str">
            <v>25 a 29</v>
          </cell>
          <cell r="G12">
            <v>-2.253833071124721</v>
          </cell>
          <cell r="H12">
            <v>-0.8541708584281851</v>
          </cell>
          <cell r="I12">
            <v>2.2511897346494454</v>
          </cell>
          <cell r="J12">
            <v>1.1584966319228593</v>
          </cell>
        </row>
        <row r="13">
          <cell r="A13" t="str">
            <v>30 a 34</v>
          </cell>
          <cell r="G13">
            <v>-2.85918822203902</v>
          </cell>
          <cell r="H13">
            <v>-1.179581127572705</v>
          </cell>
          <cell r="I13">
            <v>2.9237789262642844</v>
          </cell>
          <cell r="J13">
            <v>1.2909433383722584</v>
          </cell>
        </row>
        <row r="14">
          <cell r="A14" t="str">
            <v>35 a 39</v>
          </cell>
          <cell r="G14">
            <v>-3.4076338935444435</v>
          </cell>
          <cell r="H14">
            <v>-1.011029554678659</v>
          </cell>
          <cell r="I14">
            <v>3.5187162216583796</v>
          </cell>
          <cell r="J14">
            <v>1.004281272147661</v>
          </cell>
        </row>
        <row r="15">
          <cell r="A15" t="str">
            <v>40 a 44</v>
          </cell>
          <cell r="G15">
            <v>-3.305507811370265</v>
          </cell>
          <cell r="H15">
            <v>-0.7697084835240837</v>
          </cell>
          <cell r="I15">
            <v>3.465662903695789</v>
          </cell>
          <cell r="J15">
            <v>0.7537862685200706</v>
          </cell>
        </row>
        <row r="16">
          <cell r="A16" t="str">
            <v>45 a 49</v>
          </cell>
          <cell r="G16">
            <v>-3.253574024150144</v>
          </cell>
          <cell r="H16">
            <v>-0.5221056009812065</v>
          </cell>
          <cell r="I16">
            <v>3.554665597722128</v>
          </cell>
          <cell r="J16">
            <v>0.5651453384139297</v>
          </cell>
        </row>
        <row r="17">
          <cell r="A17" t="str">
            <v>50 a 54</v>
          </cell>
          <cell r="G17">
            <v>-2.920949001331931</v>
          </cell>
          <cell r="H17">
            <v>-0.33896903035887493</v>
          </cell>
          <cell r="I17">
            <v>3.297080232725563</v>
          </cell>
          <cell r="J17">
            <v>0.4095616632868241</v>
          </cell>
        </row>
        <row r="18">
          <cell r="A18" t="str">
            <v>55 a 59</v>
          </cell>
          <cell r="G18">
            <v>-2.3988123022745445</v>
          </cell>
          <cell r="H18">
            <v>-0.19803254911241425</v>
          </cell>
          <cell r="I18">
            <v>2.8772562042994334</v>
          </cell>
          <cell r="J18">
            <v>0.2708953416014825</v>
          </cell>
        </row>
        <row r="19">
          <cell r="A19" t="str">
            <v>60 a 64</v>
          </cell>
          <cell r="G19">
            <v>-2.140480583449666</v>
          </cell>
          <cell r="H19">
            <v>-0.10212608217417846</v>
          </cell>
          <cell r="I19">
            <v>2.6992508162467543</v>
          </cell>
          <cell r="J19">
            <v>0.1527537501947517</v>
          </cell>
        </row>
        <row r="20">
          <cell r="A20" t="str">
            <v>65 a 69</v>
          </cell>
          <cell r="G20">
            <v>-2.031170845677974</v>
          </cell>
          <cell r="H20">
            <v>-0.054141750628880846</v>
          </cell>
          <cell r="I20">
            <v>2.69536355672429</v>
          </cell>
          <cell r="J20">
            <v>0.0877276729029712</v>
          </cell>
        </row>
        <row r="21">
          <cell r="A21" t="str">
            <v>70 a 74</v>
          </cell>
          <cell r="G21">
            <v>-1.649130979810196</v>
          </cell>
          <cell r="H21">
            <v>-0.03576278760667029</v>
          </cell>
          <cell r="I21">
            <v>2.2773432167165844</v>
          </cell>
          <cell r="J21">
            <v>0.053861867943263426</v>
          </cell>
        </row>
        <row r="22">
          <cell r="A22" t="str">
            <v>75 a 79</v>
          </cell>
          <cell r="G22">
            <v>-1.648477920210422</v>
          </cell>
          <cell r="H22">
            <v>-0.020991201421306473</v>
          </cell>
          <cell r="I22">
            <v>2.493941317308287</v>
          </cell>
          <cell r="J22">
            <v>0.0327462742172381</v>
          </cell>
        </row>
        <row r="23">
          <cell r="A23" t="str">
            <v>80 a 84</v>
          </cell>
          <cell r="G23">
            <v>-1.276980302167567</v>
          </cell>
          <cell r="H23">
            <v>-0.012905701614581017</v>
          </cell>
          <cell r="I23">
            <v>2.1713298750199415</v>
          </cell>
          <cell r="J23">
            <v>0.019374101459961383</v>
          </cell>
        </row>
        <row r="24">
          <cell r="A24" t="str">
            <v>85 a 89</v>
          </cell>
          <cell r="G24">
            <v>-0.6506028517557818</v>
          </cell>
          <cell r="H24">
            <v>-0.006219615235942659</v>
          </cell>
          <cell r="I24">
            <v>1.3753124190478205</v>
          </cell>
          <cell r="J24">
            <v>0.01085322858671994</v>
          </cell>
        </row>
        <row r="25">
          <cell r="A25" t="str">
            <v>90 a 94</v>
          </cell>
          <cell r="G25">
            <v>-0.21037848535576043</v>
          </cell>
          <cell r="H25">
            <v>-0.0019591787993219374</v>
          </cell>
          <cell r="I25">
            <v>0.6086204489131689</v>
          </cell>
          <cell r="J25">
            <v>0.005037888341113554</v>
          </cell>
        </row>
        <row r="26">
          <cell r="A26" t="str">
            <v>95 a 99</v>
          </cell>
          <cell r="G26">
            <v>-0.04067628364306499</v>
          </cell>
          <cell r="H26">
            <v>-0.00031098076179713295</v>
          </cell>
          <cell r="I26">
            <v>0.16618811910438785</v>
          </cell>
          <cell r="J26">
            <v>0.0014305115042668114</v>
          </cell>
        </row>
        <row r="27">
          <cell r="A27" t="str">
            <v>100 y más</v>
          </cell>
          <cell r="G27">
            <v>-0.0060641248550440926</v>
          </cell>
          <cell r="H27">
            <v>-0.00015549038089856648</v>
          </cell>
          <cell r="I27">
            <v>0.028268151247359385</v>
          </cell>
          <cell r="J27">
            <v>0.0005597653712348392</v>
          </cell>
        </row>
      </sheetData>
      <sheetData sheetId="1">
        <row r="3">
          <cell r="G3" t="str">
            <v>Españoles</v>
          </cell>
          <cell r="H3" t="str">
            <v>Extranjeros</v>
          </cell>
          <cell r="I3" t="str">
            <v>Españolas</v>
          </cell>
          <cell r="J3" t="str">
            <v>Extranjeras</v>
          </cell>
        </row>
        <row r="7">
          <cell r="A7" t="str">
            <v>0 a 4</v>
          </cell>
          <cell r="G7">
            <v>-1.30635838150289</v>
          </cell>
          <cell r="H7">
            <v>-0.49783236994219654</v>
          </cell>
          <cell r="I7">
            <v>1.25</v>
          </cell>
          <cell r="J7">
            <v>0.4754335260115607</v>
          </cell>
        </row>
        <row r="8">
          <cell r="A8" t="str">
            <v>5 a 9</v>
          </cell>
          <cell r="G8">
            <v>-1.1098265895953756</v>
          </cell>
          <cell r="H8">
            <v>-0.2398843930635838</v>
          </cell>
          <cell r="I8">
            <v>1.1445086705202312</v>
          </cell>
          <cell r="J8">
            <v>0.22904624277456648</v>
          </cell>
        </row>
        <row r="9">
          <cell r="A9" t="str">
            <v>10 a 14</v>
          </cell>
          <cell r="G9">
            <v>-1.0223988439306357</v>
          </cell>
          <cell r="H9">
            <v>-0.22687861271676302</v>
          </cell>
          <cell r="I9">
            <v>0.9790462427745664</v>
          </cell>
          <cell r="J9">
            <v>0.21026011560693642</v>
          </cell>
        </row>
        <row r="10">
          <cell r="A10" t="str">
            <v>15 a 19</v>
          </cell>
          <cell r="G10">
            <v>-0.9573699421965318</v>
          </cell>
          <cell r="H10">
            <v>-0.3547687861271676</v>
          </cell>
          <cell r="I10">
            <v>0.9154624277456648</v>
          </cell>
          <cell r="J10">
            <v>0.2911849710982659</v>
          </cell>
        </row>
        <row r="11">
          <cell r="A11" t="str">
            <v>20 a 24</v>
          </cell>
          <cell r="G11">
            <v>-1.259393063583815</v>
          </cell>
          <cell r="H11">
            <v>-0.9725433526011561</v>
          </cell>
          <cell r="I11">
            <v>1.216763005780347</v>
          </cell>
          <cell r="J11">
            <v>0.8757225433526011</v>
          </cell>
        </row>
        <row r="12">
          <cell r="A12" t="str">
            <v>25 a 29</v>
          </cell>
          <cell r="G12">
            <v>-2.407514450867052</v>
          </cell>
          <cell r="H12">
            <v>-2.0303468208092488</v>
          </cell>
          <cell r="I12">
            <v>2.476156069364162</v>
          </cell>
          <cell r="J12">
            <v>2.0513005780346822</v>
          </cell>
        </row>
        <row r="13">
          <cell r="A13" t="str">
            <v>30 a 34</v>
          </cell>
          <cell r="G13">
            <v>-3.816473988439306</v>
          </cell>
          <cell r="H13">
            <v>-2.717485549132948</v>
          </cell>
          <cell r="I13">
            <v>3.740606936416185</v>
          </cell>
          <cell r="J13">
            <v>2.1257225433526012</v>
          </cell>
        </row>
        <row r="14">
          <cell r="A14" t="str">
            <v>35 a 39</v>
          </cell>
          <cell r="G14">
            <v>-4.3468208092485545</v>
          </cell>
          <cell r="H14">
            <v>-2.1582369942196533</v>
          </cell>
          <cell r="I14">
            <v>3.8735549132947975</v>
          </cell>
          <cell r="J14">
            <v>1.4479768786127167</v>
          </cell>
        </row>
        <row r="15">
          <cell r="A15" t="str">
            <v>40 a 44</v>
          </cell>
          <cell r="G15">
            <v>-3.8114161849710984</v>
          </cell>
          <cell r="H15">
            <v>-1.4985549132947977</v>
          </cell>
          <cell r="I15">
            <v>3.229768786127168</v>
          </cell>
          <cell r="J15">
            <v>0.9992774566473989</v>
          </cell>
        </row>
        <row r="16">
          <cell r="A16" t="str">
            <v>45 a 49</v>
          </cell>
          <cell r="G16">
            <v>-3.4710982658959537</v>
          </cell>
          <cell r="H16">
            <v>-0.9776011560693642</v>
          </cell>
          <cell r="I16">
            <v>3.1134393063583814</v>
          </cell>
          <cell r="J16">
            <v>0.6972543352601156</v>
          </cell>
        </row>
        <row r="17">
          <cell r="A17" t="str">
            <v>50 a 54</v>
          </cell>
          <cell r="G17">
            <v>-2.9104046242774566</v>
          </cell>
          <cell r="H17">
            <v>-0.615606936416185</v>
          </cell>
          <cell r="I17">
            <v>2.967485549132948</v>
          </cell>
          <cell r="J17">
            <v>0.505057803468208</v>
          </cell>
        </row>
        <row r="18">
          <cell r="A18" t="str">
            <v>55 a 59</v>
          </cell>
          <cell r="G18">
            <v>-2.435693641618497</v>
          </cell>
          <cell r="H18">
            <v>-0.34104046242774566</v>
          </cell>
          <cell r="I18">
            <v>2.6076589595375723</v>
          </cell>
          <cell r="J18">
            <v>0.3663294797687861</v>
          </cell>
        </row>
        <row r="19">
          <cell r="A19" t="str">
            <v>60 a 64</v>
          </cell>
          <cell r="G19">
            <v>-1.9197976878612717</v>
          </cell>
          <cell r="H19">
            <v>-0.16401734104046242</v>
          </cell>
          <cell r="I19">
            <v>2.300578034682081</v>
          </cell>
          <cell r="J19">
            <v>0.20809248554913296</v>
          </cell>
        </row>
        <row r="20">
          <cell r="A20" t="str">
            <v>65 a 69</v>
          </cell>
          <cell r="G20">
            <v>-1.652456647398844</v>
          </cell>
          <cell r="H20">
            <v>-0.1119942196531792</v>
          </cell>
          <cell r="I20">
            <v>2.007947976878613</v>
          </cell>
          <cell r="J20">
            <v>0.13583815028901733</v>
          </cell>
        </row>
        <row r="21">
          <cell r="A21" t="str">
            <v>70 a 74</v>
          </cell>
          <cell r="G21">
            <v>-1.1640173410404624</v>
          </cell>
          <cell r="H21">
            <v>-0.059248554913294796</v>
          </cell>
          <cell r="I21">
            <v>1.7341040462427746</v>
          </cell>
          <cell r="J21">
            <v>0.06936416184971098</v>
          </cell>
        </row>
        <row r="22">
          <cell r="A22" t="str">
            <v>75 a 79</v>
          </cell>
          <cell r="G22">
            <v>-1.0823699421965318</v>
          </cell>
          <cell r="H22">
            <v>-0.03106936416184971</v>
          </cell>
          <cell r="I22">
            <v>1.8684971098265897</v>
          </cell>
          <cell r="J22">
            <v>0.049132947976878616</v>
          </cell>
        </row>
        <row r="23">
          <cell r="A23" t="str">
            <v>80 a 84</v>
          </cell>
          <cell r="G23">
            <v>-0.9573699421965318</v>
          </cell>
          <cell r="H23">
            <v>-0.02023121387283237</v>
          </cell>
          <cell r="I23">
            <v>1.9602601156069364</v>
          </cell>
          <cell r="J23">
            <v>0.025289017341040464</v>
          </cell>
        </row>
        <row r="24">
          <cell r="A24" t="str">
            <v>85 a 89</v>
          </cell>
          <cell r="G24">
            <v>-0.5354046242774566</v>
          </cell>
          <cell r="H24">
            <v>-0.007947976878612716</v>
          </cell>
          <cell r="I24">
            <v>1.402456647398844</v>
          </cell>
          <cell r="J24">
            <v>0.015173410404624277</v>
          </cell>
        </row>
        <row r="25">
          <cell r="A25" t="str">
            <v>90 a 94</v>
          </cell>
          <cell r="G25">
            <v>-0.20014450867052022</v>
          </cell>
          <cell r="H25">
            <v>-0.002167630057803468</v>
          </cell>
          <cell r="I25">
            <v>0.726878612716763</v>
          </cell>
          <cell r="J25">
            <v>0.0050578034682080926</v>
          </cell>
        </row>
        <row r="26">
          <cell r="A26" t="str">
            <v>95 a 99</v>
          </cell>
          <cell r="G26">
            <v>-0.04263005780346821</v>
          </cell>
          <cell r="H26">
            <v>0</v>
          </cell>
          <cell r="I26">
            <v>0.22471098265895953</v>
          </cell>
          <cell r="J26">
            <v>0.000722543352601156</v>
          </cell>
        </row>
        <row r="27">
          <cell r="A27" t="str">
            <v>100 y más</v>
          </cell>
          <cell r="G27">
            <v>-0.006502890173410405</v>
          </cell>
          <cell r="H27">
            <v>0</v>
          </cell>
          <cell r="I27">
            <v>0.03395953757225433</v>
          </cell>
          <cell r="J27">
            <v>0</v>
          </cell>
        </row>
      </sheetData>
      <sheetData sheetId="2">
        <row r="3">
          <cell r="G3" t="str">
            <v>Españoles</v>
          </cell>
          <cell r="H3" t="str">
            <v>Extranjeros</v>
          </cell>
          <cell r="I3" t="str">
            <v>Españolas</v>
          </cell>
          <cell r="J3" t="str">
            <v>Extranjeras</v>
          </cell>
        </row>
        <row r="7">
          <cell r="A7" t="str">
            <v>0 a 4</v>
          </cell>
          <cell r="G7">
            <v>-1.9732315561267542</v>
          </cell>
          <cell r="H7">
            <v>-0.286248393503914</v>
          </cell>
          <cell r="I7">
            <v>1.949215251002843</v>
          </cell>
          <cell r="J7">
            <v>0.31351014526619153</v>
          </cell>
        </row>
        <row r="8">
          <cell r="A8" t="str">
            <v>5 a 9</v>
          </cell>
          <cell r="G8">
            <v>-1.8745699783204164</v>
          </cell>
          <cell r="H8">
            <v>-0.13306331217302125</v>
          </cell>
          <cell r="I8">
            <v>1.883008139580169</v>
          </cell>
          <cell r="J8">
            <v>0.1415014734327738</v>
          </cell>
        </row>
        <row r="9">
          <cell r="A9" t="str">
            <v>10 a 14</v>
          </cell>
          <cell r="G9">
            <v>-1.8226428321065544</v>
          </cell>
          <cell r="H9">
            <v>-0.179797743765497</v>
          </cell>
          <cell r="I9">
            <v>1.7071049317807117</v>
          </cell>
          <cell r="J9">
            <v>0.1616232425906453</v>
          </cell>
        </row>
        <row r="10">
          <cell r="A10" t="str">
            <v>15 a 19</v>
          </cell>
          <cell r="G10">
            <v>-1.6791940906907608</v>
          </cell>
          <cell r="H10">
            <v>-0.25249574846490375</v>
          </cell>
          <cell r="I10">
            <v>1.620126961872493</v>
          </cell>
          <cell r="J10">
            <v>0.22458490737495293</v>
          </cell>
        </row>
        <row r="11">
          <cell r="A11" t="str">
            <v>20 a 24</v>
          </cell>
          <cell r="G11">
            <v>-1.7681193285819994</v>
          </cell>
          <cell r="H11">
            <v>-0.39399722189767755</v>
          </cell>
          <cell r="I11">
            <v>1.7499448274071479</v>
          </cell>
          <cell r="J11">
            <v>0.5212187301216393</v>
          </cell>
        </row>
        <row r="12">
          <cell r="A12" t="str">
            <v>25 a 29</v>
          </cell>
          <cell r="G12">
            <v>-2.500292090197453</v>
          </cell>
          <cell r="H12">
            <v>-0.8055198556425335</v>
          </cell>
          <cell r="I12">
            <v>2.4957484649037402</v>
          </cell>
          <cell r="J12">
            <v>1.0891718918357545</v>
          </cell>
        </row>
        <row r="13">
          <cell r="A13" t="str">
            <v>30 a 34</v>
          </cell>
          <cell r="G13">
            <v>-3.4901533148991963</v>
          </cell>
          <cell r="H13">
            <v>-1.146940841998676</v>
          </cell>
          <cell r="I13">
            <v>3.4310861860809285</v>
          </cell>
          <cell r="J13">
            <v>1.2235333826641221</v>
          </cell>
        </row>
        <row r="14">
          <cell r="A14" t="str">
            <v>35 a 39</v>
          </cell>
          <cell r="G14">
            <v>-3.576482195479742</v>
          </cell>
          <cell r="H14">
            <v>-0.9184613986576833</v>
          </cell>
          <cell r="I14">
            <v>3.7958743882333086</v>
          </cell>
          <cell r="J14">
            <v>0.8762705923589205</v>
          </cell>
        </row>
        <row r="15">
          <cell r="A15" t="str">
            <v>40 a 44</v>
          </cell>
          <cell r="G15">
            <v>-3.421349846165829</v>
          </cell>
          <cell r="H15">
            <v>-0.6724565434695122</v>
          </cell>
          <cell r="I15">
            <v>3.6439874855577625</v>
          </cell>
          <cell r="J15">
            <v>0.6185821292726305</v>
          </cell>
        </row>
        <row r="16">
          <cell r="A16" t="str">
            <v>45 a 49</v>
          </cell>
          <cell r="G16">
            <v>-3.59984941127598</v>
          </cell>
          <cell r="H16">
            <v>-0.46344977995871794</v>
          </cell>
          <cell r="I16">
            <v>3.93088496838935</v>
          </cell>
          <cell r="J16">
            <v>0.49136062104866873</v>
          </cell>
        </row>
        <row r="17">
          <cell r="A17" t="str">
            <v>50 a 54</v>
          </cell>
          <cell r="G17">
            <v>-3.2233776012254807</v>
          </cell>
          <cell r="H17">
            <v>-0.3219483065259441</v>
          </cell>
          <cell r="I17">
            <v>3.8146979787358335</v>
          </cell>
          <cell r="J17">
            <v>0.3212992171982708</v>
          </cell>
        </row>
        <row r="18">
          <cell r="A18" t="str">
            <v>55 a 59</v>
          </cell>
          <cell r="G18">
            <v>-2.829380379327803</v>
          </cell>
          <cell r="H18">
            <v>-0.17655229712713064</v>
          </cell>
          <cell r="I18">
            <v>3.493398761537563</v>
          </cell>
          <cell r="J18">
            <v>0.24211031922213136</v>
          </cell>
        </row>
        <row r="19">
          <cell r="A19" t="str">
            <v>60 a 64</v>
          </cell>
          <cell r="G19">
            <v>-2.4068232270125014</v>
          </cell>
          <cell r="H19">
            <v>-0.08438161259752568</v>
          </cell>
          <cell r="I19">
            <v>2.935181939738547</v>
          </cell>
          <cell r="J19">
            <v>0.13825602679440743</v>
          </cell>
        </row>
        <row r="20">
          <cell r="A20" t="str">
            <v>65 a 69</v>
          </cell>
          <cell r="G20">
            <v>-1.8180992068128417</v>
          </cell>
          <cell r="H20">
            <v>-0.0558216821799016</v>
          </cell>
          <cell r="I20">
            <v>2.408121405667848</v>
          </cell>
          <cell r="J20">
            <v>0.06945255806104036</v>
          </cell>
        </row>
        <row r="21">
          <cell r="A21" t="str">
            <v>70 a 74</v>
          </cell>
          <cell r="G21">
            <v>-1.3351767470239255</v>
          </cell>
          <cell r="H21">
            <v>-0.02077085848554478</v>
          </cell>
          <cell r="I21">
            <v>1.8693772636990302</v>
          </cell>
          <cell r="J21">
            <v>0.05192714621386195</v>
          </cell>
        </row>
        <row r="22">
          <cell r="A22" t="str">
            <v>75 a 79</v>
          </cell>
          <cell r="G22">
            <v>-1.2579351170308057</v>
          </cell>
          <cell r="H22">
            <v>-0.016876322519505136</v>
          </cell>
          <cell r="I22">
            <v>2.079033116537498</v>
          </cell>
          <cell r="J22">
            <v>0.02661266243460425</v>
          </cell>
        </row>
        <row r="23">
          <cell r="A23" t="str">
            <v>80 a 84</v>
          </cell>
          <cell r="G23">
            <v>-1.061910140073477</v>
          </cell>
          <cell r="H23">
            <v>-0.004543625293712921</v>
          </cell>
          <cell r="I23">
            <v>1.968038841505368</v>
          </cell>
          <cell r="J23">
            <v>0.011683607898118939</v>
          </cell>
        </row>
        <row r="24">
          <cell r="A24" t="str">
            <v>85 a 89</v>
          </cell>
          <cell r="G24">
            <v>-0.5776895016292142</v>
          </cell>
          <cell r="H24">
            <v>-0.007789071932079293</v>
          </cell>
          <cell r="I24">
            <v>1.372174838701302</v>
          </cell>
          <cell r="J24">
            <v>0.009087250587425842</v>
          </cell>
        </row>
        <row r="25">
          <cell r="A25" t="str">
            <v>90 a 94</v>
          </cell>
          <cell r="G25">
            <v>-0.21614674611520038</v>
          </cell>
          <cell r="H25">
            <v>-0.0019472679830198232</v>
          </cell>
          <cell r="I25">
            <v>0.6984201165764432</v>
          </cell>
          <cell r="J25">
            <v>0.008438161259752568</v>
          </cell>
        </row>
        <row r="26">
          <cell r="A26" t="str">
            <v>95 a 99</v>
          </cell>
          <cell r="G26">
            <v>-0.03115628772831717</v>
          </cell>
          <cell r="H26">
            <v>0</v>
          </cell>
          <cell r="I26">
            <v>0.17330685048876426</v>
          </cell>
          <cell r="J26">
            <v>0.0006490893276732744</v>
          </cell>
        </row>
        <row r="27">
          <cell r="A27" t="str">
            <v>100 y más</v>
          </cell>
          <cell r="G27">
            <v>-0.005192714621386195</v>
          </cell>
          <cell r="H27">
            <v>0</v>
          </cell>
          <cell r="I27">
            <v>0.027261751762277523</v>
          </cell>
          <cell r="J27">
            <v>0</v>
          </cell>
        </row>
      </sheetData>
      <sheetData sheetId="3">
        <row r="3">
          <cell r="G3" t="str">
            <v>Españoles</v>
          </cell>
          <cell r="H3" t="str">
            <v>Extranjeros</v>
          </cell>
          <cell r="I3" t="str">
            <v>Españolas</v>
          </cell>
          <cell r="J3" t="str">
            <v>Extranjeras</v>
          </cell>
        </row>
        <row r="7">
          <cell r="A7" t="str">
            <v>0 a 4</v>
          </cell>
          <cell r="G7">
            <v>-1.91514486245551</v>
          </cell>
          <cell r="H7">
            <v>-0.16465422612513722</v>
          </cell>
          <cell r="I7">
            <v>1.8877024914346539</v>
          </cell>
          <cell r="J7">
            <v>0.17213850913082526</v>
          </cell>
        </row>
        <row r="8">
          <cell r="A8" t="str">
            <v>5 a 9</v>
          </cell>
          <cell r="G8">
            <v>-1.8353125103948376</v>
          </cell>
          <cell r="H8">
            <v>-0.09230615707015268</v>
          </cell>
          <cell r="I8">
            <v>1.7820909423543891</v>
          </cell>
          <cell r="J8">
            <v>0.09979044007584073</v>
          </cell>
        </row>
        <row r="9">
          <cell r="A9" t="str">
            <v>10 a 14</v>
          </cell>
          <cell r="G9">
            <v>-1.763796028340485</v>
          </cell>
          <cell r="H9">
            <v>-0.10727472308152879</v>
          </cell>
          <cell r="I9">
            <v>1.6956058942886605</v>
          </cell>
          <cell r="J9">
            <v>0.10976948408342481</v>
          </cell>
        </row>
        <row r="10">
          <cell r="A10" t="str">
            <v>15 a 19</v>
          </cell>
          <cell r="G10">
            <v>-1.7438379403253168</v>
          </cell>
          <cell r="H10">
            <v>-0.11642218008848086</v>
          </cell>
          <cell r="I10">
            <v>1.6931111332867645</v>
          </cell>
          <cell r="J10">
            <v>0.135548681103017</v>
          </cell>
        </row>
        <row r="11">
          <cell r="A11" t="str">
            <v>20 a 24</v>
          </cell>
          <cell r="G11">
            <v>-1.9766823005022784</v>
          </cell>
          <cell r="H11">
            <v>-0.22203372916874564</v>
          </cell>
          <cell r="I11">
            <v>1.9700296044972225</v>
          </cell>
          <cell r="J11">
            <v>0.33346638725343447</v>
          </cell>
        </row>
        <row r="12">
          <cell r="A12" t="str">
            <v>25 a 29</v>
          </cell>
          <cell r="G12">
            <v>-2.546319395935203</v>
          </cell>
          <cell r="H12">
            <v>-0.4357515883311712</v>
          </cell>
          <cell r="I12">
            <v>2.6194990519908194</v>
          </cell>
          <cell r="J12">
            <v>0.7334597345574294</v>
          </cell>
        </row>
        <row r="13">
          <cell r="A13" t="str">
            <v>30 a 34</v>
          </cell>
          <cell r="G13">
            <v>-3.138409340385191</v>
          </cell>
          <cell r="H13">
            <v>-0.5821109004424043</v>
          </cell>
          <cell r="I13">
            <v>3.124272361374447</v>
          </cell>
          <cell r="J13">
            <v>0.81661843462063</v>
          </cell>
        </row>
        <row r="14">
          <cell r="A14" t="str">
            <v>35 a 39</v>
          </cell>
          <cell r="G14">
            <v>-3.2681369124837842</v>
          </cell>
          <cell r="H14">
            <v>-0.49562585237667567</v>
          </cell>
          <cell r="I14">
            <v>3.360443069553937</v>
          </cell>
          <cell r="J14">
            <v>0.6078900974619965</v>
          </cell>
        </row>
        <row r="15">
          <cell r="A15" t="str">
            <v>40 a 44</v>
          </cell>
          <cell r="G15">
            <v>-3.0228187472973422</v>
          </cell>
          <cell r="H15">
            <v>-0.41662508731663506</v>
          </cell>
          <cell r="I15">
            <v>3.224062801450288</v>
          </cell>
          <cell r="J15">
            <v>0.47150982935834745</v>
          </cell>
        </row>
        <row r="16">
          <cell r="A16" t="str">
            <v>45 a 49</v>
          </cell>
          <cell r="G16">
            <v>-3.113461730366231</v>
          </cell>
          <cell r="H16">
            <v>-0.2602867311978179</v>
          </cell>
          <cell r="I16">
            <v>3.4793600106443137</v>
          </cell>
          <cell r="J16">
            <v>0.35176130126733857</v>
          </cell>
        </row>
        <row r="17">
          <cell r="A17" t="str">
            <v>50 a 54</v>
          </cell>
          <cell r="G17">
            <v>-2.9263546552240296</v>
          </cell>
          <cell r="H17">
            <v>-0.18128596613777734</v>
          </cell>
          <cell r="I17">
            <v>3.5666766457106744</v>
          </cell>
          <cell r="J17">
            <v>0.3126767122376343</v>
          </cell>
        </row>
        <row r="18">
          <cell r="A18" t="str">
            <v>55 a 59</v>
          </cell>
          <cell r="G18">
            <v>-2.8964175232012774</v>
          </cell>
          <cell r="H18">
            <v>-0.1089378970827928</v>
          </cell>
          <cell r="I18">
            <v>3.831121311911652</v>
          </cell>
          <cell r="J18">
            <v>0.19209659714599342</v>
          </cell>
        </row>
        <row r="19">
          <cell r="A19" t="str">
            <v>60 a 64</v>
          </cell>
          <cell r="G19">
            <v>-2.8016166051292286</v>
          </cell>
          <cell r="H19">
            <v>-0.07068489505372053</v>
          </cell>
          <cell r="I19">
            <v>3.6814356517978912</v>
          </cell>
          <cell r="J19">
            <v>0.11808535408974487</v>
          </cell>
        </row>
        <row r="20">
          <cell r="A20" t="str">
            <v>65 a 69</v>
          </cell>
          <cell r="G20">
            <v>-2.571267005954163</v>
          </cell>
          <cell r="H20">
            <v>-0.05238998103981639</v>
          </cell>
          <cell r="I20">
            <v>3.4618966836310414</v>
          </cell>
          <cell r="J20">
            <v>0.07816917805940858</v>
          </cell>
        </row>
        <row r="21">
          <cell r="A21" t="str">
            <v>70 a 74</v>
          </cell>
          <cell r="G21">
            <v>-1.9583873864883745</v>
          </cell>
          <cell r="H21">
            <v>-0.045737285034760336</v>
          </cell>
          <cell r="I21">
            <v>2.708478861058444</v>
          </cell>
          <cell r="J21">
            <v>0.050726807038552375</v>
          </cell>
        </row>
        <row r="22">
          <cell r="A22" t="str">
            <v>75 a 79</v>
          </cell>
          <cell r="G22">
            <v>-1.754648571333533</v>
          </cell>
          <cell r="H22">
            <v>-0.029937132022752222</v>
          </cell>
          <cell r="I22">
            <v>2.6835312510394838</v>
          </cell>
          <cell r="J22">
            <v>0.02577919701959219</v>
          </cell>
        </row>
        <row r="23">
          <cell r="A23" t="str">
            <v>80 a 84</v>
          </cell>
          <cell r="G23">
            <v>-1.348834115025114</v>
          </cell>
          <cell r="H23">
            <v>-0.014968566011376111</v>
          </cell>
          <cell r="I23">
            <v>2.5188770249143464</v>
          </cell>
          <cell r="J23">
            <v>0.011642218008848087</v>
          </cell>
        </row>
        <row r="24">
          <cell r="A24" t="str">
            <v>85 a 89</v>
          </cell>
          <cell r="G24">
            <v>-0.7891760635997738</v>
          </cell>
          <cell r="H24">
            <v>-0.009147457006952067</v>
          </cell>
          <cell r="I24">
            <v>1.775438246349333</v>
          </cell>
          <cell r="J24">
            <v>0.013305392010112098</v>
          </cell>
        </row>
        <row r="25">
          <cell r="A25" t="str">
            <v>90 a 94</v>
          </cell>
          <cell r="G25">
            <v>-0.29105545022120216</v>
          </cell>
          <cell r="H25">
            <v>-0.0008315870006320061</v>
          </cell>
          <cell r="I25">
            <v>0.8457239796427503</v>
          </cell>
          <cell r="J25">
            <v>0.009979044007584073</v>
          </cell>
        </row>
        <row r="26">
          <cell r="A26" t="str">
            <v>95 a 99</v>
          </cell>
          <cell r="G26">
            <v>-0.050726807038552375</v>
          </cell>
          <cell r="H26">
            <v>-0.0008315870006320061</v>
          </cell>
          <cell r="I26">
            <v>0.25779197019592187</v>
          </cell>
          <cell r="J26">
            <v>0.0016631740012640122</v>
          </cell>
        </row>
        <row r="27">
          <cell r="A27" t="str">
            <v>100 y más</v>
          </cell>
          <cell r="G27">
            <v>-0.009147457006952067</v>
          </cell>
          <cell r="H27">
            <v>0</v>
          </cell>
          <cell r="I27">
            <v>0.054884742041712405</v>
          </cell>
          <cell r="J27">
            <v>0.0024947610018960184</v>
          </cell>
        </row>
      </sheetData>
      <sheetData sheetId="4">
        <row r="3">
          <cell r="G3" t="str">
            <v>Españoles</v>
          </cell>
          <cell r="H3" t="str">
            <v>Extranjeros</v>
          </cell>
          <cell r="I3" t="str">
            <v>Españolas</v>
          </cell>
          <cell r="J3" t="str">
            <v>Extranjeras</v>
          </cell>
        </row>
        <row r="7">
          <cell r="A7" t="str">
            <v>0 a 4</v>
          </cell>
          <cell r="G7">
            <v>-1.8005397499021445</v>
          </cell>
          <cell r="H7">
            <v>-0.23485301085680146</v>
          </cell>
          <cell r="I7">
            <v>1.73873632599246</v>
          </cell>
          <cell r="J7">
            <v>0.22386573549507977</v>
          </cell>
        </row>
        <row r="8">
          <cell r="A8" t="str">
            <v>5 a 9</v>
          </cell>
          <cell r="G8">
            <v>-1.651524827808794</v>
          </cell>
          <cell r="H8">
            <v>-0.13116059963055288</v>
          </cell>
          <cell r="I8">
            <v>1.5759873096969572</v>
          </cell>
          <cell r="J8">
            <v>0.11193286774753988</v>
          </cell>
        </row>
        <row r="9">
          <cell r="A9" t="str">
            <v>10 a 14</v>
          </cell>
          <cell r="G9">
            <v>-1.520364228178241</v>
          </cell>
          <cell r="H9">
            <v>-0.10506582064646382</v>
          </cell>
          <cell r="I9">
            <v>1.5498925307128681</v>
          </cell>
          <cell r="J9">
            <v>0.1249802572395844</v>
          </cell>
        </row>
        <row r="10">
          <cell r="A10" t="str">
            <v>15 a 19</v>
          </cell>
          <cell r="G10">
            <v>-1.5787341285373877</v>
          </cell>
          <cell r="H10">
            <v>-0.16343572100561038</v>
          </cell>
          <cell r="I10">
            <v>1.536158436510716</v>
          </cell>
          <cell r="J10">
            <v>0.1648091304258256</v>
          </cell>
        </row>
        <row r="11">
          <cell r="A11" t="str">
            <v>20 a 24</v>
          </cell>
          <cell r="G11">
            <v>-1.8135871393941891</v>
          </cell>
          <cell r="H11">
            <v>-0.3763141811389684</v>
          </cell>
          <cell r="I11">
            <v>1.781998722729239</v>
          </cell>
          <cell r="J11">
            <v>0.5225822843918887</v>
          </cell>
        </row>
        <row r="12">
          <cell r="A12" t="str">
            <v>25 a 29</v>
          </cell>
          <cell r="G12">
            <v>-2.417887284288883</v>
          </cell>
          <cell r="H12">
            <v>-0.8254190615493432</v>
          </cell>
          <cell r="I12">
            <v>2.6870755306510645</v>
          </cell>
          <cell r="J12">
            <v>1.3452545271008014</v>
          </cell>
        </row>
        <row r="13">
          <cell r="A13" t="str">
            <v>30 a 34</v>
          </cell>
          <cell r="G13">
            <v>-3.0345481139655135</v>
          </cell>
          <cell r="H13">
            <v>-1.0609587771162523</v>
          </cell>
          <cell r="I13">
            <v>3.2467398693887644</v>
          </cell>
          <cell r="J13">
            <v>1.3507481647816622</v>
          </cell>
        </row>
        <row r="14">
          <cell r="A14" t="str">
            <v>35 a 39</v>
          </cell>
          <cell r="G14">
            <v>-3.0894844907741223</v>
          </cell>
          <cell r="H14">
            <v>-0.70867926083105</v>
          </cell>
          <cell r="I14">
            <v>3.3408184146735063</v>
          </cell>
          <cell r="J14">
            <v>0.9510860234990351</v>
          </cell>
        </row>
        <row r="15">
          <cell r="A15" t="str">
            <v>40 a 44</v>
          </cell>
          <cell r="G15">
            <v>-2.8189228349917252</v>
          </cell>
          <cell r="H15">
            <v>-0.5047279619290909</v>
          </cell>
          <cell r="I15">
            <v>3.1554081429444523</v>
          </cell>
          <cell r="J15">
            <v>0.6928850524985751</v>
          </cell>
        </row>
        <row r="16">
          <cell r="A16" t="str">
            <v>45 a 49</v>
          </cell>
          <cell r="G16">
            <v>-2.9665643476648604</v>
          </cell>
          <cell r="H16">
            <v>-0.37562747642886085</v>
          </cell>
          <cell r="I16">
            <v>3.471979014304059</v>
          </cell>
          <cell r="J16">
            <v>0.57957877533082</v>
          </cell>
        </row>
        <row r="17">
          <cell r="A17" t="str">
            <v>50 a 54</v>
          </cell>
          <cell r="G17">
            <v>-2.794888170137959</v>
          </cell>
          <cell r="H17">
            <v>-0.24652699092863078</v>
          </cell>
          <cell r="I17">
            <v>3.4836529943758885</v>
          </cell>
          <cell r="J17">
            <v>0.4449846521497291</v>
          </cell>
        </row>
        <row r="18">
          <cell r="A18" t="str">
            <v>55 a 59</v>
          </cell>
          <cell r="G18">
            <v>-2.5634686828316955</v>
          </cell>
          <cell r="H18">
            <v>-0.16412242571571797</v>
          </cell>
          <cell r="I18">
            <v>3.3463120523543672</v>
          </cell>
          <cell r="J18">
            <v>0.331678374981974</v>
          </cell>
        </row>
        <row r="19">
          <cell r="A19" t="str">
            <v>60 a 64</v>
          </cell>
          <cell r="G19">
            <v>-2.4432953585628643</v>
          </cell>
          <cell r="H19">
            <v>-0.12360684781936919</v>
          </cell>
          <cell r="I19">
            <v>3.3318912534421075</v>
          </cell>
          <cell r="J19">
            <v>0.19365072825034507</v>
          </cell>
        </row>
        <row r="20">
          <cell r="A20" t="str">
            <v>65 a 69</v>
          </cell>
          <cell r="G20">
            <v>-2.161059722708638</v>
          </cell>
          <cell r="H20">
            <v>-0.08515138405334322</v>
          </cell>
          <cell r="I20">
            <v>3.0414151610665896</v>
          </cell>
          <cell r="J20">
            <v>0.10437911593635621</v>
          </cell>
        </row>
        <row r="21">
          <cell r="A21" t="str">
            <v>70 a 74</v>
          </cell>
          <cell r="G21">
            <v>-1.6769329020827755</v>
          </cell>
          <cell r="H21">
            <v>-0.05287626267828571</v>
          </cell>
          <cell r="I21">
            <v>2.6383194962334247</v>
          </cell>
          <cell r="J21">
            <v>0.06798376630065306</v>
          </cell>
        </row>
        <row r="22">
          <cell r="A22" t="str">
            <v>75 a 79</v>
          </cell>
          <cell r="G22">
            <v>-1.551952644843191</v>
          </cell>
          <cell r="H22">
            <v>-0.043262396736779216</v>
          </cell>
          <cell r="I22">
            <v>2.8539447752072133</v>
          </cell>
          <cell r="J22">
            <v>0.043262396736779216</v>
          </cell>
        </row>
        <row r="23">
          <cell r="A23" t="str">
            <v>80 a 84</v>
          </cell>
          <cell r="G23">
            <v>-1.4221654546328533</v>
          </cell>
          <cell r="H23">
            <v>-0.024034664853766232</v>
          </cell>
          <cell r="I23">
            <v>2.713170309635154</v>
          </cell>
          <cell r="J23">
            <v>0.025408074273981444</v>
          </cell>
        </row>
        <row r="24">
          <cell r="A24" t="str">
            <v>85 a 89</v>
          </cell>
          <cell r="G24">
            <v>-0.8247323568392355</v>
          </cell>
          <cell r="H24">
            <v>-0.01236068478193692</v>
          </cell>
          <cell r="I24">
            <v>1.9722159274290463</v>
          </cell>
          <cell r="J24">
            <v>0.01785432246279777</v>
          </cell>
        </row>
        <row r="25">
          <cell r="A25" t="str">
            <v>90 a 94</v>
          </cell>
          <cell r="G25">
            <v>-0.3172575760697143</v>
          </cell>
          <cell r="H25">
            <v>-0.00618034239096846</v>
          </cell>
          <cell r="I25">
            <v>1.03005706516141</v>
          </cell>
          <cell r="J25">
            <v>0.01648091304258256</v>
          </cell>
        </row>
        <row r="26">
          <cell r="A26" t="str">
            <v>95 a 99</v>
          </cell>
          <cell r="G26">
            <v>-0.07965774637248237</v>
          </cell>
          <cell r="H26">
            <v>0</v>
          </cell>
          <cell r="I26">
            <v>0.3337384891122968</v>
          </cell>
          <cell r="J26">
            <v>0.004806932970753247</v>
          </cell>
        </row>
        <row r="27">
          <cell r="A27" t="str">
            <v>100 y más</v>
          </cell>
          <cell r="G27">
            <v>-0.013047389492044526</v>
          </cell>
          <cell r="H27">
            <v>-0.0006867047101076066</v>
          </cell>
          <cell r="I27">
            <v>0.06386353804000741</v>
          </cell>
          <cell r="J27">
            <v>0.00206011413032282</v>
          </cell>
        </row>
      </sheetData>
      <sheetData sheetId="5">
        <row r="3">
          <cell r="G3" t="str">
            <v>Españoles</v>
          </cell>
          <cell r="H3" t="str">
            <v>Extranjeros</v>
          </cell>
          <cell r="I3" t="str">
            <v>Españolas</v>
          </cell>
          <cell r="J3" t="str">
            <v>Extranjeras</v>
          </cell>
        </row>
        <row r="7">
          <cell r="A7" t="str">
            <v>0 a 4</v>
          </cell>
          <cell r="G7">
            <v>-2.2200545155175515</v>
          </cell>
          <cell r="H7">
            <v>-0.18886721182184218</v>
          </cell>
          <cell r="I7">
            <v>2.1266586415397173</v>
          </cell>
          <cell r="J7">
            <v>0.20477910146251022</v>
          </cell>
        </row>
        <row r="8">
          <cell r="A8" t="str">
            <v>5 a 9</v>
          </cell>
          <cell r="G8">
            <v>-2.00628173730162</v>
          </cell>
          <cell r="H8">
            <v>-0.12867875970279358</v>
          </cell>
          <cell r="I8">
            <v>1.9301813955419036</v>
          </cell>
          <cell r="J8">
            <v>0.13144604485769237</v>
          </cell>
        </row>
        <row r="9">
          <cell r="A9" t="str">
            <v>10 a 14</v>
          </cell>
          <cell r="G9">
            <v>-1.8520055899160128</v>
          </cell>
          <cell r="H9">
            <v>-0.10792412104105267</v>
          </cell>
          <cell r="I9">
            <v>1.806345384860183</v>
          </cell>
          <cell r="J9">
            <v>0.13144604485769237</v>
          </cell>
        </row>
        <row r="10">
          <cell r="A10" t="str">
            <v>15 a 19</v>
          </cell>
          <cell r="G10">
            <v>-1.9384832510066</v>
          </cell>
          <cell r="H10">
            <v>-0.1432070067660122</v>
          </cell>
          <cell r="I10">
            <v>1.8111881338812559</v>
          </cell>
          <cell r="J10">
            <v>0.13421333001259114</v>
          </cell>
        </row>
        <row r="11">
          <cell r="A11" t="str">
            <v>20 a 24</v>
          </cell>
          <cell r="G11">
            <v>-2.0304954824069847</v>
          </cell>
          <cell r="H11">
            <v>-0.2248419188355264</v>
          </cell>
          <cell r="I11">
            <v>1.9149613271899604</v>
          </cell>
          <cell r="J11">
            <v>0.35974707013684226</v>
          </cell>
        </row>
        <row r="12">
          <cell r="A12" t="str">
            <v>25 a 29</v>
          </cell>
          <cell r="G12">
            <v>-2.5299904528662154</v>
          </cell>
          <cell r="H12">
            <v>-0.5271678220082189</v>
          </cell>
          <cell r="I12">
            <v>2.4490473620854263</v>
          </cell>
          <cell r="J12">
            <v>0.976159838390547</v>
          </cell>
        </row>
        <row r="13">
          <cell r="A13" t="str">
            <v>30 a 34</v>
          </cell>
          <cell r="G13">
            <v>-2.9935107163117625</v>
          </cell>
          <cell r="H13">
            <v>-0.7222614254285833</v>
          </cell>
          <cell r="I13">
            <v>3.099359373486641</v>
          </cell>
          <cell r="J13">
            <v>1.0716311762345552</v>
          </cell>
        </row>
        <row r="14">
          <cell r="A14" t="str">
            <v>35 a 39</v>
          </cell>
          <cell r="G14">
            <v>-3.322817649744718</v>
          </cell>
          <cell r="H14">
            <v>-0.5728280270640488</v>
          </cell>
          <cell r="I14">
            <v>3.377471531553969</v>
          </cell>
          <cell r="J14">
            <v>0.9145877436940489</v>
          </cell>
        </row>
        <row r="15">
          <cell r="A15" t="str">
            <v>40 a 44</v>
          </cell>
          <cell r="G15">
            <v>-3.0204917465720253</v>
          </cell>
          <cell r="H15">
            <v>-0.453834765403401</v>
          </cell>
          <cell r="I15">
            <v>3.349798680004981</v>
          </cell>
          <cell r="J15">
            <v>0.6599975094433606</v>
          </cell>
        </row>
        <row r="16">
          <cell r="A16" t="str">
            <v>45 a 49</v>
          </cell>
          <cell r="G16">
            <v>-2.9748315415161954</v>
          </cell>
          <cell r="H16">
            <v>-0.3265396482780568</v>
          </cell>
          <cell r="I16">
            <v>3.503383006101864</v>
          </cell>
          <cell r="J16">
            <v>0.5140232175224496</v>
          </cell>
        </row>
        <row r="17">
          <cell r="A17" t="str">
            <v>50 a 54</v>
          </cell>
          <cell r="G17">
            <v>-2.786656150983078</v>
          </cell>
          <cell r="H17">
            <v>-0.23660288074384625</v>
          </cell>
          <cell r="I17">
            <v>3.5192948957425316</v>
          </cell>
          <cell r="J17">
            <v>0.42823737772058723</v>
          </cell>
        </row>
        <row r="18">
          <cell r="A18" t="str">
            <v>55 a 59</v>
          </cell>
          <cell r="G18">
            <v>-2.5943298327176123</v>
          </cell>
          <cell r="H18">
            <v>-0.145974291920911</v>
          </cell>
          <cell r="I18">
            <v>3.348415037427532</v>
          </cell>
          <cell r="J18">
            <v>0.27534487291242926</v>
          </cell>
        </row>
        <row r="19">
          <cell r="A19" t="str">
            <v>60 a 64</v>
          </cell>
          <cell r="G19">
            <v>-2.4296763660011345</v>
          </cell>
          <cell r="H19">
            <v>-0.09685498042145753</v>
          </cell>
          <cell r="I19">
            <v>3.1706169662252845</v>
          </cell>
          <cell r="J19">
            <v>0.17433896475862357</v>
          </cell>
        </row>
        <row r="20">
          <cell r="A20" t="str">
            <v>65 a 69</v>
          </cell>
          <cell r="G20">
            <v>-2.236658226446944</v>
          </cell>
          <cell r="H20">
            <v>-0.07125759273864375</v>
          </cell>
          <cell r="I20">
            <v>3.0730701645151024</v>
          </cell>
          <cell r="J20">
            <v>0.11760961908319843</v>
          </cell>
        </row>
        <row r="21">
          <cell r="A21" t="str">
            <v>70 a 74</v>
          </cell>
          <cell r="G21">
            <v>-1.7074149405725514</v>
          </cell>
          <cell r="H21">
            <v>-0.06088027340777331</v>
          </cell>
          <cell r="I21">
            <v>2.5735751940558713</v>
          </cell>
          <cell r="J21">
            <v>0.07610034175971662</v>
          </cell>
        </row>
        <row r="22">
          <cell r="A22" t="str">
            <v>75 a 79</v>
          </cell>
          <cell r="G22">
            <v>-1.6140190665947172</v>
          </cell>
          <cell r="H22">
            <v>-0.044276562478380584</v>
          </cell>
          <cell r="I22">
            <v>2.5832606920980172</v>
          </cell>
          <cell r="J22">
            <v>0.046352026344554674</v>
          </cell>
        </row>
        <row r="23">
          <cell r="A23" t="str">
            <v>80 a 84</v>
          </cell>
          <cell r="G23">
            <v>-1.3144604485769236</v>
          </cell>
          <cell r="H23">
            <v>-0.03320742185878544</v>
          </cell>
          <cell r="I23">
            <v>2.4047707996070455</v>
          </cell>
          <cell r="J23">
            <v>0.03874199216858301</v>
          </cell>
        </row>
        <row r="24">
          <cell r="A24" t="str">
            <v>85 a 89</v>
          </cell>
          <cell r="G24">
            <v>-0.8080472652304457</v>
          </cell>
          <cell r="H24">
            <v>-0.011760961908319843</v>
          </cell>
          <cell r="I24">
            <v>1.7254022940793934</v>
          </cell>
          <cell r="J24">
            <v>0.03459106443623483</v>
          </cell>
        </row>
        <row r="25">
          <cell r="A25" t="str">
            <v>90 a 94</v>
          </cell>
          <cell r="G25">
            <v>-0.29886679672906896</v>
          </cell>
          <cell r="H25">
            <v>-0.008993676753421056</v>
          </cell>
          <cell r="I25">
            <v>0.7831416988363566</v>
          </cell>
          <cell r="J25">
            <v>0.015220068351943327</v>
          </cell>
        </row>
        <row r="26">
          <cell r="A26" t="str">
            <v>95 a 99</v>
          </cell>
          <cell r="G26">
            <v>-0.07540852047099193</v>
          </cell>
          <cell r="H26">
            <v>-0.0013836425774493932</v>
          </cell>
          <cell r="I26">
            <v>0.2276092039904252</v>
          </cell>
          <cell r="J26">
            <v>0.00415092773234818</v>
          </cell>
        </row>
        <row r="27">
          <cell r="A27" t="str">
            <v>100 y más</v>
          </cell>
          <cell r="G27">
            <v>-0.011069140619595146</v>
          </cell>
          <cell r="H27">
            <v>-0.0006918212887246966</v>
          </cell>
          <cell r="I27">
            <v>0.03874199216858301</v>
          </cell>
          <cell r="J27">
            <v>0.0013836425774493932</v>
          </cell>
        </row>
      </sheetData>
      <sheetData sheetId="6">
        <row r="3">
          <cell r="G3" t="str">
            <v>Españoles</v>
          </cell>
          <cell r="H3" t="str">
            <v>Extranjeros</v>
          </cell>
          <cell r="I3" t="str">
            <v>Españolas</v>
          </cell>
          <cell r="J3" t="str">
            <v>Extranjeras</v>
          </cell>
        </row>
        <row r="7">
          <cell r="A7" t="str">
            <v>0 a 4</v>
          </cell>
          <cell r="G7">
            <v>-1.7387785514246807</v>
          </cell>
          <cell r="H7">
            <v>-0.5716708203797436</v>
          </cell>
          <cell r="I7">
            <v>1.5833354744225483</v>
          </cell>
          <cell r="J7">
            <v>0.5241386398088436</v>
          </cell>
        </row>
        <row r="8">
          <cell r="A8" t="str">
            <v>5 a 9</v>
          </cell>
          <cell r="G8">
            <v>-1.571773592662059</v>
          </cell>
          <cell r="H8">
            <v>-0.2948279848924745</v>
          </cell>
          <cell r="I8">
            <v>1.5338763135582334</v>
          </cell>
          <cell r="J8">
            <v>0.24858045785051772</v>
          </cell>
        </row>
        <row r="9">
          <cell r="A9" t="str">
            <v>10 a 14</v>
          </cell>
          <cell r="G9">
            <v>-1.46129338917294</v>
          </cell>
          <cell r="H9">
            <v>-0.33657922458312994</v>
          </cell>
          <cell r="I9">
            <v>1.368156008324555</v>
          </cell>
          <cell r="J9">
            <v>0.3006089257727191</v>
          </cell>
        </row>
        <row r="10">
          <cell r="A10" t="str">
            <v>15 a 19</v>
          </cell>
          <cell r="G10">
            <v>-1.4240384368335859</v>
          </cell>
          <cell r="H10">
            <v>-0.3796151178027286</v>
          </cell>
          <cell r="I10">
            <v>1.3739369492047995</v>
          </cell>
          <cell r="J10">
            <v>0.40145422779476375</v>
          </cell>
        </row>
        <row r="11">
          <cell r="A11" t="str">
            <v>20 a 24</v>
          </cell>
          <cell r="G11">
            <v>-1.663626319981501</v>
          </cell>
          <cell r="H11">
            <v>-0.6256262685953599</v>
          </cell>
          <cell r="I11">
            <v>1.6783998355643484</v>
          </cell>
          <cell r="J11">
            <v>0.9217389070167775</v>
          </cell>
        </row>
        <row r="12">
          <cell r="A12" t="str">
            <v>25 a 29</v>
          </cell>
          <cell r="G12">
            <v>-2.5314097787826624</v>
          </cell>
          <cell r="H12">
            <v>-1.1664654042804656</v>
          </cell>
          <cell r="I12">
            <v>2.5365483928984354</v>
          </cell>
          <cell r="J12">
            <v>1.7888800390534674</v>
          </cell>
        </row>
        <row r="13">
          <cell r="A13" t="str">
            <v>30 a 34</v>
          </cell>
          <cell r="G13">
            <v>-3.1596053544359086</v>
          </cell>
          <cell r="H13">
            <v>-1.6038899308856402</v>
          </cell>
          <cell r="I13">
            <v>3.1480434726754196</v>
          </cell>
          <cell r="J13">
            <v>1.9115644510675471</v>
          </cell>
        </row>
        <row r="14">
          <cell r="A14" t="str">
            <v>35 a 39</v>
          </cell>
          <cell r="G14">
            <v>-3.184656098250302</v>
          </cell>
          <cell r="H14">
            <v>-1.2930037768813751</v>
          </cell>
          <cell r="I14">
            <v>3.2855014002723464</v>
          </cell>
          <cell r="J14">
            <v>1.4150458621309834</v>
          </cell>
        </row>
        <row r="15">
          <cell r="A15" t="str">
            <v>40 a 44</v>
          </cell>
          <cell r="G15">
            <v>-2.9559877700984045</v>
          </cell>
          <cell r="H15">
            <v>-0.971840394645564</v>
          </cell>
          <cell r="I15">
            <v>3.106292232984764</v>
          </cell>
          <cell r="J15">
            <v>1.0540582204979316</v>
          </cell>
        </row>
        <row r="16">
          <cell r="A16" t="str">
            <v>45 a 49</v>
          </cell>
          <cell r="G16">
            <v>-2.8255954369106653</v>
          </cell>
          <cell r="H16">
            <v>-0.7007785000385396</v>
          </cell>
          <cell r="I16">
            <v>3.329179620256417</v>
          </cell>
          <cell r="J16">
            <v>0.7675804835435883</v>
          </cell>
        </row>
        <row r="17">
          <cell r="A17" t="str">
            <v>50 a 54</v>
          </cell>
          <cell r="G17">
            <v>-2.660517458441458</v>
          </cell>
          <cell r="H17">
            <v>-0.44770175483672053</v>
          </cell>
          <cell r="I17">
            <v>3.179517484134529</v>
          </cell>
          <cell r="J17">
            <v>0.5562549780324246</v>
          </cell>
        </row>
        <row r="18">
          <cell r="A18" t="str">
            <v>55 a 59</v>
          </cell>
          <cell r="G18">
            <v>-2.230800853009943</v>
          </cell>
          <cell r="H18">
            <v>-0.24344184373474473</v>
          </cell>
          <cell r="I18">
            <v>2.9630533645075925</v>
          </cell>
          <cell r="J18">
            <v>0.344929472521261</v>
          </cell>
        </row>
        <row r="19">
          <cell r="A19" t="str">
            <v>60 a 64</v>
          </cell>
          <cell r="G19">
            <v>-1.9905706430975565</v>
          </cell>
          <cell r="H19">
            <v>-0.14388119524164333</v>
          </cell>
          <cell r="I19">
            <v>2.6669407260861746</v>
          </cell>
          <cell r="J19">
            <v>0.20233293080856093</v>
          </cell>
        </row>
        <row r="20">
          <cell r="A20" t="str">
            <v>65 a 69</v>
          </cell>
          <cell r="G20">
            <v>-1.7362092443667942</v>
          </cell>
          <cell r="H20">
            <v>-0.06615965674057707</v>
          </cell>
          <cell r="I20">
            <v>2.5005780940880245</v>
          </cell>
          <cell r="J20">
            <v>0.13167698671668251</v>
          </cell>
        </row>
        <row r="21">
          <cell r="A21" t="str">
            <v>70 a 74</v>
          </cell>
          <cell r="G21">
            <v>-1.4497315074124508</v>
          </cell>
          <cell r="H21">
            <v>-0.039181932632768944</v>
          </cell>
          <cell r="I21">
            <v>2.081781043652527</v>
          </cell>
          <cell r="J21">
            <v>0.0757945582076514</v>
          </cell>
        </row>
        <row r="22">
          <cell r="A22" t="str">
            <v>75 a 79</v>
          </cell>
          <cell r="G22">
            <v>-1.4837748259294468</v>
          </cell>
          <cell r="H22">
            <v>-0.0321163382235811</v>
          </cell>
          <cell r="I22">
            <v>2.4986511137946095</v>
          </cell>
          <cell r="J22">
            <v>0.043678219984070295</v>
          </cell>
        </row>
        <row r="23">
          <cell r="A23" t="str">
            <v>80 a 84</v>
          </cell>
          <cell r="G23">
            <v>-1.281441895120886</v>
          </cell>
          <cell r="H23">
            <v>-0.018627476169677037</v>
          </cell>
          <cell r="I23">
            <v>2.4190025950001286</v>
          </cell>
          <cell r="J23">
            <v>0.029547031165694612</v>
          </cell>
        </row>
        <row r="24">
          <cell r="A24" t="str">
            <v>85 a 89</v>
          </cell>
          <cell r="G24">
            <v>-0.7804270188330207</v>
          </cell>
          <cell r="H24">
            <v>-0.008992574702602708</v>
          </cell>
          <cell r="I24">
            <v>1.6816114693867064</v>
          </cell>
          <cell r="J24">
            <v>0.00963490146707433</v>
          </cell>
        </row>
        <row r="25">
          <cell r="A25" t="str">
            <v>90 a 94</v>
          </cell>
          <cell r="G25">
            <v>-0.2704195678425529</v>
          </cell>
          <cell r="H25">
            <v>-0.003853960586829732</v>
          </cell>
          <cell r="I25">
            <v>0.723902263559518</v>
          </cell>
          <cell r="J25">
            <v>0.004496287351301354</v>
          </cell>
        </row>
        <row r="26">
          <cell r="A26" t="str">
            <v>95 a 99</v>
          </cell>
          <cell r="G26">
            <v>-0.04624752704195678</v>
          </cell>
          <cell r="H26">
            <v>-0.000642326764471622</v>
          </cell>
          <cell r="I26">
            <v>0.1753552067007528</v>
          </cell>
          <cell r="J26">
            <v>0.002569307057886488</v>
          </cell>
        </row>
        <row r="27">
          <cell r="A27" t="str">
            <v>100 y más</v>
          </cell>
          <cell r="G27">
            <v>-0.00642326764471622</v>
          </cell>
          <cell r="H27">
            <v>0</v>
          </cell>
          <cell r="I27">
            <v>0.029547031165694612</v>
          </cell>
          <cell r="J27">
            <v>0</v>
          </cell>
        </row>
      </sheetData>
      <sheetData sheetId="7">
        <row r="3">
          <cell r="G3" t="str">
            <v>Españoles</v>
          </cell>
          <cell r="H3" t="str">
            <v>Extranjeros</v>
          </cell>
          <cell r="I3" t="str">
            <v>Españolas</v>
          </cell>
          <cell r="J3" t="str">
            <v>Extranjeras</v>
          </cell>
        </row>
        <row r="7">
          <cell r="A7" t="str">
            <v>0 a 4</v>
          </cell>
          <cell r="G7">
            <v>-1.6649537512846866</v>
          </cell>
          <cell r="H7">
            <v>-0.23602792642733103</v>
          </cell>
          <cell r="I7">
            <v>1.6458163518446327</v>
          </cell>
          <cell r="J7">
            <v>0.21830811213098486</v>
          </cell>
        </row>
        <row r="8">
          <cell r="A8" t="str">
            <v>5 a 9</v>
          </cell>
          <cell r="G8">
            <v>-1.5607612432221711</v>
          </cell>
          <cell r="H8">
            <v>-0.10986284863734629</v>
          </cell>
          <cell r="I8">
            <v>1.4735797568841478</v>
          </cell>
          <cell r="J8">
            <v>0.12191232235886168</v>
          </cell>
        </row>
        <row r="9">
          <cell r="A9" t="str">
            <v>10 a 14</v>
          </cell>
          <cell r="G9">
            <v>-1.4742885494560016</v>
          </cell>
          <cell r="H9">
            <v>-0.13183541836481555</v>
          </cell>
          <cell r="I9">
            <v>1.4842116454619556</v>
          </cell>
          <cell r="J9">
            <v>0.1254562852181309</v>
          </cell>
        </row>
        <row r="10">
          <cell r="A10" t="str">
            <v>15 a 19</v>
          </cell>
          <cell r="G10">
            <v>-1.506184215189425</v>
          </cell>
          <cell r="H10">
            <v>-0.1644398766700925</v>
          </cell>
          <cell r="I10">
            <v>1.4594039054470709</v>
          </cell>
          <cell r="J10">
            <v>0.17861572810716944</v>
          </cell>
        </row>
        <row r="11">
          <cell r="A11" t="str">
            <v>20 a 24</v>
          </cell>
          <cell r="G11">
            <v>-1.782613318212425</v>
          </cell>
          <cell r="H11">
            <v>-0.4252755431123082</v>
          </cell>
          <cell r="I11">
            <v>1.7386681787574867</v>
          </cell>
          <cell r="J11">
            <v>0.6875287946982316</v>
          </cell>
        </row>
        <row r="12">
          <cell r="A12" t="str">
            <v>25 a 29</v>
          </cell>
          <cell r="G12">
            <v>-2.5303894815182337</v>
          </cell>
          <cell r="H12">
            <v>-0.7981004359074317</v>
          </cell>
          <cell r="I12">
            <v>2.9344012474749266</v>
          </cell>
          <cell r="J12">
            <v>1.2474749264627707</v>
          </cell>
        </row>
        <row r="13">
          <cell r="A13" t="str">
            <v>30 a 34</v>
          </cell>
          <cell r="G13">
            <v>-3.251231527093596</v>
          </cell>
          <cell r="H13">
            <v>-1.0185349257539782</v>
          </cell>
          <cell r="I13">
            <v>3.4766275649431195</v>
          </cell>
          <cell r="J13">
            <v>1.2744090441932168</v>
          </cell>
        </row>
        <row r="14">
          <cell r="A14" t="str">
            <v>35 a 39</v>
          </cell>
          <cell r="G14">
            <v>-3.2498139419498884</v>
          </cell>
          <cell r="H14">
            <v>-0.7371442747280008</v>
          </cell>
          <cell r="I14">
            <v>3.46386929864975</v>
          </cell>
          <cell r="J14">
            <v>0.8902434702484318</v>
          </cell>
        </row>
        <row r="15">
          <cell r="A15" t="str">
            <v>40 a 44</v>
          </cell>
          <cell r="G15">
            <v>-2.7494063862210725</v>
          </cell>
          <cell r="H15">
            <v>-0.5230889180281391</v>
          </cell>
          <cell r="I15">
            <v>3.108055427579119</v>
          </cell>
          <cell r="J15">
            <v>0.6145231597972853</v>
          </cell>
        </row>
        <row r="16">
          <cell r="A16" t="str">
            <v>45 a 49</v>
          </cell>
          <cell r="G16">
            <v>-2.723889853634334</v>
          </cell>
          <cell r="H16">
            <v>-0.3636105893610235</v>
          </cell>
          <cell r="I16">
            <v>3.2335117127972497</v>
          </cell>
          <cell r="J16">
            <v>0.5351383917496545</v>
          </cell>
        </row>
        <row r="17">
          <cell r="A17" t="str">
            <v>50 a 54</v>
          </cell>
          <cell r="G17">
            <v>-2.699082113619449</v>
          </cell>
          <cell r="H17">
            <v>-0.26154445901406953</v>
          </cell>
          <cell r="I17">
            <v>3.395116419179927</v>
          </cell>
          <cell r="J17">
            <v>0.4082645213878159</v>
          </cell>
        </row>
        <row r="18">
          <cell r="A18" t="str">
            <v>55 a 59</v>
          </cell>
          <cell r="G18">
            <v>-2.5856753021228336</v>
          </cell>
          <cell r="H18">
            <v>-0.16231349895453095</v>
          </cell>
          <cell r="I18">
            <v>3.5588475032781655</v>
          </cell>
          <cell r="J18">
            <v>0.3154126944749619</v>
          </cell>
        </row>
        <row r="19">
          <cell r="A19" t="str">
            <v>60 a 64</v>
          </cell>
          <cell r="G19">
            <v>-2.4885707197788567</v>
          </cell>
          <cell r="H19">
            <v>-0.10631888577807705</v>
          </cell>
          <cell r="I19">
            <v>3.3695998865931887</v>
          </cell>
          <cell r="J19">
            <v>0.199170712690931</v>
          </cell>
        </row>
        <row r="20">
          <cell r="A20" t="str">
            <v>65 a 69</v>
          </cell>
          <cell r="G20">
            <v>-2.1866250841691177</v>
          </cell>
          <cell r="H20">
            <v>-0.069461672041677</v>
          </cell>
          <cell r="I20">
            <v>3.1980720842045574</v>
          </cell>
          <cell r="J20">
            <v>0.10348371549066165</v>
          </cell>
        </row>
        <row r="21">
          <cell r="A21" t="str">
            <v>70 a 74</v>
          </cell>
          <cell r="G21">
            <v>-1.6146294786830635</v>
          </cell>
          <cell r="H21">
            <v>-0.03756600630825389</v>
          </cell>
          <cell r="I21">
            <v>2.635999574724457</v>
          </cell>
          <cell r="J21">
            <v>0.051033065173476985</v>
          </cell>
        </row>
        <row r="22">
          <cell r="A22" t="str">
            <v>75 a 79</v>
          </cell>
          <cell r="G22">
            <v>-1.556508487791048</v>
          </cell>
          <cell r="H22">
            <v>-0.02339015487117695</v>
          </cell>
          <cell r="I22">
            <v>2.800439451394549</v>
          </cell>
          <cell r="J22">
            <v>0.027642910302300032</v>
          </cell>
        </row>
        <row r="23">
          <cell r="A23" t="str">
            <v>80 a 84</v>
          </cell>
          <cell r="G23">
            <v>-1.3318212425133784</v>
          </cell>
          <cell r="H23">
            <v>-0.019137399440053868</v>
          </cell>
          <cell r="I23">
            <v>2.816741680547188</v>
          </cell>
          <cell r="J23">
            <v>0.036857213736400045</v>
          </cell>
        </row>
        <row r="24">
          <cell r="A24" t="str">
            <v>85 a 89</v>
          </cell>
          <cell r="G24">
            <v>-0.8406279902186625</v>
          </cell>
          <cell r="H24">
            <v>-0.010631888577807705</v>
          </cell>
          <cell r="I24">
            <v>2.131339263564518</v>
          </cell>
          <cell r="J24">
            <v>0.021972569727469256</v>
          </cell>
        </row>
        <row r="25">
          <cell r="A25" t="str">
            <v>90 a 94</v>
          </cell>
          <cell r="G25">
            <v>-0.31824786476237726</v>
          </cell>
          <cell r="H25">
            <v>-0.004961548002976929</v>
          </cell>
          <cell r="I25">
            <v>1.1574582698373321</v>
          </cell>
          <cell r="J25">
            <v>0.004252755431123082</v>
          </cell>
        </row>
        <row r="26">
          <cell r="A26" t="str">
            <v>95 a 99</v>
          </cell>
          <cell r="G26">
            <v>-0.08505510862246164</v>
          </cell>
          <cell r="H26">
            <v>0</v>
          </cell>
          <cell r="I26">
            <v>0.37140730765141583</v>
          </cell>
          <cell r="J26">
            <v>0.002835170287415388</v>
          </cell>
        </row>
        <row r="27">
          <cell r="A27" t="str">
            <v>100 y más</v>
          </cell>
          <cell r="G27">
            <v>-0.008505510862246164</v>
          </cell>
          <cell r="H27">
            <v>-0.001417585143707694</v>
          </cell>
          <cell r="I27">
            <v>0.06662650175426162</v>
          </cell>
          <cell r="J27">
            <v>0.002126377715561541</v>
          </cell>
        </row>
      </sheetData>
      <sheetData sheetId="8">
        <row r="3">
          <cell r="G3" t="str">
            <v>Españoles</v>
          </cell>
          <cell r="H3" t="str">
            <v>Extranjeros</v>
          </cell>
          <cell r="I3" t="str">
            <v>Españolas</v>
          </cell>
          <cell r="J3" t="str">
            <v>Extranjeras</v>
          </cell>
        </row>
        <row r="7">
          <cell r="A7" t="str">
            <v>0 a 4</v>
          </cell>
          <cell r="G7">
            <v>-3.04850931358295</v>
          </cell>
          <cell r="H7">
            <v>-0.27111164326155</v>
          </cell>
          <cell r="I7">
            <v>2.8667704360022577</v>
          </cell>
          <cell r="J7">
            <v>0.257427774831945</v>
          </cell>
        </row>
        <row r="8">
          <cell r="A8" t="str">
            <v>5 a 9</v>
          </cell>
          <cell r="G8">
            <v>-2.476780185758514</v>
          </cell>
          <cell r="H8">
            <v>-0.15650924516360776</v>
          </cell>
          <cell r="I8">
            <v>2.341224364127739</v>
          </cell>
          <cell r="J8">
            <v>0.16591690470896123</v>
          </cell>
        </row>
        <row r="9">
          <cell r="A9" t="str">
            <v>10 a 14</v>
          </cell>
          <cell r="G9">
            <v>-1.9897199938422592</v>
          </cell>
          <cell r="H9">
            <v>-0.159930212271009</v>
          </cell>
          <cell r="I9">
            <v>1.9302806903511622</v>
          </cell>
          <cell r="J9">
            <v>0.14624634384140398</v>
          </cell>
        </row>
        <row r="10">
          <cell r="A10" t="str">
            <v>15 a 19</v>
          </cell>
          <cell r="G10">
            <v>-1.886235738843371</v>
          </cell>
          <cell r="H10">
            <v>-0.1804560149154166</v>
          </cell>
          <cell r="I10">
            <v>1.8340659904555017</v>
          </cell>
          <cell r="J10">
            <v>0.18259411935754238</v>
          </cell>
        </row>
        <row r="11">
          <cell r="A11" t="str">
            <v>20 a 24</v>
          </cell>
          <cell r="G11">
            <v>-2.0256401484699724</v>
          </cell>
          <cell r="H11">
            <v>-0.2642697090467475</v>
          </cell>
          <cell r="I11">
            <v>1.9760361254126542</v>
          </cell>
          <cell r="J11">
            <v>0.360484408942408</v>
          </cell>
        </row>
        <row r="12">
          <cell r="A12" t="str">
            <v>25 a 29</v>
          </cell>
          <cell r="G12">
            <v>-2.5161213074936284</v>
          </cell>
          <cell r="H12">
            <v>-0.4395942733010622</v>
          </cell>
          <cell r="I12">
            <v>2.4532610368951304</v>
          </cell>
          <cell r="J12">
            <v>0.7196859552195406</v>
          </cell>
        </row>
        <row r="13">
          <cell r="A13" t="str">
            <v>30 a 34</v>
          </cell>
          <cell r="G13">
            <v>-3.2328139164941927</v>
          </cell>
          <cell r="H13">
            <v>-0.6846210423686776</v>
          </cell>
          <cell r="I13">
            <v>3.336725792381506</v>
          </cell>
          <cell r="J13">
            <v>0.8830371345979509</v>
          </cell>
        </row>
        <row r="14">
          <cell r="A14" t="str">
            <v>35 a 39</v>
          </cell>
          <cell r="G14">
            <v>-4.040162153840891</v>
          </cell>
          <cell r="H14">
            <v>-0.5768605784855378</v>
          </cell>
          <cell r="I14">
            <v>4.208217162991978</v>
          </cell>
          <cell r="J14">
            <v>0.6739305201580487</v>
          </cell>
        </row>
        <row r="15">
          <cell r="A15" t="str">
            <v>40 a 44</v>
          </cell>
          <cell r="G15">
            <v>-3.422677590954963</v>
          </cell>
          <cell r="H15">
            <v>-0.4220618168756307</v>
          </cell>
          <cell r="I15">
            <v>3.514188461077947</v>
          </cell>
          <cell r="J15">
            <v>0.4763696697056258</v>
          </cell>
        </row>
        <row r="16">
          <cell r="A16" t="str">
            <v>45 a 49</v>
          </cell>
          <cell r="G16">
            <v>-2.9689718283358704</v>
          </cell>
          <cell r="H16">
            <v>-0.27581547303422677</v>
          </cell>
          <cell r="I16">
            <v>3.237945367155295</v>
          </cell>
          <cell r="J16">
            <v>0.33824812274429983</v>
          </cell>
        </row>
        <row r="17">
          <cell r="A17" t="str">
            <v>50 a 54</v>
          </cell>
          <cell r="G17">
            <v>-2.6794724868720388</v>
          </cell>
          <cell r="H17">
            <v>-0.18601508646494364</v>
          </cell>
          <cell r="I17">
            <v>3.1853479978790005</v>
          </cell>
          <cell r="J17">
            <v>0.27410498948052614</v>
          </cell>
        </row>
        <row r="18">
          <cell r="A18" t="str">
            <v>55 a 59</v>
          </cell>
          <cell r="G18">
            <v>-2.463523938217334</v>
          </cell>
          <cell r="H18">
            <v>-0.12229957408959513</v>
          </cell>
          <cell r="I18">
            <v>3.1122248259582985</v>
          </cell>
          <cell r="J18">
            <v>0.18387698202281785</v>
          </cell>
        </row>
        <row r="19">
          <cell r="A19" t="str">
            <v>60 a 64</v>
          </cell>
          <cell r="G19">
            <v>-2.515693686605203</v>
          </cell>
          <cell r="H19">
            <v>-0.0637155123753485</v>
          </cell>
          <cell r="I19">
            <v>3.219557668953013</v>
          </cell>
          <cell r="J19">
            <v>0.11374715632109197</v>
          </cell>
        </row>
        <row r="20">
          <cell r="A20" t="str">
            <v>65 a 69</v>
          </cell>
          <cell r="G20">
            <v>-2.612763628277714</v>
          </cell>
          <cell r="H20">
            <v>-0.04404495150779125</v>
          </cell>
          <cell r="I20">
            <v>3.111369584181448</v>
          </cell>
          <cell r="J20">
            <v>0.06927458392487557</v>
          </cell>
        </row>
        <row r="21">
          <cell r="A21" t="str">
            <v>70 a 74</v>
          </cell>
          <cell r="G21">
            <v>-1.853308930434634</v>
          </cell>
          <cell r="H21">
            <v>-0.036347775516138416</v>
          </cell>
          <cell r="I21">
            <v>2.2244838615876708</v>
          </cell>
          <cell r="J21">
            <v>0.04062398440038999</v>
          </cell>
        </row>
        <row r="22">
          <cell r="A22" t="str">
            <v>75 a 79</v>
          </cell>
          <cell r="G22">
            <v>-1.5372970938884423</v>
          </cell>
          <cell r="H22">
            <v>-0.019242939979132102</v>
          </cell>
          <cell r="I22">
            <v>2.0953423532832733</v>
          </cell>
          <cell r="J22">
            <v>0.03292680840873715</v>
          </cell>
        </row>
        <row r="23">
          <cell r="A23" t="str">
            <v>80 a 84</v>
          </cell>
          <cell r="G23">
            <v>-1.0699074628397447</v>
          </cell>
          <cell r="H23">
            <v>-0.00983528043377863</v>
          </cell>
          <cell r="I23">
            <v>1.6480509039905582</v>
          </cell>
          <cell r="J23">
            <v>0.01368386842960505</v>
          </cell>
        </row>
        <row r="24">
          <cell r="A24" t="str">
            <v>85 a 89</v>
          </cell>
          <cell r="G24">
            <v>-0.547354737184202</v>
          </cell>
          <cell r="H24">
            <v>-0.005559071549527051</v>
          </cell>
          <cell r="I24">
            <v>1.0934266117031284</v>
          </cell>
          <cell r="J24">
            <v>0.00769717599165284</v>
          </cell>
        </row>
        <row r="25">
          <cell r="A25" t="str">
            <v>90 a 94</v>
          </cell>
          <cell r="G25">
            <v>-0.1753245642543147</v>
          </cell>
          <cell r="H25">
            <v>-0.0017104835537006312</v>
          </cell>
          <cell r="I25">
            <v>0.479790636813027</v>
          </cell>
          <cell r="J25">
            <v>0.005131450661101894</v>
          </cell>
        </row>
        <row r="26">
          <cell r="A26" t="str">
            <v>95 a 99</v>
          </cell>
          <cell r="G26">
            <v>-0.032499187520311994</v>
          </cell>
          <cell r="H26">
            <v>-0.0004276208884251578</v>
          </cell>
          <cell r="I26">
            <v>0.1428253767340027</v>
          </cell>
          <cell r="J26">
            <v>0.0012828626652754734</v>
          </cell>
        </row>
        <row r="27">
          <cell r="A27" t="str">
            <v>100 y más</v>
          </cell>
          <cell r="G27">
            <v>-0.004703829772676736</v>
          </cell>
          <cell r="H27">
            <v>0</v>
          </cell>
          <cell r="I27">
            <v>0.021808665309683048</v>
          </cell>
          <cell r="J27">
            <v>0.0008552417768503156</v>
          </cell>
        </row>
      </sheetData>
      <sheetData sheetId="9">
        <row r="3">
          <cell r="G3" t="str">
            <v>Españoles</v>
          </cell>
          <cell r="H3" t="str">
            <v>Extranjeros</v>
          </cell>
          <cell r="I3" t="str">
            <v>Españolas</v>
          </cell>
          <cell r="J3" t="str">
            <v>Extranjeras</v>
          </cell>
        </row>
        <row r="7">
          <cell r="A7" t="str">
            <v>0 a 4</v>
          </cell>
          <cell r="G7">
            <v>-2.0796131270238636</v>
          </cell>
          <cell r="H7">
            <v>-0.24777642022880872</v>
          </cell>
          <cell r="I7">
            <v>2.028349040079972</v>
          </cell>
          <cell r="J7">
            <v>0.2358147999419007</v>
          </cell>
        </row>
        <row r="8">
          <cell r="A8" t="str">
            <v>5 a 9</v>
          </cell>
          <cell r="G8">
            <v>-2.438461735631104</v>
          </cell>
          <cell r="H8">
            <v>-0.14781145068822038</v>
          </cell>
          <cell r="I8">
            <v>2.2282789791611486</v>
          </cell>
          <cell r="J8">
            <v>0.12132500576720978</v>
          </cell>
        </row>
        <row r="9">
          <cell r="A9" t="str">
            <v>10 a 14</v>
          </cell>
          <cell r="G9">
            <v>-2.2598918327765483</v>
          </cell>
          <cell r="H9">
            <v>-0.14781145068822038</v>
          </cell>
          <cell r="I9">
            <v>2.180432498013517</v>
          </cell>
          <cell r="J9">
            <v>0.1572098666279338</v>
          </cell>
        </row>
        <row r="10">
          <cell r="A10" t="str">
            <v>15 a 19</v>
          </cell>
          <cell r="G10">
            <v>-2.0121154125477396</v>
          </cell>
          <cell r="H10">
            <v>-0.16660828256764723</v>
          </cell>
          <cell r="I10">
            <v>2.0787587255747986</v>
          </cell>
          <cell r="J10">
            <v>0.234105997043771</v>
          </cell>
        </row>
        <row r="11">
          <cell r="A11" t="str">
            <v>20 a 24</v>
          </cell>
          <cell r="G11">
            <v>-1.993318580668313</v>
          </cell>
          <cell r="H11">
            <v>-0.37337343324134276</v>
          </cell>
          <cell r="I11">
            <v>1.9881921719739237</v>
          </cell>
          <cell r="J11">
            <v>0.6638699259233943</v>
          </cell>
        </row>
        <row r="12">
          <cell r="A12" t="str">
            <v>25 a 29</v>
          </cell>
          <cell r="G12">
            <v>-2.347040780581164</v>
          </cell>
          <cell r="H12">
            <v>-0.6681419331687186</v>
          </cell>
          <cell r="I12">
            <v>2.3308071530489314</v>
          </cell>
          <cell r="J12">
            <v>1.0867986432104988</v>
          </cell>
        </row>
        <row r="13">
          <cell r="A13" t="str">
            <v>30 a 34</v>
          </cell>
          <cell r="G13">
            <v>-2.628138857323502</v>
          </cell>
          <cell r="H13">
            <v>-0.780068522996215</v>
          </cell>
          <cell r="I13">
            <v>2.659751710938902</v>
          </cell>
          <cell r="J13">
            <v>1.109013080886185</v>
          </cell>
        </row>
        <row r="14">
          <cell r="A14" t="str">
            <v>35 a 39</v>
          </cell>
          <cell r="G14">
            <v>-2.8733520732051163</v>
          </cell>
          <cell r="H14">
            <v>-0.678394750557497</v>
          </cell>
          <cell r="I14">
            <v>3.1416341282114812</v>
          </cell>
          <cell r="J14">
            <v>0.8185165882041336</v>
          </cell>
        </row>
        <row r="15">
          <cell r="A15" t="str">
            <v>40 a 44</v>
          </cell>
          <cell r="G15">
            <v>-3.0895156398185253</v>
          </cell>
          <cell r="H15">
            <v>-0.456250373800634</v>
          </cell>
          <cell r="I15">
            <v>3.3697593151117986</v>
          </cell>
          <cell r="J15">
            <v>0.6852299621500159</v>
          </cell>
        </row>
        <row r="16">
          <cell r="A16" t="str">
            <v>45 a 49</v>
          </cell>
          <cell r="G16">
            <v>-3.337292060047334</v>
          </cell>
          <cell r="H16">
            <v>-0.3708102288941482</v>
          </cell>
          <cell r="I16">
            <v>3.635478165770969</v>
          </cell>
          <cell r="J16">
            <v>0.5305832998692765</v>
          </cell>
        </row>
        <row r="17">
          <cell r="A17" t="str">
            <v>50 a 54</v>
          </cell>
          <cell r="G17">
            <v>-3.1185652890867304</v>
          </cell>
          <cell r="H17">
            <v>-0.2529028289231979</v>
          </cell>
          <cell r="I17">
            <v>3.4654522774070626</v>
          </cell>
          <cell r="J17">
            <v>0.38789825787544535</v>
          </cell>
        </row>
        <row r="18">
          <cell r="A18" t="str">
            <v>55 a 59</v>
          </cell>
          <cell r="G18">
            <v>-2.5837099819721296</v>
          </cell>
          <cell r="H18">
            <v>-0.15806426807699867</v>
          </cell>
          <cell r="I18">
            <v>3.2843191702053125</v>
          </cell>
          <cell r="J18">
            <v>0.29904050717270014</v>
          </cell>
        </row>
        <row r="19">
          <cell r="A19" t="str">
            <v>60 a 64</v>
          </cell>
          <cell r="G19">
            <v>-2.5315914935791732</v>
          </cell>
          <cell r="H19">
            <v>-0.07689613041583719</v>
          </cell>
          <cell r="I19">
            <v>3.0579027862031256</v>
          </cell>
          <cell r="J19">
            <v>0.1572098666279338</v>
          </cell>
        </row>
        <row r="20">
          <cell r="A20" t="str">
            <v>65 a 69</v>
          </cell>
          <cell r="G20">
            <v>-2.2453670081424457</v>
          </cell>
          <cell r="H20">
            <v>-0.05724489708734546</v>
          </cell>
          <cell r="I20">
            <v>2.8887312992882834</v>
          </cell>
          <cell r="J20">
            <v>0.08544014490648576</v>
          </cell>
        </row>
        <row r="21">
          <cell r="A21" t="str">
            <v>70 a 74</v>
          </cell>
          <cell r="G21">
            <v>-1.6387419793063969</v>
          </cell>
          <cell r="H21">
            <v>-0.031612853615399734</v>
          </cell>
          <cell r="I21">
            <v>2.2778342632069104</v>
          </cell>
          <cell r="J21">
            <v>0.0504096854948266</v>
          </cell>
        </row>
        <row r="22">
          <cell r="A22" t="str">
            <v>75 a 79</v>
          </cell>
          <cell r="G22">
            <v>-1.626780359019489</v>
          </cell>
          <cell r="H22">
            <v>-0.023923240573816014</v>
          </cell>
          <cell r="I22">
            <v>2.4743465964918276</v>
          </cell>
          <cell r="J22">
            <v>0.03930246665698345</v>
          </cell>
        </row>
        <row r="23">
          <cell r="A23" t="str">
            <v>80 a 84</v>
          </cell>
          <cell r="G23">
            <v>-1.2098324518758383</v>
          </cell>
          <cell r="H23">
            <v>-0.017088028981297153</v>
          </cell>
          <cell r="I23">
            <v>2.129168411069625</v>
          </cell>
          <cell r="J23">
            <v>0.023068839124751155</v>
          </cell>
        </row>
        <row r="24">
          <cell r="A24" t="str">
            <v>85 a 89</v>
          </cell>
          <cell r="G24">
            <v>-0.6322570723079947</v>
          </cell>
          <cell r="H24">
            <v>-0.006835211592518861</v>
          </cell>
          <cell r="I24">
            <v>1.475551302535009</v>
          </cell>
          <cell r="J24">
            <v>0.012816021735972865</v>
          </cell>
        </row>
        <row r="25">
          <cell r="A25" t="str">
            <v>90 a 94</v>
          </cell>
          <cell r="G25">
            <v>-0.23496039849283584</v>
          </cell>
          <cell r="H25">
            <v>-0.002563204347194573</v>
          </cell>
          <cell r="I25">
            <v>0.7185516186635452</v>
          </cell>
          <cell r="J25">
            <v>0.010252817388778292</v>
          </cell>
        </row>
        <row r="26">
          <cell r="A26" t="str">
            <v>95 a 99</v>
          </cell>
          <cell r="G26">
            <v>-0.06066250288360489</v>
          </cell>
          <cell r="H26">
            <v>-0.0017088028981297153</v>
          </cell>
          <cell r="I26">
            <v>0.20505634777556583</v>
          </cell>
          <cell r="J26">
            <v>0.0059808101434540035</v>
          </cell>
        </row>
        <row r="27">
          <cell r="A27" t="str">
            <v>100 y más</v>
          </cell>
          <cell r="G27">
            <v>-0.010252817388778292</v>
          </cell>
          <cell r="H27">
            <v>0</v>
          </cell>
          <cell r="I27">
            <v>0.04955528404576174</v>
          </cell>
          <cell r="J27">
            <v>0.0008544014490648576</v>
          </cell>
        </row>
      </sheetData>
      <sheetData sheetId="10">
        <row r="3">
          <cell r="G3" t="str">
            <v>Españoles</v>
          </cell>
          <cell r="H3" t="str">
            <v>Extranjeros</v>
          </cell>
          <cell r="I3" t="str">
            <v>Españolas</v>
          </cell>
          <cell r="J3" t="str">
            <v>Extranjeras</v>
          </cell>
        </row>
        <row r="7">
          <cell r="A7" t="str">
            <v>0 a 4</v>
          </cell>
          <cell r="G7">
            <v>-1.6863503323029683</v>
          </cell>
          <cell r="H7">
            <v>-0.4724900760663867</v>
          </cell>
          <cell r="I7">
            <v>1.64612094268133</v>
          </cell>
          <cell r="J7">
            <v>0.4605854607701876</v>
          </cell>
        </row>
        <row r="8">
          <cell r="A8" t="str">
            <v>5 a 9</v>
          </cell>
          <cell r="G8">
            <v>-1.7824082626240234</v>
          </cell>
          <cell r="H8">
            <v>-0.23809230592398287</v>
          </cell>
          <cell r="I8">
            <v>1.7154961145798697</v>
          </cell>
          <cell r="J8">
            <v>0.23768180194825186</v>
          </cell>
        </row>
        <row r="9">
          <cell r="A9" t="str">
            <v>10 a 14</v>
          </cell>
          <cell r="G9">
            <v>-1.5976814735450713</v>
          </cell>
          <cell r="H9">
            <v>-0.3222456209488389</v>
          </cell>
          <cell r="I9">
            <v>1.5250222698406835</v>
          </cell>
          <cell r="J9">
            <v>0.31116201360410173</v>
          </cell>
        </row>
        <row r="10">
          <cell r="A10" t="str">
            <v>15 a 19</v>
          </cell>
          <cell r="G10">
            <v>-1.6030180252295743</v>
          </cell>
          <cell r="H10">
            <v>-0.3760216417696005</v>
          </cell>
          <cell r="I10">
            <v>1.5192752141804493</v>
          </cell>
          <cell r="J10">
            <v>0.3875157530900687</v>
          </cell>
        </row>
        <row r="11">
          <cell r="A11" t="str">
            <v>20 a 24</v>
          </cell>
          <cell r="G11">
            <v>-1.7516204644441982</v>
          </cell>
          <cell r="H11">
            <v>-0.5628009507272078</v>
          </cell>
          <cell r="I11">
            <v>1.7298637537304549</v>
          </cell>
          <cell r="J11">
            <v>0.746296227878967</v>
          </cell>
        </row>
        <row r="12">
          <cell r="A12" t="str">
            <v>25 a 29</v>
          </cell>
          <cell r="G12">
            <v>-2.1009593477912833</v>
          </cell>
          <cell r="H12">
            <v>-0.9536007356231245</v>
          </cell>
          <cell r="I12">
            <v>1.9605669880912797</v>
          </cell>
          <cell r="J12">
            <v>1.24177452658629</v>
          </cell>
        </row>
        <row r="13">
          <cell r="A13" t="str">
            <v>30 a 34</v>
          </cell>
          <cell r="G13">
            <v>-2.5869960550567934</v>
          </cell>
          <cell r="H13">
            <v>-1.33167489727138</v>
          </cell>
          <cell r="I13">
            <v>2.543072129653576</v>
          </cell>
          <cell r="J13">
            <v>1.3390639688345383</v>
          </cell>
        </row>
        <row r="14">
          <cell r="A14" t="str">
            <v>35 a 39</v>
          </cell>
          <cell r="G14">
            <v>-3.069748730516455</v>
          </cell>
          <cell r="H14">
            <v>-1.1145182941096785</v>
          </cell>
          <cell r="I14">
            <v>3.0410134522152847</v>
          </cell>
          <cell r="J14">
            <v>1.077162432318157</v>
          </cell>
        </row>
        <row r="15">
          <cell r="A15" t="str">
            <v>40 a 44</v>
          </cell>
          <cell r="G15">
            <v>-3.134608358681954</v>
          </cell>
          <cell r="H15">
            <v>-0.8985932028751699</v>
          </cell>
          <cell r="I15">
            <v>3.2647381189886824</v>
          </cell>
          <cell r="J15">
            <v>0.8074613202628868</v>
          </cell>
        </row>
        <row r="16">
          <cell r="A16" t="str">
            <v>45 a 49</v>
          </cell>
          <cell r="G16">
            <v>-3.046350003899788</v>
          </cell>
          <cell r="H16">
            <v>-0.5886627011982611</v>
          </cell>
          <cell r="I16">
            <v>3.32097716366383</v>
          </cell>
          <cell r="J16">
            <v>0.6391546902131747</v>
          </cell>
        </row>
        <row r="17">
          <cell r="A17" t="str">
            <v>50 a 54</v>
          </cell>
          <cell r="G17">
            <v>-2.7413455499316512</v>
          </cell>
          <cell r="H17">
            <v>-0.3912102888716477</v>
          </cell>
          <cell r="I17">
            <v>3.0057101103024184</v>
          </cell>
          <cell r="J17">
            <v>0.4626379806488426</v>
          </cell>
        </row>
        <row r="18">
          <cell r="A18" t="str">
            <v>55 a 59</v>
          </cell>
          <cell r="G18">
            <v>-2.261876906277837</v>
          </cell>
          <cell r="H18">
            <v>-0.250817929171644</v>
          </cell>
          <cell r="I18">
            <v>2.6235309088968526</v>
          </cell>
          <cell r="J18">
            <v>0.2906368148175515</v>
          </cell>
        </row>
        <row r="19">
          <cell r="A19" t="str">
            <v>60 a 64</v>
          </cell>
          <cell r="G19">
            <v>-2.0295316560140884</v>
          </cell>
          <cell r="H19">
            <v>-0.1153516171804124</v>
          </cell>
          <cell r="I19">
            <v>2.7277989187325278</v>
          </cell>
          <cell r="J19">
            <v>0.15188647102047184</v>
          </cell>
        </row>
        <row r="20">
          <cell r="A20" t="str">
            <v>65 a 69</v>
          </cell>
          <cell r="G20">
            <v>-2.392006666584566</v>
          </cell>
          <cell r="H20">
            <v>-0.04351342142748652</v>
          </cell>
          <cell r="I20">
            <v>3.547164854291614</v>
          </cell>
          <cell r="J20">
            <v>0.08825835478216607</v>
          </cell>
        </row>
        <row r="21">
          <cell r="A21" t="str">
            <v>70 a 74</v>
          </cell>
          <cell r="G21">
            <v>-2.480675525342463</v>
          </cell>
          <cell r="H21">
            <v>-0.03201931010701839</v>
          </cell>
          <cell r="I21">
            <v>3.147333981929615</v>
          </cell>
          <cell r="J21">
            <v>0.04802896516052758</v>
          </cell>
        </row>
        <row r="22">
          <cell r="A22" t="str">
            <v>75 a 79</v>
          </cell>
          <cell r="G22">
            <v>-2.2643399301322233</v>
          </cell>
          <cell r="H22">
            <v>-0.013546631199123164</v>
          </cell>
          <cell r="I22">
            <v>2.9437240099670365</v>
          </cell>
          <cell r="J22">
            <v>0.03407182998567341</v>
          </cell>
        </row>
        <row r="23">
          <cell r="A23" t="str">
            <v>80 a 84</v>
          </cell>
          <cell r="G23">
            <v>-1.572230227049749</v>
          </cell>
          <cell r="H23">
            <v>-0.01067310336900613</v>
          </cell>
          <cell r="I23">
            <v>2.3583453405746235</v>
          </cell>
          <cell r="J23">
            <v>0.012725623247661154</v>
          </cell>
        </row>
        <row r="24">
          <cell r="A24" t="str">
            <v>85 a 89</v>
          </cell>
          <cell r="G24">
            <v>-0.7483487477576221</v>
          </cell>
          <cell r="H24">
            <v>-0.002873527830117035</v>
          </cell>
          <cell r="I24">
            <v>1.40515510892723</v>
          </cell>
          <cell r="J24">
            <v>0.0049260477087720595</v>
          </cell>
        </row>
        <row r="25">
          <cell r="A25" t="str">
            <v>90 a 94</v>
          </cell>
          <cell r="G25">
            <v>-0.2249561787005907</v>
          </cell>
          <cell r="H25">
            <v>-0.0008210079514620099</v>
          </cell>
          <cell r="I25">
            <v>0.5903047171011852</v>
          </cell>
          <cell r="J25">
            <v>0.002873527830117035</v>
          </cell>
        </row>
        <row r="26">
          <cell r="A26" t="str">
            <v>95 a 99</v>
          </cell>
          <cell r="G26">
            <v>-0.050491989014913606</v>
          </cell>
          <cell r="H26">
            <v>0</v>
          </cell>
          <cell r="I26">
            <v>0.1576335266807059</v>
          </cell>
          <cell r="J26">
            <v>0.00041050397573100494</v>
          </cell>
        </row>
        <row r="27">
          <cell r="A27" t="str">
            <v>100 y más</v>
          </cell>
          <cell r="G27">
            <v>-0.009852095417544119</v>
          </cell>
          <cell r="H27">
            <v>0</v>
          </cell>
          <cell r="I27">
            <v>0.027914270349708337</v>
          </cell>
          <cell r="J27">
            <v>0</v>
          </cell>
        </row>
      </sheetData>
      <sheetData sheetId="11">
        <row r="3">
          <cell r="G3" t="str">
            <v>Españoles</v>
          </cell>
          <cell r="H3" t="str">
            <v>Extranjeros</v>
          </cell>
          <cell r="I3" t="str">
            <v>Españolas</v>
          </cell>
          <cell r="J3" t="str">
            <v>Extranjeras</v>
          </cell>
        </row>
        <row r="7">
          <cell r="A7" t="str">
            <v>0 a 4</v>
          </cell>
          <cell r="G7">
            <v>-2.133361357784667</v>
          </cell>
          <cell r="H7">
            <v>-0.6269123656544181</v>
          </cell>
          <cell r="I7">
            <v>2.04726700969673</v>
          </cell>
          <cell r="J7">
            <v>0.5763875134901355</v>
          </cell>
        </row>
        <row r="8">
          <cell r="A8" t="str">
            <v>5 a 9</v>
          </cell>
          <cell r="G8">
            <v>-2.1939911803818064</v>
          </cell>
          <cell r="H8">
            <v>-0.286981160293125</v>
          </cell>
          <cell r="I8">
            <v>2.1111304228323826</v>
          </cell>
          <cell r="J8">
            <v>0.28091817803341107</v>
          </cell>
        </row>
        <row r="9">
          <cell r="A9" t="str">
            <v>10 a 14</v>
          </cell>
          <cell r="G9">
            <v>-1.6778292906714956</v>
          </cell>
          <cell r="H9">
            <v>-0.40621981140083185</v>
          </cell>
          <cell r="I9">
            <v>1.6070944976414998</v>
          </cell>
          <cell r="J9">
            <v>0.37833009300614784</v>
          </cell>
        </row>
        <row r="10">
          <cell r="A10" t="str">
            <v>15 a 19</v>
          </cell>
          <cell r="G10">
            <v>-1.6341758184015553</v>
          </cell>
          <cell r="H10">
            <v>-0.4567446635651144</v>
          </cell>
          <cell r="I10">
            <v>1.6171994680743564</v>
          </cell>
          <cell r="J10">
            <v>0.479379797334713</v>
          </cell>
        </row>
        <row r="11">
          <cell r="A11" t="str">
            <v>20 a 24</v>
          </cell>
          <cell r="G11">
            <v>-1.7619026446728616</v>
          </cell>
          <cell r="H11">
            <v>-0.6673322473858442</v>
          </cell>
          <cell r="I11">
            <v>1.6596403438923537</v>
          </cell>
          <cell r="J11">
            <v>0.834670557753948</v>
          </cell>
        </row>
        <row r="12">
          <cell r="A12" t="str">
            <v>25 a 29</v>
          </cell>
          <cell r="G12">
            <v>-1.863356547818741</v>
          </cell>
          <cell r="H12">
            <v>-1.1192265251431874</v>
          </cell>
          <cell r="I12">
            <v>1.8807370969632542</v>
          </cell>
          <cell r="J12">
            <v>1.3795305634935713</v>
          </cell>
        </row>
        <row r="13">
          <cell r="A13" t="str">
            <v>30 a 34</v>
          </cell>
          <cell r="G13">
            <v>-2.423171909798992</v>
          </cell>
          <cell r="H13">
            <v>-1.5044279980436777</v>
          </cell>
          <cell r="I13">
            <v>2.601827787051895</v>
          </cell>
          <cell r="J13">
            <v>1.601031515381786</v>
          </cell>
        </row>
        <row r="14">
          <cell r="A14" t="str">
            <v>35 a 39</v>
          </cell>
          <cell r="G14">
            <v>-3.355254382525677</v>
          </cell>
          <cell r="H14">
            <v>-1.3851893469359708</v>
          </cell>
          <cell r="I14">
            <v>3.579180527317777</v>
          </cell>
          <cell r="J14">
            <v>1.2501869419530078</v>
          </cell>
        </row>
        <row r="15">
          <cell r="A15" t="str">
            <v>40 a 44</v>
          </cell>
          <cell r="G15">
            <v>-3.4166926027574442</v>
          </cell>
          <cell r="H15">
            <v>-1.0767856493251902</v>
          </cell>
          <cell r="I15">
            <v>3.5035953484800104</v>
          </cell>
          <cell r="J15">
            <v>0.9838199213429102</v>
          </cell>
        </row>
        <row r="16">
          <cell r="A16" t="str">
            <v>45 a 49</v>
          </cell>
          <cell r="G16">
            <v>-3.0860579701943793</v>
          </cell>
          <cell r="H16">
            <v>-0.7352376486946399</v>
          </cell>
          <cell r="I16">
            <v>3.314834500794251</v>
          </cell>
          <cell r="J16">
            <v>0.7251326782617834</v>
          </cell>
        </row>
        <row r="17">
          <cell r="A17" t="str">
            <v>50 a 54</v>
          </cell>
          <cell r="G17">
            <v>-2.632951095985093</v>
          </cell>
          <cell r="H17">
            <v>-0.4765504056135132</v>
          </cell>
          <cell r="I17">
            <v>2.949438769942159</v>
          </cell>
          <cell r="J17">
            <v>0.4874637736809982</v>
          </cell>
        </row>
        <row r="18">
          <cell r="A18" t="str">
            <v>55 a 59</v>
          </cell>
          <cell r="G18">
            <v>-2.0690937458316996</v>
          </cell>
          <cell r="H18">
            <v>-0.27283420168712585</v>
          </cell>
          <cell r="I18">
            <v>2.4385314648569336</v>
          </cell>
          <cell r="J18">
            <v>0.3217422585821514</v>
          </cell>
        </row>
        <row r="19">
          <cell r="A19" t="str">
            <v>60 a 64</v>
          </cell>
          <cell r="G19">
            <v>-1.872653120616969</v>
          </cell>
          <cell r="H19">
            <v>-0.11802605465576407</v>
          </cell>
          <cell r="I19">
            <v>2.406195559471793</v>
          </cell>
          <cell r="J19">
            <v>0.17703908198364612</v>
          </cell>
        </row>
        <row r="20">
          <cell r="A20" t="str">
            <v>65 a 69</v>
          </cell>
          <cell r="G20">
            <v>-1.886395880405654</v>
          </cell>
          <cell r="H20">
            <v>-0.04486606872188292</v>
          </cell>
          <cell r="I20">
            <v>2.531901391656528</v>
          </cell>
          <cell r="J20">
            <v>0.08003136582822358</v>
          </cell>
        </row>
        <row r="21">
          <cell r="A21" t="str">
            <v>70 a 74</v>
          </cell>
          <cell r="G21">
            <v>-1.6260918420552701</v>
          </cell>
          <cell r="H21">
            <v>-0.031123308933198063</v>
          </cell>
          <cell r="I21">
            <v>2.285340113094829</v>
          </cell>
          <cell r="J21">
            <v>0.05456684033742517</v>
          </cell>
        </row>
        <row r="22">
          <cell r="A22" t="str">
            <v>75 a 79</v>
          </cell>
          <cell r="G22">
            <v>-1.7623068434901759</v>
          </cell>
          <cell r="H22">
            <v>-0.014146958605999118</v>
          </cell>
          <cell r="I22">
            <v>2.5994025941480094</v>
          </cell>
          <cell r="J22">
            <v>0.02950651366394102</v>
          </cell>
        </row>
        <row r="23">
          <cell r="A23" t="str">
            <v>80 a 84</v>
          </cell>
          <cell r="G23">
            <v>-1.3205175361656891</v>
          </cell>
          <cell r="H23">
            <v>-0.0068713798943424295</v>
          </cell>
          <cell r="I23">
            <v>2.2546210029789453</v>
          </cell>
          <cell r="J23">
            <v>0.0153595550579419</v>
          </cell>
        </row>
        <row r="24">
          <cell r="A24" t="str">
            <v>85 a 89</v>
          </cell>
          <cell r="G24">
            <v>-0.6665238497512156</v>
          </cell>
          <cell r="H24">
            <v>-0.004041988173142605</v>
          </cell>
          <cell r="I24">
            <v>1.3488114533776874</v>
          </cell>
          <cell r="J24">
            <v>0.00808397634628521</v>
          </cell>
        </row>
        <row r="25">
          <cell r="A25" t="str">
            <v>90 a 94</v>
          </cell>
          <cell r="G25">
            <v>-0.22190515070552905</v>
          </cell>
          <cell r="H25">
            <v>-0.001616795269257042</v>
          </cell>
          <cell r="I25">
            <v>0.5654741454226505</v>
          </cell>
          <cell r="J25">
            <v>0.0020209940865713026</v>
          </cell>
        </row>
        <row r="26">
          <cell r="A26" t="str">
            <v>95 a 99</v>
          </cell>
          <cell r="G26">
            <v>-0.03678209237559771</v>
          </cell>
          <cell r="H26">
            <v>0</v>
          </cell>
          <cell r="I26">
            <v>0.13055621799250616</v>
          </cell>
          <cell r="J26">
            <v>0</v>
          </cell>
        </row>
        <row r="27">
          <cell r="A27" t="str">
            <v>100 y más</v>
          </cell>
          <cell r="G27">
            <v>-0.004446186990456866</v>
          </cell>
          <cell r="H27">
            <v>0</v>
          </cell>
          <cell r="I27">
            <v>0.021018338500341547</v>
          </cell>
          <cell r="J27">
            <v>0.0004041988173142605</v>
          </cell>
        </row>
      </sheetData>
      <sheetData sheetId="12">
        <row r="3">
          <cell r="G3" t="str">
            <v>Españoles</v>
          </cell>
          <cell r="H3" t="str">
            <v>Extranjeros</v>
          </cell>
          <cell r="I3" t="str">
            <v>Españolas</v>
          </cell>
          <cell r="J3" t="str">
            <v>Extranjeras</v>
          </cell>
        </row>
        <row r="7">
          <cell r="A7" t="str">
            <v>0 a 4</v>
          </cell>
          <cell r="G7">
            <v>-2.109317007562673</v>
          </cell>
          <cell r="H7">
            <v>-0.7312788928658048</v>
          </cell>
          <cell r="I7">
            <v>2.0674246488758885</v>
          </cell>
          <cell r="J7">
            <v>0.6555786657651235</v>
          </cell>
        </row>
        <row r="8">
          <cell r="A8" t="str">
            <v>5 a 9</v>
          </cell>
          <cell r="G8">
            <v>-2.384189676840875</v>
          </cell>
          <cell r="H8">
            <v>-0.3226446572543601</v>
          </cell>
          <cell r="I8">
            <v>2.243078573895916</v>
          </cell>
          <cell r="J8">
            <v>0.2991261400968669</v>
          </cell>
        </row>
        <row r="9">
          <cell r="A9" t="str">
            <v>10 a 14</v>
          </cell>
          <cell r="G9">
            <v>-1.961591321667169</v>
          </cell>
          <cell r="H9">
            <v>-0.44538191867002785</v>
          </cell>
          <cell r="I9">
            <v>1.7903471186141713</v>
          </cell>
          <cell r="J9">
            <v>0.4012846989997281</v>
          </cell>
        </row>
        <row r="10">
          <cell r="A10" t="str">
            <v>15 a 19</v>
          </cell>
          <cell r="G10">
            <v>-1.7558042965391032</v>
          </cell>
          <cell r="H10">
            <v>-0.5600346898128074</v>
          </cell>
          <cell r="I10">
            <v>1.7087672622241168</v>
          </cell>
          <cell r="J10">
            <v>0.5321064506882841</v>
          </cell>
        </row>
        <row r="11">
          <cell r="A11" t="str">
            <v>20 a 24</v>
          </cell>
          <cell r="G11">
            <v>-1.7837325356636264</v>
          </cell>
          <cell r="H11">
            <v>-0.7246643099152599</v>
          </cell>
          <cell r="I11">
            <v>1.8351792919456429</v>
          </cell>
          <cell r="J11">
            <v>0.8466666176697559</v>
          </cell>
        </row>
        <row r="12">
          <cell r="A12" t="str">
            <v>25 a 29</v>
          </cell>
          <cell r="G12">
            <v>-1.8925056775170326</v>
          </cell>
          <cell r="H12">
            <v>-1.162696691973571</v>
          </cell>
          <cell r="I12">
            <v>1.8359142456068145</v>
          </cell>
          <cell r="J12">
            <v>1.4713772296656695</v>
          </cell>
        </row>
        <row r="13">
          <cell r="A13" t="str">
            <v>30 a 34</v>
          </cell>
          <cell r="G13">
            <v>-2.288645700888559</v>
          </cell>
          <cell r="H13">
            <v>-1.6308621741399205</v>
          </cell>
          <cell r="I13">
            <v>2.4143227769489135</v>
          </cell>
          <cell r="J13">
            <v>1.6734894864878769</v>
          </cell>
        </row>
        <row r="14">
          <cell r="A14" t="str">
            <v>35 a 39</v>
          </cell>
          <cell r="G14">
            <v>-3.1625056040216664</v>
          </cell>
          <cell r="H14">
            <v>-1.4853413492279313</v>
          </cell>
          <cell r="I14">
            <v>3.370497490133247</v>
          </cell>
          <cell r="J14">
            <v>1.4162557050777949</v>
          </cell>
        </row>
        <row r="15">
          <cell r="A15" t="str">
            <v>40 a 44</v>
          </cell>
          <cell r="G15">
            <v>-3.322725502157089</v>
          </cell>
          <cell r="H15">
            <v>-1.247951316669484</v>
          </cell>
          <cell r="I15">
            <v>3.385931517017852</v>
          </cell>
          <cell r="J15">
            <v>1.1274189162373311</v>
          </cell>
        </row>
        <row r="16">
          <cell r="A16" t="str">
            <v>45 a 49</v>
          </cell>
          <cell r="G16">
            <v>-3.154421113748778</v>
          </cell>
          <cell r="H16">
            <v>-0.8327024981074943</v>
          </cell>
          <cell r="I16">
            <v>3.292592402049051</v>
          </cell>
          <cell r="J16">
            <v>0.7981596760324261</v>
          </cell>
        </row>
        <row r="17">
          <cell r="A17" t="str">
            <v>50 a 54</v>
          </cell>
          <cell r="G17">
            <v>-2.687725538904772</v>
          </cell>
          <cell r="H17">
            <v>-0.4725752041333794</v>
          </cell>
          <cell r="I17">
            <v>2.975827374084064</v>
          </cell>
          <cell r="J17">
            <v>0.4762499724392377</v>
          </cell>
        </row>
        <row r="18">
          <cell r="A18" t="str">
            <v>55 a 59</v>
          </cell>
          <cell r="G18">
            <v>-2.1806075126963247</v>
          </cell>
          <cell r="H18">
            <v>-0.26605322534414205</v>
          </cell>
          <cell r="I18">
            <v>2.39080425979142</v>
          </cell>
          <cell r="J18">
            <v>0.29839118643569523</v>
          </cell>
        </row>
        <row r="19">
          <cell r="A19" t="str">
            <v>60 a 64</v>
          </cell>
          <cell r="G19">
            <v>-1.7793228136965964</v>
          </cell>
          <cell r="H19">
            <v>-0.10509837354754782</v>
          </cell>
          <cell r="I19">
            <v>2.0916781196945533</v>
          </cell>
          <cell r="J19">
            <v>0.15874999081307922</v>
          </cell>
        </row>
        <row r="20">
          <cell r="A20" t="str">
            <v>65 a 69</v>
          </cell>
          <cell r="G20">
            <v>-1.6036688886765689</v>
          </cell>
          <cell r="H20">
            <v>-0.04409721967029979</v>
          </cell>
          <cell r="I20">
            <v>2.105642239256815</v>
          </cell>
          <cell r="J20">
            <v>0.09260416130762955</v>
          </cell>
        </row>
        <row r="21">
          <cell r="A21" t="str">
            <v>70 a 74</v>
          </cell>
          <cell r="G21">
            <v>-1.2949883509844704</v>
          </cell>
          <cell r="H21">
            <v>-0.03748263671975482</v>
          </cell>
          <cell r="I21">
            <v>1.8792765116159427</v>
          </cell>
          <cell r="J21">
            <v>0.05218170994318808</v>
          </cell>
        </row>
        <row r="22">
          <cell r="A22" t="str">
            <v>75 a 79</v>
          </cell>
          <cell r="G22">
            <v>-1.605873749660084</v>
          </cell>
          <cell r="H22">
            <v>-0.016903934206948253</v>
          </cell>
          <cell r="I22">
            <v>2.600266053225344</v>
          </cell>
          <cell r="J22">
            <v>0.03895254404209814</v>
          </cell>
        </row>
        <row r="23">
          <cell r="A23" t="str">
            <v>80 a 84</v>
          </cell>
          <cell r="G23">
            <v>-1.3684837171016366</v>
          </cell>
          <cell r="H23">
            <v>-0.006614582950544968</v>
          </cell>
          <cell r="I23">
            <v>2.3033447741119923</v>
          </cell>
          <cell r="J23">
            <v>0.018373841529291578</v>
          </cell>
        </row>
        <row r="24">
          <cell r="A24" t="str">
            <v>85 a 89</v>
          </cell>
          <cell r="G24">
            <v>-0.6599883877321535</v>
          </cell>
          <cell r="H24">
            <v>-0.006614582950544968</v>
          </cell>
          <cell r="I24">
            <v>1.337615663332427</v>
          </cell>
          <cell r="J24">
            <v>0.007349536611716632</v>
          </cell>
        </row>
        <row r="25">
          <cell r="A25" t="str">
            <v>90 a 94</v>
          </cell>
          <cell r="G25">
            <v>-0.1910879519046324</v>
          </cell>
          <cell r="H25">
            <v>0</v>
          </cell>
          <cell r="I25">
            <v>0.5460705702505457</v>
          </cell>
          <cell r="J25">
            <v>0.0022048609835149894</v>
          </cell>
        </row>
        <row r="26">
          <cell r="A26" t="str">
            <v>95 a 99</v>
          </cell>
          <cell r="G26">
            <v>-0.022783563496321557</v>
          </cell>
          <cell r="H26">
            <v>0</v>
          </cell>
          <cell r="I26">
            <v>0.1234722150768394</v>
          </cell>
          <cell r="J26">
            <v>0.0007349536611716631</v>
          </cell>
        </row>
        <row r="27">
          <cell r="A27" t="str">
            <v>100 y más</v>
          </cell>
          <cell r="G27">
            <v>-0.006614582950544968</v>
          </cell>
          <cell r="H27">
            <v>0</v>
          </cell>
          <cell r="I27">
            <v>0.01910879519046324</v>
          </cell>
          <cell r="J27">
            <v>0</v>
          </cell>
        </row>
      </sheetData>
      <sheetData sheetId="13">
        <row r="3">
          <cell r="G3" t="str">
            <v>Españoles</v>
          </cell>
          <cell r="H3" t="str">
            <v>Extranjeros</v>
          </cell>
          <cell r="I3" t="str">
            <v>Españolas</v>
          </cell>
          <cell r="J3" t="str">
            <v>Extranjeras</v>
          </cell>
        </row>
        <row r="7">
          <cell r="A7" t="str">
            <v>0 a 4</v>
          </cell>
          <cell r="G7">
            <v>-1.8856113874121077</v>
          </cell>
          <cell r="H7">
            <v>-0.6161035842908592</v>
          </cell>
          <cell r="I7">
            <v>1.741553764362888</v>
          </cell>
          <cell r="J7">
            <v>0.5689418624592695</v>
          </cell>
        </row>
        <row r="8">
          <cell r="A8" t="str">
            <v>5 a 9</v>
          </cell>
          <cell r="G8">
            <v>-2.0875493054364602</v>
          </cell>
          <cell r="H8">
            <v>-0.2795403875836049</v>
          </cell>
          <cell r="I8">
            <v>1.9306293946149888</v>
          </cell>
          <cell r="J8">
            <v>0.26367689933116106</v>
          </cell>
        </row>
        <row r="9">
          <cell r="A9" t="str">
            <v>10 a 14</v>
          </cell>
          <cell r="G9">
            <v>-1.9280569370605385</v>
          </cell>
          <cell r="H9">
            <v>-0.380723718058652</v>
          </cell>
          <cell r="I9">
            <v>1.8594580689418625</v>
          </cell>
          <cell r="J9">
            <v>0.34213685474189676</v>
          </cell>
        </row>
        <row r="10">
          <cell r="A10" t="str">
            <v>15 a 19</v>
          </cell>
          <cell r="G10">
            <v>-2.0729720459612415</v>
          </cell>
          <cell r="H10">
            <v>-0.45361001543474533</v>
          </cell>
          <cell r="I10">
            <v>1.9353455667981478</v>
          </cell>
          <cell r="J10">
            <v>0.43002915451895046</v>
          </cell>
        </row>
        <row r="11">
          <cell r="A11" t="str">
            <v>20 a 24</v>
          </cell>
          <cell r="G11">
            <v>-2.3207854570399586</v>
          </cell>
          <cell r="H11">
            <v>-0.602383810667124</v>
          </cell>
          <cell r="I11">
            <v>2.105556508317613</v>
          </cell>
          <cell r="J11">
            <v>0.7138569713599726</v>
          </cell>
        </row>
        <row r="12">
          <cell r="A12" t="str">
            <v>25 a 29</v>
          </cell>
          <cell r="G12">
            <v>-2.2599039615846337</v>
          </cell>
          <cell r="H12">
            <v>-0.9771051277653918</v>
          </cell>
          <cell r="I12">
            <v>2.1741553764362886</v>
          </cell>
          <cell r="J12">
            <v>1.1983364774481222</v>
          </cell>
        </row>
        <row r="13">
          <cell r="A13" t="str">
            <v>30 a 34</v>
          </cell>
          <cell r="G13">
            <v>-2.5115760589950265</v>
          </cell>
          <cell r="H13">
            <v>-1.3775510204081634</v>
          </cell>
          <cell r="I13">
            <v>2.5578802949751327</v>
          </cell>
          <cell r="J13">
            <v>1.4054193105813755</v>
          </cell>
        </row>
        <row r="14">
          <cell r="A14" t="str">
            <v>35 a 39</v>
          </cell>
          <cell r="G14">
            <v>-2.988766935345567</v>
          </cell>
          <cell r="H14">
            <v>-1.2596467158291889</v>
          </cell>
          <cell r="I14">
            <v>2.9287429257417252</v>
          </cell>
          <cell r="J14">
            <v>1.1434573829531813</v>
          </cell>
        </row>
        <row r="15">
          <cell r="A15" t="str">
            <v>40 a 44</v>
          </cell>
          <cell r="G15">
            <v>-3.0389298576573487</v>
          </cell>
          <cell r="H15">
            <v>-0.9951123306465444</v>
          </cell>
          <cell r="I15">
            <v>3.244297719087635</v>
          </cell>
          <cell r="J15">
            <v>0.827045103755788</v>
          </cell>
        </row>
        <row r="16">
          <cell r="A16" t="str">
            <v>45 a 49</v>
          </cell>
          <cell r="G16">
            <v>-3.53627165151775</v>
          </cell>
          <cell r="H16">
            <v>-0.6113874121077002</v>
          </cell>
          <cell r="I16">
            <v>3.8231006688389644</v>
          </cell>
          <cell r="J16">
            <v>0.6143886125878923</v>
          </cell>
        </row>
        <row r="17">
          <cell r="A17" t="str">
            <v>50 a 54</v>
          </cell>
          <cell r="G17">
            <v>-3.2700222946321387</v>
          </cell>
          <cell r="H17">
            <v>-0.3935860058309038</v>
          </cell>
          <cell r="I17">
            <v>3.5727148002057967</v>
          </cell>
          <cell r="J17">
            <v>0.42016806722689076</v>
          </cell>
        </row>
        <row r="18">
          <cell r="A18" t="str">
            <v>55 a 59</v>
          </cell>
          <cell r="G18">
            <v>-2.5</v>
          </cell>
          <cell r="H18">
            <v>-0.20922654776196192</v>
          </cell>
          <cell r="I18">
            <v>2.698079231692677</v>
          </cell>
          <cell r="J18">
            <v>0.25210084033613445</v>
          </cell>
        </row>
        <row r="19">
          <cell r="A19" t="str">
            <v>60 a 64</v>
          </cell>
          <cell r="G19">
            <v>-1.9392042531298233</v>
          </cell>
          <cell r="H19">
            <v>-0.09775338706911336</v>
          </cell>
          <cell r="I19">
            <v>2.2037386383124677</v>
          </cell>
          <cell r="J19">
            <v>0.13977019379180244</v>
          </cell>
        </row>
        <row r="20">
          <cell r="A20" t="str">
            <v>65 a 69</v>
          </cell>
          <cell r="G20">
            <v>-1.6909620991253644</v>
          </cell>
          <cell r="H20">
            <v>-0.0424455496484308</v>
          </cell>
          <cell r="I20">
            <v>2.178442805693706</v>
          </cell>
          <cell r="J20">
            <v>0.06902761104441776</v>
          </cell>
        </row>
        <row r="21">
          <cell r="A21" t="str">
            <v>70 a 74</v>
          </cell>
          <cell r="G21">
            <v>-1.3981306808437661</v>
          </cell>
          <cell r="H21">
            <v>-0.02272337506431144</v>
          </cell>
          <cell r="I21">
            <v>2.0356714114217116</v>
          </cell>
          <cell r="J21">
            <v>0.044589264277139426</v>
          </cell>
        </row>
        <row r="22">
          <cell r="A22" t="str">
            <v>75 a 79</v>
          </cell>
          <cell r="G22">
            <v>-1.6802435259818214</v>
          </cell>
          <cell r="H22">
            <v>-0.014148516549476934</v>
          </cell>
          <cell r="I22">
            <v>2.5660264105642256</v>
          </cell>
          <cell r="J22">
            <v>0.02872577602469559</v>
          </cell>
        </row>
        <row r="23">
          <cell r="A23" t="str">
            <v>80 a 84</v>
          </cell>
          <cell r="G23">
            <v>-1.3844109072200308</v>
          </cell>
          <cell r="H23">
            <v>-0.01071857314354313</v>
          </cell>
          <cell r="I23">
            <v>2.301920768307323</v>
          </cell>
          <cell r="J23">
            <v>0.015006002400960384</v>
          </cell>
        </row>
        <row r="24">
          <cell r="A24" t="str">
            <v>85 a 89</v>
          </cell>
          <cell r="G24">
            <v>-0.6568341622363231</v>
          </cell>
          <cell r="H24">
            <v>-0.001714971702966901</v>
          </cell>
          <cell r="I24">
            <v>1.3308180415023152</v>
          </cell>
          <cell r="J24">
            <v>0.003001200480192077</v>
          </cell>
        </row>
        <row r="25">
          <cell r="A25" t="str">
            <v>90 a 94</v>
          </cell>
          <cell r="G25">
            <v>-0.17964328588578288</v>
          </cell>
          <cell r="H25">
            <v>0</v>
          </cell>
          <cell r="I25">
            <v>0.490053164122792</v>
          </cell>
          <cell r="J25">
            <v>0.0021437146287086265</v>
          </cell>
        </row>
        <row r="26">
          <cell r="A26" t="str">
            <v>95 a 99</v>
          </cell>
          <cell r="G26">
            <v>-0.027439547247470417</v>
          </cell>
          <cell r="H26">
            <v>0</v>
          </cell>
          <cell r="I26">
            <v>0.11533184702452409</v>
          </cell>
          <cell r="J26">
            <v>0.0008574858514834505</v>
          </cell>
        </row>
        <row r="27">
          <cell r="A27" t="str">
            <v>100 y más</v>
          </cell>
          <cell r="G27">
            <v>-0.003001200480192077</v>
          </cell>
          <cell r="H27">
            <v>-0.00042874292574172527</v>
          </cell>
          <cell r="I27">
            <v>0.017149717029669012</v>
          </cell>
          <cell r="J27">
            <v>0.00042874292574172527</v>
          </cell>
        </row>
      </sheetData>
      <sheetData sheetId="14">
        <row r="3">
          <cell r="G3" t="str">
            <v>Españoles</v>
          </cell>
          <cell r="H3" t="str">
            <v>Extranjeros</v>
          </cell>
          <cell r="I3" t="str">
            <v>Españolas</v>
          </cell>
          <cell r="J3" t="str">
            <v>Extranjeras</v>
          </cell>
        </row>
        <row r="7">
          <cell r="A7" t="str">
            <v>0 a 4</v>
          </cell>
          <cell r="G7">
            <v>-1.7302097687949778</v>
          </cell>
          <cell r="H7">
            <v>-0.2684632266625836</v>
          </cell>
          <cell r="I7">
            <v>1.665901087122952</v>
          </cell>
          <cell r="J7">
            <v>0.24090236308885826</v>
          </cell>
        </row>
        <row r="8">
          <cell r="A8" t="str">
            <v>5 a 9</v>
          </cell>
          <cell r="G8">
            <v>-1.9915275863828918</v>
          </cell>
          <cell r="H8">
            <v>-0.11636809064461798</v>
          </cell>
          <cell r="I8">
            <v>1.91394885928648</v>
          </cell>
          <cell r="J8">
            <v>0.12861736334405144</v>
          </cell>
        </row>
        <row r="9">
          <cell r="A9" t="str">
            <v>10 a 14</v>
          </cell>
          <cell r="G9">
            <v>-2.073189404379115</v>
          </cell>
          <cell r="H9">
            <v>-0.16638595416730464</v>
          </cell>
          <cell r="I9">
            <v>1.995610677282703</v>
          </cell>
          <cell r="J9">
            <v>0.1796559995916909</v>
          </cell>
        </row>
        <row r="10">
          <cell r="A10" t="str">
            <v>15 a 19</v>
          </cell>
          <cell r="G10">
            <v>-2.218139131322411</v>
          </cell>
          <cell r="H10">
            <v>-0.22456999948961365</v>
          </cell>
          <cell r="I10">
            <v>2.0946256316031238</v>
          </cell>
          <cell r="J10">
            <v>0.23988159036390547</v>
          </cell>
        </row>
        <row r="11">
          <cell r="A11" t="str">
            <v>20 a 24</v>
          </cell>
          <cell r="G11">
            <v>-2.1783289950492524</v>
          </cell>
          <cell r="H11">
            <v>-0.3327719083346093</v>
          </cell>
          <cell r="I11">
            <v>2.043586995355484</v>
          </cell>
          <cell r="J11">
            <v>0.4246414535803603</v>
          </cell>
        </row>
        <row r="12">
          <cell r="A12" t="str">
            <v>25 a 29</v>
          </cell>
          <cell r="G12">
            <v>-2.156892767825244</v>
          </cell>
          <cell r="H12">
            <v>-0.5369264533251672</v>
          </cell>
          <cell r="I12">
            <v>2.0476700862552955</v>
          </cell>
          <cell r="J12">
            <v>0.7472056346654418</v>
          </cell>
        </row>
        <row r="13">
          <cell r="A13" t="str">
            <v>30 a 34</v>
          </cell>
          <cell r="G13">
            <v>-2.4294390853876386</v>
          </cell>
          <cell r="H13">
            <v>-0.6767723166436993</v>
          </cell>
          <cell r="I13">
            <v>2.3549226764660847</v>
          </cell>
          <cell r="J13">
            <v>0.8176389526871842</v>
          </cell>
        </row>
        <row r="14">
          <cell r="A14" t="str">
            <v>35 a 39</v>
          </cell>
          <cell r="G14">
            <v>-2.7703771755218702</v>
          </cell>
          <cell r="H14">
            <v>-0.6002143622722401</v>
          </cell>
          <cell r="I14">
            <v>2.8949114479661104</v>
          </cell>
          <cell r="J14">
            <v>0.6277752258459653</v>
          </cell>
        </row>
        <row r="15">
          <cell r="A15" t="str">
            <v>40 a 44</v>
          </cell>
          <cell r="G15">
            <v>-3.2123717654264277</v>
          </cell>
          <cell r="H15">
            <v>-0.47976318072781093</v>
          </cell>
          <cell r="I15">
            <v>3.5818914918593374</v>
          </cell>
          <cell r="J15">
            <v>0.5032409534017251</v>
          </cell>
        </row>
        <row r="16">
          <cell r="A16" t="str">
            <v>45 a 49</v>
          </cell>
          <cell r="G16">
            <v>-3.695197264329097</v>
          </cell>
          <cell r="H16">
            <v>-0.2776501811871587</v>
          </cell>
          <cell r="I16">
            <v>4.113714081559741</v>
          </cell>
          <cell r="J16">
            <v>0.3940182718317767</v>
          </cell>
        </row>
        <row r="17">
          <cell r="A17" t="str">
            <v>50 a 54</v>
          </cell>
          <cell r="G17">
            <v>-3.3185321288215177</v>
          </cell>
          <cell r="H17">
            <v>-0.1623028632674935</v>
          </cell>
          <cell r="I17">
            <v>3.624763946307355</v>
          </cell>
          <cell r="J17">
            <v>0.3123564538355535</v>
          </cell>
        </row>
        <row r="18">
          <cell r="A18" t="str">
            <v>55 a 59</v>
          </cell>
          <cell r="G18">
            <v>-2.4774154034604194</v>
          </cell>
          <cell r="H18">
            <v>-0.10922268156994845</v>
          </cell>
          <cell r="I18">
            <v>3.039861174909406</v>
          </cell>
          <cell r="J18">
            <v>0.188842954116266</v>
          </cell>
        </row>
        <row r="19">
          <cell r="A19" t="str">
            <v>60 a 64</v>
          </cell>
          <cell r="G19">
            <v>-2.1915990404736387</v>
          </cell>
          <cell r="H19">
            <v>-0.060225590772214566</v>
          </cell>
          <cell r="I19">
            <v>2.836727402643801</v>
          </cell>
          <cell r="J19">
            <v>0.08268259072117592</v>
          </cell>
        </row>
        <row r="20">
          <cell r="A20" t="str">
            <v>65 a 69</v>
          </cell>
          <cell r="G20">
            <v>-2.27632317664472</v>
          </cell>
          <cell r="H20">
            <v>-0.033685499923442046</v>
          </cell>
          <cell r="I20">
            <v>3.2287041290256724</v>
          </cell>
          <cell r="J20">
            <v>0.07145409074669525</v>
          </cell>
        </row>
        <row r="21">
          <cell r="A21" t="str">
            <v>70 a 74</v>
          </cell>
          <cell r="G21">
            <v>-2.207931404072883</v>
          </cell>
          <cell r="H21">
            <v>-0.03266472719848926</v>
          </cell>
          <cell r="I21">
            <v>3.1888939927525137</v>
          </cell>
          <cell r="J21">
            <v>0.048997090797733886</v>
          </cell>
        </row>
        <row r="22">
          <cell r="A22" t="str">
            <v>75 a 79</v>
          </cell>
          <cell r="G22">
            <v>-2.493747767059664</v>
          </cell>
          <cell r="H22">
            <v>-0.020415454499055786</v>
          </cell>
          <cell r="I22">
            <v>3.492063492063492</v>
          </cell>
          <cell r="J22">
            <v>0.02654009084877252</v>
          </cell>
        </row>
        <row r="23">
          <cell r="A23" t="str">
            <v>80 a 84</v>
          </cell>
          <cell r="G23">
            <v>-1.704690450671158</v>
          </cell>
          <cell r="H23">
            <v>-0.007145409074669525</v>
          </cell>
          <cell r="I23">
            <v>2.597866585004849</v>
          </cell>
          <cell r="J23">
            <v>0.01327004542438626</v>
          </cell>
        </row>
        <row r="24">
          <cell r="A24" t="str">
            <v>85 a 89</v>
          </cell>
          <cell r="G24">
            <v>-0.7114785892920941</v>
          </cell>
          <cell r="H24">
            <v>-0.006124636349716736</v>
          </cell>
          <cell r="I24">
            <v>1.3678354514367377</v>
          </cell>
          <cell r="J24">
            <v>0.009186954524575103</v>
          </cell>
        </row>
        <row r="25">
          <cell r="A25" t="str">
            <v>90 a 94</v>
          </cell>
          <cell r="G25">
            <v>-0.1806767723166437</v>
          </cell>
          <cell r="H25">
            <v>-0.0020415454499055786</v>
          </cell>
          <cell r="I25">
            <v>0.5195733170009698</v>
          </cell>
          <cell r="J25">
            <v>0</v>
          </cell>
        </row>
        <row r="26">
          <cell r="A26" t="str">
            <v>95 a 99</v>
          </cell>
          <cell r="G26">
            <v>-0.0377685908232532</v>
          </cell>
          <cell r="H26">
            <v>0</v>
          </cell>
          <cell r="I26">
            <v>0.1418874087684377</v>
          </cell>
          <cell r="J26">
            <v>0</v>
          </cell>
        </row>
        <row r="27">
          <cell r="A27" t="str">
            <v>100 y más</v>
          </cell>
          <cell r="G27">
            <v>-0.004083090899811157</v>
          </cell>
          <cell r="H27">
            <v>0</v>
          </cell>
          <cell r="I27">
            <v>0.024498545398866943</v>
          </cell>
          <cell r="J27">
            <v>0</v>
          </cell>
        </row>
      </sheetData>
      <sheetData sheetId="15">
        <row r="3">
          <cell r="G3" t="str">
            <v>Españoles</v>
          </cell>
          <cell r="H3" t="str">
            <v>Extranjeros</v>
          </cell>
          <cell r="I3" t="str">
            <v>Españolas</v>
          </cell>
          <cell r="J3" t="str">
            <v>Extranjeras</v>
          </cell>
        </row>
        <row r="7">
          <cell r="A7" t="str">
            <v>0 a 4</v>
          </cell>
          <cell r="G7">
            <v>-1.8208964764648674</v>
          </cell>
          <cell r="H7">
            <v>-0.4072817595302562</v>
          </cell>
          <cell r="I7">
            <v>1.6825485245168095</v>
          </cell>
          <cell r="J7">
            <v>0.3990630693155201</v>
          </cell>
        </row>
        <row r="8">
          <cell r="A8" t="str">
            <v>5 a 9</v>
          </cell>
          <cell r="G8">
            <v>-1.9405240784793596</v>
          </cell>
          <cell r="H8">
            <v>-0.1949655956495733</v>
          </cell>
          <cell r="I8">
            <v>1.8775141201663827</v>
          </cell>
          <cell r="J8">
            <v>0.2086634126741335</v>
          </cell>
        </row>
        <row r="9">
          <cell r="A9" t="str">
            <v>10 a 14</v>
          </cell>
          <cell r="G9">
            <v>-1.843726171505801</v>
          </cell>
          <cell r="H9">
            <v>-0.270760183185473</v>
          </cell>
          <cell r="I9">
            <v>1.7314040719044075</v>
          </cell>
          <cell r="J9">
            <v>0.2524964271527261</v>
          </cell>
        </row>
        <row r="10">
          <cell r="A10" t="str">
            <v>15 a 19</v>
          </cell>
          <cell r="G10">
            <v>-1.8040025021345765</v>
          </cell>
          <cell r="H10">
            <v>-0.33559651710172456</v>
          </cell>
          <cell r="I10">
            <v>1.7387095743175063</v>
          </cell>
          <cell r="J10">
            <v>0.3113970403583349</v>
          </cell>
        </row>
        <row r="11">
          <cell r="A11" t="str">
            <v>20 a 24</v>
          </cell>
          <cell r="G11">
            <v>-1.9688329003301175</v>
          </cell>
          <cell r="H11">
            <v>-0.467552154438321</v>
          </cell>
          <cell r="I11">
            <v>1.8473789227123505</v>
          </cell>
          <cell r="J11">
            <v>0.5981380100724615</v>
          </cell>
        </row>
        <row r="12">
          <cell r="A12" t="str">
            <v>25 a 29</v>
          </cell>
          <cell r="G12">
            <v>-2.0679137768077696</v>
          </cell>
          <cell r="H12">
            <v>-0.7944733874244908</v>
          </cell>
          <cell r="I12">
            <v>2.105811070575719</v>
          </cell>
          <cell r="J12">
            <v>1.2081474615662084</v>
          </cell>
        </row>
        <row r="13">
          <cell r="A13" t="str">
            <v>30 a 34</v>
          </cell>
          <cell r="G13">
            <v>-2.4719993790322947</v>
          </cell>
          <cell r="H13">
            <v>-1.13874518864177</v>
          </cell>
          <cell r="I13">
            <v>2.5085268910977887</v>
          </cell>
          <cell r="J13">
            <v>1.3337107842913434</v>
          </cell>
        </row>
        <row r="14">
          <cell r="A14" t="str">
            <v>35 a 39</v>
          </cell>
          <cell r="G14">
            <v>-2.957358695602544</v>
          </cell>
          <cell r="H14">
            <v>-1.0040499879002616</v>
          </cell>
          <cell r="I14">
            <v>3.031326907535169</v>
          </cell>
          <cell r="J14">
            <v>1.084410514444348</v>
          </cell>
        </row>
        <row r="15">
          <cell r="A15" t="str">
            <v>40 a 44</v>
          </cell>
          <cell r="G15">
            <v>-2.96557738581728</v>
          </cell>
          <cell r="H15">
            <v>-0.7310068352106952</v>
          </cell>
          <cell r="I15">
            <v>3.3395277905877734</v>
          </cell>
          <cell r="J15">
            <v>0.8026920776392269</v>
          </cell>
        </row>
        <row r="16">
          <cell r="A16" t="str">
            <v>45 a 49</v>
          </cell>
          <cell r="G16">
            <v>-3.145931976640656</v>
          </cell>
          <cell r="H16">
            <v>-0.5200604530324684</v>
          </cell>
          <cell r="I16">
            <v>3.7189573221680905</v>
          </cell>
          <cell r="J16">
            <v>0.6118358270970217</v>
          </cell>
        </row>
        <row r="17">
          <cell r="A17" t="str">
            <v>50 a 54</v>
          </cell>
          <cell r="G17">
            <v>-2.9249405286444183</v>
          </cell>
          <cell r="H17">
            <v>-0.3173327610689776</v>
          </cell>
          <cell r="I17">
            <v>3.549560984964363</v>
          </cell>
          <cell r="J17">
            <v>0.4579636825211289</v>
          </cell>
        </row>
        <row r="18">
          <cell r="A18" t="str">
            <v>55 a 59</v>
          </cell>
          <cell r="G18">
            <v>-2.4345586791651637</v>
          </cell>
          <cell r="H18">
            <v>-0.20912000657495217</v>
          </cell>
          <cell r="I18">
            <v>3.0267609685269825</v>
          </cell>
          <cell r="J18">
            <v>0.2949596599288627</v>
          </cell>
        </row>
        <row r="19">
          <cell r="A19" t="str">
            <v>60 a 64</v>
          </cell>
          <cell r="G19">
            <v>-2.1478177094510373</v>
          </cell>
          <cell r="H19">
            <v>-0.11506166300630556</v>
          </cell>
          <cell r="I19">
            <v>2.8098788656381126</v>
          </cell>
          <cell r="J19">
            <v>0.15706830188162346</v>
          </cell>
        </row>
        <row r="20">
          <cell r="A20" t="str">
            <v>65 a 69</v>
          </cell>
          <cell r="G20">
            <v>-2.11585613639373</v>
          </cell>
          <cell r="H20">
            <v>-0.05342148639578473</v>
          </cell>
          <cell r="I20">
            <v>2.9313328432558796</v>
          </cell>
          <cell r="J20">
            <v>0.09542812527110263</v>
          </cell>
        </row>
        <row r="21">
          <cell r="A21" t="str">
            <v>70 a 74</v>
          </cell>
          <cell r="G21">
            <v>-1.7245551633921274</v>
          </cell>
          <cell r="H21">
            <v>-0.03789729376794985</v>
          </cell>
          <cell r="I21">
            <v>2.5605785957911174</v>
          </cell>
          <cell r="J21">
            <v>0.052964892494966054</v>
          </cell>
        </row>
        <row r="22">
          <cell r="A22" t="str">
            <v>75 a 79</v>
          </cell>
          <cell r="G22">
            <v>-1.937327921173629</v>
          </cell>
          <cell r="H22">
            <v>-0.016437380429472223</v>
          </cell>
          <cell r="I22">
            <v>3.0390890038490865</v>
          </cell>
          <cell r="J22">
            <v>0.030591791354851083</v>
          </cell>
        </row>
        <row r="23">
          <cell r="A23" t="str">
            <v>80 a 84</v>
          </cell>
          <cell r="G23">
            <v>-1.581184678535064</v>
          </cell>
          <cell r="H23">
            <v>-0.015524192627834877</v>
          </cell>
          <cell r="I23">
            <v>2.651897375954852</v>
          </cell>
          <cell r="J23">
            <v>0.01735056823110957</v>
          </cell>
        </row>
        <row r="24">
          <cell r="A24" t="str">
            <v>85 a 89</v>
          </cell>
          <cell r="G24">
            <v>-0.7999525142343149</v>
          </cell>
          <cell r="H24">
            <v>-0.006848908512280093</v>
          </cell>
          <cell r="I24">
            <v>1.5140653751147193</v>
          </cell>
          <cell r="J24">
            <v>0.011871441421285494</v>
          </cell>
        </row>
        <row r="25">
          <cell r="A25" t="str">
            <v>90 a 94</v>
          </cell>
          <cell r="G25">
            <v>-0.22647057480606175</v>
          </cell>
          <cell r="H25">
            <v>-0.0013697817024560185</v>
          </cell>
          <cell r="I25">
            <v>0.6396880550469607</v>
          </cell>
          <cell r="J25">
            <v>0.006848908512280093</v>
          </cell>
        </row>
        <row r="26">
          <cell r="A26" t="str">
            <v>95 a 99</v>
          </cell>
          <cell r="G26">
            <v>-0.042463232776136575</v>
          </cell>
          <cell r="H26">
            <v>0</v>
          </cell>
          <cell r="I26">
            <v>0.16574358599717826</v>
          </cell>
          <cell r="J26">
            <v>0.00045659390081867284</v>
          </cell>
        </row>
        <row r="27">
          <cell r="A27" t="str">
            <v>100 y más</v>
          </cell>
          <cell r="G27">
            <v>-0.005479126809824074</v>
          </cell>
          <cell r="H27">
            <v>0</v>
          </cell>
          <cell r="I27">
            <v>0.027852227949939044</v>
          </cell>
          <cell r="J27">
            <v>0.0009131878016373457</v>
          </cell>
        </row>
      </sheetData>
      <sheetData sheetId="16">
        <row r="3">
          <cell r="G3" t="str">
            <v>Españoles</v>
          </cell>
          <cell r="H3" t="str">
            <v>Extranjeros</v>
          </cell>
          <cell r="I3" t="str">
            <v>Españolas</v>
          </cell>
          <cell r="J3" t="str">
            <v>Extranjeras</v>
          </cell>
        </row>
        <row r="7">
          <cell r="A7" t="str">
            <v>0 a 4</v>
          </cell>
          <cell r="G7">
            <v>-2.7384818785387863</v>
          </cell>
          <cell r="H7">
            <v>-0.30925760928922486</v>
          </cell>
          <cell r="I7">
            <v>2.597648952375478</v>
          </cell>
          <cell r="J7">
            <v>0.2885637915672693</v>
          </cell>
        </row>
        <row r="8">
          <cell r="A8" t="str">
            <v>5 a 9</v>
          </cell>
          <cell r="G8">
            <v>-2.5700571954128706</v>
          </cell>
          <cell r="H8">
            <v>-0.221883712240968</v>
          </cell>
          <cell r="I8">
            <v>2.4527922283217887</v>
          </cell>
          <cell r="J8">
            <v>0.23338027764205443</v>
          </cell>
        </row>
        <row r="9">
          <cell r="A9" t="str">
            <v>10 a 14</v>
          </cell>
          <cell r="G9">
            <v>-2.295289282326905</v>
          </cell>
          <cell r="H9">
            <v>-0.27476791308596554</v>
          </cell>
          <cell r="I9">
            <v>2.1400856494122382</v>
          </cell>
          <cell r="J9">
            <v>0.2672951455752594</v>
          </cell>
        </row>
        <row r="10">
          <cell r="A10" t="str">
            <v>15 a 19</v>
          </cell>
          <cell r="G10">
            <v>-2.0992728422383813</v>
          </cell>
          <cell r="H10">
            <v>-0.24027821688270629</v>
          </cell>
          <cell r="I10">
            <v>1.9653378553157244</v>
          </cell>
          <cell r="J10">
            <v>0.23338027764205443</v>
          </cell>
        </row>
        <row r="11">
          <cell r="A11" t="str">
            <v>20 a 24</v>
          </cell>
          <cell r="G11">
            <v>-2.1251401143908257</v>
          </cell>
          <cell r="H11">
            <v>-0.2672951455752594</v>
          </cell>
          <cell r="I11">
            <v>2.095249044348001</v>
          </cell>
          <cell r="J11">
            <v>0.36444112321443967</v>
          </cell>
        </row>
        <row r="12">
          <cell r="A12" t="str">
            <v>25 a 29</v>
          </cell>
          <cell r="G12">
            <v>-2.220561607219843</v>
          </cell>
          <cell r="H12">
            <v>-0.45066536372258786</v>
          </cell>
          <cell r="I12">
            <v>2.1228408013106086</v>
          </cell>
          <cell r="J12">
            <v>0.6863449544448595</v>
          </cell>
        </row>
        <row r="13">
          <cell r="A13" t="str">
            <v>30 a 34</v>
          </cell>
          <cell r="G13">
            <v>-2.7959647055442187</v>
          </cell>
          <cell r="H13">
            <v>-0.6616273388325238</v>
          </cell>
          <cell r="I13">
            <v>2.932773833817147</v>
          </cell>
          <cell r="J13">
            <v>0.9432931911591412</v>
          </cell>
        </row>
        <row r="14">
          <cell r="A14" t="str">
            <v>35 a 39</v>
          </cell>
          <cell r="G14">
            <v>-3.796740723708792</v>
          </cell>
          <cell r="H14">
            <v>-0.6662259649929584</v>
          </cell>
          <cell r="I14">
            <v>3.9209036300405256</v>
          </cell>
          <cell r="J14">
            <v>0.7869399017043658</v>
          </cell>
        </row>
        <row r="15">
          <cell r="A15" t="str">
            <v>40 a 44</v>
          </cell>
          <cell r="G15">
            <v>-3.636938464633691</v>
          </cell>
          <cell r="H15">
            <v>-0.5317161498002472</v>
          </cell>
          <cell r="I15">
            <v>3.827206622021671</v>
          </cell>
          <cell r="J15">
            <v>0.6507056017014917</v>
          </cell>
        </row>
        <row r="16">
          <cell r="A16" t="str">
            <v>45 a 49</v>
          </cell>
          <cell r="G16">
            <v>-3.352973299226856</v>
          </cell>
          <cell r="H16">
            <v>-0.36329146667433104</v>
          </cell>
          <cell r="I16">
            <v>3.771448279826402</v>
          </cell>
          <cell r="J16">
            <v>0.46101227258356564</v>
          </cell>
        </row>
        <row r="17">
          <cell r="A17" t="str">
            <v>50 a 54</v>
          </cell>
          <cell r="G17">
            <v>-3.1661541114592016</v>
          </cell>
          <cell r="H17">
            <v>-0.26614548903515073</v>
          </cell>
          <cell r="I17">
            <v>3.4110309545023423</v>
          </cell>
          <cell r="J17">
            <v>0.30063518523841004</v>
          </cell>
        </row>
        <row r="18">
          <cell r="A18" t="str">
            <v>55 a 59</v>
          </cell>
          <cell r="G18">
            <v>-2.4533670565918433</v>
          </cell>
          <cell r="H18">
            <v>-0.15462880464461243</v>
          </cell>
          <cell r="I18">
            <v>2.7884919380335127</v>
          </cell>
          <cell r="J18">
            <v>0.21498577300031615</v>
          </cell>
        </row>
        <row r="19">
          <cell r="A19" t="str">
            <v>60 a 64</v>
          </cell>
          <cell r="G19">
            <v>-2.247578535912396</v>
          </cell>
          <cell r="H19">
            <v>-0.07645215991722473</v>
          </cell>
          <cell r="I19">
            <v>2.774696059552209</v>
          </cell>
          <cell r="J19">
            <v>0.12358807806167907</v>
          </cell>
        </row>
        <row r="20">
          <cell r="A20" t="str">
            <v>65 a 69</v>
          </cell>
          <cell r="G20">
            <v>-2.3004627367573938</v>
          </cell>
          <cell r="H20">
            <v>-0.04771074641450867</v>
          </cell>
          <cell r="I20">
            <v>2.8476992498491076</v>
          </cell>
          <cell r="J20">
            <v>0.07990112953755066</v>
          </cell>
        </row>
        <row r="21">
          <cell r="A21" t="str">
            <v>70 a 74</v>
          </cell>
          <cell r="G21">
            <v>-1.7664472738769292</v>
          </cell>
          <cell r="H21">
            <v>-0.044261776794182736</v>
          </cell>
          <cell r="I21">
            <v>2.0923749029977294</v>
          </cell>
          <cell r="J21">
            <v>0.06840456413646423</v>
          </cell>
        </row>
        <row r="22">
          <cell r="A22" t="str">
            <v>75 a 79</v>
          </cell>
          <cell r="G22">
            <v>-1.479607967119823</v>
          </cell>
          <cell r="H22">
            <v>-0.0189693329117926</v>
          </cell>
          <cell r="I22">
            <v>2.0400655304227864</v>
          </cell>
          <cell r="J22">
            <v>0.03161555485298767</v>
          </cell>
        </row>
        <row r="23">
          <cell r="A23" t="str">
            <v>80 a 84</v>
          </cell>
          <cell r="G23">
            <v>-1.0507860776592992</v>
          </cell>
          <cell r="H23">
            <v>-0.012071393671140747</v>
          </cell>
          <cell r="I23">
            <v>1.5773287730290575</v>
          </cell>
          <cell r="J23">
            <v>0.024142787342281494</v>
          </cell>
        </row>
        <row r="24">
          <cell r="A24" t="str">
            <v>85 a 89</v>
          </cell>
          <cell r="G24">
            <v>-0.47078435317448913</v>
          </cell>
          <cell r="H24">
            <v>-0.00919725232086914</v>
          </cell>
          <cell r="I24">
            <v>0.9386945649987066</v>
          </cell>
          <cell r="J24">
            <v>0.01322105021124939</v>
          </cell>
        </row>
        <row r="25">
          <cell r="A25" t="str">
            <v>90 a 94</v>
          </cell>
          <cell r="G25">
            <v>-0.15003017848417785</v>
          </cell>
          <cell r="H25">
            <v>-0.0005748282700543212</v>
          </cell>
          <cell r="I25">
            <v>0.41675049578938295</v>
          </cell>
          <cell r="J25">
            <v>0.002874141350271606</v>
          </cell>
        </row>
        <row r="26">
          <cell r="A26" t="str">
            <v>95 a 99</v>
          </cell>
          <cell r="G26">
            <v>-0.02816658523266174</v>
          </cell>
          <cell r="H26">
            <v>-0.0011496565401086425</v>
          </cell>
          <cell r="I26">
            <v>0.12473773460178772</v>
          </cell>
          <cell r="J26">
            <v>0.0005748282700543212</v>
          </cell>
        </row>
        <row r="27">
          <cell r="A27" t="str">
            <v>100 y más</v>
          </cell>
          <cell r="G27">
            <v>-0.004023797890380249</v>
          </cell>
          <cell r="H27">
            <v>0</v>
          </cell>
          <cell r="I27">
            <v>0.019544161181846924</v>
          </cell>
          <cell r="J27">
            <v>0</v>
          </cell>
        </row>
      </sheetData>
      <sheetData sheetId="17">
        <row r="3">
          <cell r="G3" t="str">
            <v>Españoles</v>
          </cell>
          <cell r="H3" t="str">
            <v>Extranjeros</v>
          </cell>
          <cell r="I3" t="str">
            <v>Españolas</v>
          </cell>
          <cell r="J3" t="str">
            <v>Extranjeras</v>
          </cell>
        </row>
        <row r="7">
          <cell r="A7" t="str">
            <v>0 a 4</v>
          </cell>
          <cell r="G7">
            <v>-2.300985542602886</v>
          </cell>
          <cell r="H7">
            <v>-0.7776222225302524</v>
          </cell>
          <cell r="I7">
            <v>2.119401743758923</v>
          </cell>
          <cell r="J7">
            <v>0.7069292932093204</v>
          </cell>
        </row>
        <row r="8">
          <cell r="A8" t="str">
            <v>5 a 9</v>
          </cell>
          <cell r="G8">
            <v>-2.489500020792038</v>
          </cell>
          <cell r="H8">
            <v>-0.3347518123726488</v>
          </cell>
          <cell r="I8">
            <v>2.3162330371623026</v>
          </cell>
          <cell r="J8">
            <v>0.3423755596523571</v>
          </cell>
        </row>
        <row r="9">
          <cell r="A9" t="str">
            <v>10 a 14</v>
          </cell>
          <cell r="G9">
            <v>-1.9253427220936197</v>
          </cell>
          <cell r="H9">
            <v>-0.41445462484232704</v>
          </cell>
          <cell r="I9">
            <v>1.9239565862245818</v>
          </cell>
          <cell r="J9">
            <v>0.39643485854483457</v>
          </cell>
        </row>
        <row r="10">
          <cell r="A10" t="str">
            <v>15 a 19</v>
          </cell>
          <cell r="G10">
            <v>-1.8442537737549034</v>
          </cell>
          <cell r="H10">
            <v>-0.5177217470856493</v>
          </cell>
          <cell r="I10">
            <v>1.8421745699513465</v>
          </cell>
          <cell r="J10">
            <v>0.4754446030799939</v>
          </cell>
        </row>
        <row r="11">
          <cell r="A11" t="str">
            <v>20 a 24</v>
          </cell>
          <cell r="G11">
            <v>-1.933659537307847</v>
          </cell>
          <cell r="H11">
            <v>-0.7284143991794075</v>
          </cell>
          <cell r="I11">
            <v>1.9385110128494796</v>
          </cell>
          <cell r="J11">
            <v>0.806038007845529</v>
          </cell>
        </row>
        <row r="12">
          <cell r="A12" t="str">
            <v>25 a 29</v>
          </cell>
          <cell r="G12">
            <v>-1.9045506840580513</v>
          </cell>
          <cell r="H12">
            <v>-1.091581996867333</v>
          </cell>
          <cell r="I12">
            <v>1.8934615971057482</v>
          </cell>
          <cell r="J12">
            <v>1.231581719640159</v>
          </cell>
        </row>
        <row r="13">
          <cell r="A13" t="str">
            <v>30 a 34</v>
          </cell>
          <cell r="G13">
            <v>-2.347421094215655</v>
          </cell>
          <cell r="H13">
            <v>-1.600986928738755</v>
          </cell>
          <cell r="I13">
            <v>2.3612824529060337</v>
          </cell>
          <cell r="J13">
            <v>1.4429674396684362</v>
          </cell>
        </row>
        <row r="14">
          <cell r="A14" t="str">
            <v>35 a 39</v>
          </cell>
          <cell r="G14">
            <v>-3.1929639743287637</v>
          </cell>
          <cell r="H14">
            <v>-1.492175263019281</v>
          </cell>
          <cell r="I14">
            <v>3.426527868261647</v>
          </cell>
          <cell r="J14">
            <v>1.209403545735553</v>
          </cell>
        </row>
        <row r="15">
          <cell r="A15" t="str">
            <v>40 a 44</v>
          </cell>
          <cell r="G15">
            <v>-3.3981120829463705</v>
          </cell>
          <cell r="H15">
            <v>-1.128314597396837</v>
          </cell>
          <cell r="I15">
            <v>3.4805871671541246</v>
          </cell>
          <cell r="J15">
            <v>0.9391070512731658</v>
          </cell>
        </row>
        <row r="16">
          <cell r="A16" t="str">
            <v>45 a 49</v>
          </cell>
          <cell r="G16">
            <v>-3.4403892269520258</v>
          </cell>
          <cell r="H16">
            <v>-0.8081172116490859</v>
          </cell>
          <cell r="I16">
            <v>3.522171243225261</v>
          </cell>
          <cell r="J16">
            <v>0.6972263421260552</v>
          </cell>
        </row>
        <row r="17">
          <cell r="A17" t="str">
            <v>50 a 54</v>
          </cell>
          <cell r="G17">
            <v>-2.8540537543490014</v>
          </cell>
          <cell r="H17">
            <v>-0.5225732226272819</v>
          </cell>
          <cell r="I17">
            <v>2.8963308983546567</v>
          </cell>
          <cell r="J17">
            <v>0.5239593584963198</v>
          </cell>
        </row>
        <row r="18">
          <cell r="A18" t="str">
            <v>55 a 59</v>
          </cell>
          <cell r="G18">
            <v>-2.00365939869426</v>
          </cell>
          <cell r="H18">
            <v>-0.2550489999029705</v>
          </cell>
          <cell r="I18">
            <v>2.170688770913325</v>
          </cell>
          <cell r="J18">
            <v>0.3000984156467017</v>
          </cell>
        </row>
        <row r="19">
          <cell r="A19" t="str">
            <v>60 a 64</v>
          </cell>
          <cell r="G19">
            <v>-1.6910857602262175</v>
          </cell>
          <cell r="H19">
            <v>-0.12059382060629582</v>
          </cell>
          <cell r="I19">
            <v>2.011976213908487</v>
          </cell>
          <cell r="J19">
            <v>0.17811845917136798</v>
          </cell>
        </row>
        <row r="20">
          <cell r="A20" t="str">
            <v>65 a 69</v>
          </cell>
          <cell r="G20">
            <v>-1.7936598145350207</v>
          </cell>
          <cell r="H20">
            <v>-0.04227714400565544</v>
          </cell>
          <cell r="I20">
            <v>2.277421232829242</v>
          </cell>
          <cell r="J20">
            <v>0.09148496735650029</v>
          </cell>
        </row>
        <row r="21">
          <cell r="A21" t="str">
            <v>70 a 74</v>
          </cell>
          <cell r="G21">
            <v>-1.589204773851933</v>
          </cell>
          <cell r="H21">
            <v>-0.02217817390460613</v>
          </cell>
          <cell r="I21">
            <v>2.1034611812649877</v>
          </cell>
          <cell r="J21">
            <v>0.05405929889247744</v>
          </cell>
        </row>
        <row r="22">
          <cell r="A22" t="str">
            <v>75 a 79</v>
          </cell>
          <cell r="G22">
            <v>-1.815837988439627</v>
          </cell>
          <cell r="H22">
            <v>-0.01871283423201142</v>
          </cell>
          <cell r="I22">
            <v>2.572668172934311</v>
          </cell>
          <cell r="J22">
            <v>0.033960328791428136</v>
          </cell>
        </row>
        <row r="23">
          <cell r="A23" t="str">
            <v>80 a 84</v>
          </cell>
          <cell r="G23">
            <v>-1.3119776000443564</v>
          </cell>
          <cell r="H23">
            <v>-0.010396019017784123</v>
          </cell>
          <cell r="I23">
            <v>1.9045506840580513</v>
          </cell>
          <cell r="J23">
            <v>0.01871283423201142</v>
          </cell>
        </row>
        <row r="24">
          <cell r="A24" t="str">
            <v>85 a 89</v>
          </cell>
          <cell r="G24">
            <v>-0.521187086758244</v>
          </cell>
          <cell r="H24">
            <v>-0.003465339672594708</v>
          </cell>
          <cell r="I24">
            <v>0.9813841952788213</v>
          </cell>
          <cell r="J24">
            <v>0.007623747279708357</v>
          </cell>
        </row>
        <row r="25">
          <cell r="A25" t="str">
            <v>90 a 94</v>
          </cell>
          <cell r="G25">
            <v>-0.13098983962407995</v>
          </cell>
          <cell r="H25">
            <v>-0.0006930679345189415</v>
          </cell>
          <cell r="I25">
            <v>0.3153459102061184</v>
          </cell>
          <cell r="J25">
            <v>0.0006930679345189415</v>
          </cell>
        </row>
        <row r="26">
          <cell r="A26" t="str">
            <v>95 a 99</v>
          </cell>
          <cell r="G26">
            <v>-0.017326698362973538</v>
          </cell>
          <cell r="H26">
            <v>0</v>
          </cell>
          <cell r="I26">
            <v>0.07623747279708357</v>
          </cell>
          <cell r="J26">
            <v>0.001386135869037883</v>
          </cell>
        </row>
        <row r="27">
          <cell r="A27" t="str">
            <v>100 y más</v>
          </cell>
          <cell r="G27">
            <v>-0.0020792038035568248</v>
          </cell>
          <cell r="H27">
            <v>0</v>
          </cell>
          <cell r="I27">
            <v>0.00970295108326518</v>
          </cell>
          <cell r="J27">
            <v>0</v>
          </cell>
        </row>
      </sheetData>
      <sheetData sheetId="18">
        <row r="3">
          <cell r="G3" t="str">
            <v>Españoles</v>
          </cell>
          <cell r="H3" t="str">
            <v>Extranjeros</v>
          </cell>
          <cell r="I3" t="str">
            <v>Españolas</v>
          </cell>
          <cell r="J3" t="str">
            <v>Extranjeras</v>
          </cell>
        </row>
        <row r="7">
          <cell r="A7" t="str">
            <v>0 a 4</v>
          </cell>
          <cell r="G7">
            <v>-3.3634218894245564</v>
          </cell>
          <cell r="H7">
            <v>-0.5128731151913016</v>
          </cell>
          <cell r="I7">
            <v>3.07723869114781</v>
          </cell>
          <cell r="J7">
            <v>0.5323622935685711</v>
          </cell>
        </row>
        <row r="8">
          <cell r="A8" t="str">
            <v>5 a 9</v>
          </cell>
          <cell r="G8">
            <v>-2.5489793825007694</v>
          </cell>
          <cell r="H8">
            <v>-0.3159298389578418</v>
          </cell>
          <cell r="I8">
            <v>2.3007487947481793</v>
          </cell>
          <cell r="J8">
            <v>0.317981331418607</v>
          </cell>
        </row>
        <row r="9">
          <cell r="A9" t="str">
            <v>10 a 14</v>
          </cell>
          <cell r="G9">
            <v>-2.024823058775259</v>
          </cell>
          <cell r="H9">
            <v>-0.31900707764898967</v>
          </cell>
          <cell r="I9">
            <v>1.9345573905015898</v>
          </cell>
          <cell r="J9">
            <v>0.3046466304236332</v>
          </cell>
        </row>
        <row r="10">
          <cell r="A10" t="str">
            <v>15 a 19</v>
          </cell>
          <cell r="G10">
            <v>-1.9591753000307723</v>
          </cell>
          <cell r="H10">
            <v>-0.3159298389578418</v>
          </cell>
          <cell r="I10">
            <v>1.7294081444250693</v>
          </cell>
          <cell r="J10">
            <v>0.3046466304236332</v>
          </cell>
        </row>
        <row r="11">
          <cell r="A11" t="str">
            <v>20 a 24</v>
          </cell>
          <cell r="G11">
            <v>-2.1571443224946147</v>
          </cell>
          <cell r="H11">
            <v>-0.5128731151913016</v>
          </cell>
          <cell r="I11">
            <v>2.066878654220946</v>
          </cell>
          <cell r="J11">
            <v>0.5446712483331624</v>
          </cell>
        </row>
        <row r="12">
          <cell r="A12" t="str">
            <v>25 a 29</v>
          </cell>
          <cell r="G12">
            <v>-2.6166786337060213</v>
          </cell>
          <cell r="H12">
            <v>-0.7826443737819263</v>
          </cell>
          <cell r="I12">
            <v>2.8279823571648373</v>
          </cell>
          <cell r="J12">
            <v>0.9693301877115602</v>
          </cell>
        </row>
        <row r="13">
          <cell r="A13" t="str">
            <v>30 a 34</v>
          </cell>
          <cell r="G13">
            <v>-4.470202072007385</v>
          </cell>
          <cell r="H13">
            <v>-1.086265257975177</v>
          </cell>
          <cell r="I13">
            <v>4.8025438506513485</v>
          </cell>
          <cell r="J13">
            <v>1.0544671248333162</v>
          </cell>
        </row>
        <row r="14">
          <cell r="A14" t="str">
            <v>35 a 39</v>
          </cell>
          <cell r="G14">
            <v>-5.301056518617294</v>
          </cell>
          <cell r="H14">
            <v>-0.9406092932608473</v>
          </cell>
          <cell r="I14">
            <v>5.119499435839574</v>
          </cell>
          <cell r="J14">
            <v>0.868807057134065</v>
          </cell>
        </row>
        <row r="15">
          <cell r="A15" t="str">
            <v>40 a 44</v>
          </cell>
          <cell r="G15">
            <v>-3.574725612883373</v>
          </cell>
          <cell r="H15">
            <v>-0.6862242281259616</v>
          </cell>
          <cell r="I15">
            <v>3.6137039696379114</v>
          </cell>
          <cell r="J15">
            <v>0.6092932608472664</v>
          </cell>
        </row>
        <row r="16">
          <cell r="A16" t="str">
            <v>45 a 49</v>
          </cell>
          <cell r="G16">
            <v>-3.0546722740793926</v>
          </cell>
          <cell r="H16">
            <v>-0.45645707252025847</v>
          </cell>
          <cell r="I16">
            <v>3.2023797312544877</v>
          </cell>
          <cell r="J16">
            <v>0.45543132628987587</v>
          </cell>
        </row>
        <row r="17">
          <cell r="A17" t="str">
            <v>50 a 54</v>
          </cell>
          <cell r="G17">
            <v>-2.7346394502000204</v>
          </cell>
          <cell r="H17">
            <v>-0.27182275105138987</v>
          </cell>
          <cell r="I17">
            <v>2.944917427428454</v>
          </cell>
          <cell r="J17">
            <v>0.3343932711047287</v>
          </cell>
        </row>
        <row r="18">
          <cell r="A18" t="str">
            <v>55 a 59</v>
          </cell>
          <cell r="G18">
            <v>-2.0289260436967895</v>
          </cell>
          <cell r="H18">
            <v>-0.188737306390399</v>
          </cell>
          <cell r="I18">
            <v>2.30895476459124</v>
          </cell>
          <cell r="J18">
            <v>0.23181864806646835</v>
          </cell>
        </row>
        <row r="19">
          <cell r="A19" t="str">
            <v>60 a 64</v>
          </cell>
          <cell r="G19">
            <v>-1.8268540363114165</v>
          </cell>
          <cell r="H19">
            <v>-0.08923992204328648</v>
          </cell>
          <cell r="I19">
            <v>2.0463637296132937</v>
          </cell>
          <cell r="J19">
            <v>0.10154887680787773</v>
          </cell>
        </row>
        <row r="20">
          <cell r="A20" t="str">
            <v>65 a 69</v>
          </cell>
          <cell r="G20">
            <v>-1.5211816596574008</v>
          </cell>
          <cell r="H20">
            <v>-0.0317981331418607</v>
          </cell>
          <cell r="I20">
            <v>1.6647861319109651</v>
          </cell>
          <cell r="J20">
            <v>0.05846753513180839</v>
          </cell>
        </row>
        <row r="21">
          <cell r="A21" t="str">
            <v>70 a 74</v>
          </cell>
          <cell r="G21">
            <v>-1.0288234690737512</v>
          </cell>
          <cell r="H21">
            <v>-0.029746640681095497</v>
          </cell>
          <cell r="I21">
            <v>1.3303928608062365</v>
          </cell>
          <cell r="J21">
            <v>0.04923581905836496</v>
          </cell>
        </row>
        <row r="22">
          <cell r="A22" t="str">
            <v>75 a 79</v>
          </cell>
          <cell r="G22">
            <v>-0.9888193660888296</v>
          </cell>
          <cell r="H22">
            <v>-0.005128731151913017</v>
          </cell>
          <cell r="I22">
            <v>1.4124525592368449</v>
          </cell>
          <cell r="J22">
            <v>0.020514924607652068</v>
          </cell>
        </row>
        <row r="23">
          <cell r="A23" t="str">
            <v>80 a 84</v>
          </cell>
          <cell r="G23">
            <v>-0.6246794543030054</v>
          </cell>
          <cell r="H23">
            <v>-0.008205969843060826</v>
          </cell>
          <cell r="I23">
            <v>1.065750333367525</v>
          </cell>
          <cell r="J23">
            <v>0.013334700994973844</v>
          </cell>
        </row>
        <row r="24">
          <cell r="A24" t="str">
            <v>85 a 89</v>
          </cell>
          <cell r="G24">
            <v>-0.3046466304236332</v>
          </cell>
          <cell r="H24">
            <v>-0.00307723869114781</v>
          </cell>
          <cell r="I24">
            <v>0.6400656477587445</v>
          </cell>
          <cell r="J24">
            <v>0.00615447738229562</v>
          </cell>
        </row>
        <row r="25">
          <cell r="A25" t="str">
            <v>90 a 94</v>
          </cell>
          <cell r="G25">
            <v>-0.0923171607344343</v>
          </cell>
          <cell r="H25">
            <v>-0.0010257462303826033</v>
          </cell>
          <cell r="I25">
            <v>0.27182275105138987</v>
          </cell>
          <cell r="J25">
            <v>0.0010257462303826033</v>
          </cell>
        </row>
        <row r="26">
          <cell r="A26" t="str">
            <v>95 a 99</v>
          </cell>
          <cell r="G26">
            <v>-0.01230895476459124</v>
          </cell>
          <cell r="H26">
            <v>0</v>
          </cell>
          <cell r="I26">
            <v>0.0605190275925736</v>
          </cell>
          <cell r="J26">
            <v>0.0010257462303826033</v>
          </cell>
        </row>
        <row r="27">
          <cell r="A27" t="str">
            <v>100 y más</v>
          </cell>
          <cell r="G27">
            <v>-0.0010257462303826033</v>
          </cell>
          <cell r="H27">
            <v>0</v>
          </cell>
          <cell r="I27">
            <v>0.007180223612678224</v>
          </cell>
          <cell r="J27">
            <v>0</v>
          </cell>
        </row>
      </sheetData>
      <sheetData sheetId="19">
        <row r="3">
          <cell r="G3" t="str">
            <v>Españoles</v>
          </cell>
          <cell r="H3" t="str">
            <v>Extranjeros</v>
          </cell>
          <cell r="I3" t="str">
            <v>Españolas</v>
          </cell>
          <cell r="J3" t="str">
            <v>Extranjeras</v>
          </cell>
        </row>
        <row r="7">
          <cell r="A7" t="str">
            <v>0 a 4</v>
          </cell>
          <cell r="G7">
            <v>-3.1452884601724653</v>
          </cell>
          <cell r="H7">
            <v>-0.49580202014462077</v>
          </cell>
          <cell r="I7">
            <v>2.8426929579065505</v>
          </cell>
          <cell r="J7">
            <v>0.4688099330880368</v>
          </cell>
        </row>
        <row r="8">
          <cell r="A8" t="str">
            <v>5 a 9</v>
          </cell>
          <cell r="G8">
            <v>-3.141026551689847</v>
          </cell>
          <cell r="H8">
            <v>-0.3182225000355159</v>
          </cell>
          <cell r="I8">
            <v>3.200693270446506</v>
          </cell>
          <cell r="J8">
            <v>0.3068574107485332</v>
          </cell>
        </row>
        <row r="9">
          <cell r="A9" t="str">
            <v>10 a 14</v>
          </cell>
          <cell r="G9">
            <v>-2.504581551618815</v>
          </cell>
          <cell r="H9">
            <v>-0.31680186387464304</v>
          </cell>
          <cell r="I9">
            <v>2.3554147547271667</v>
          </cell>
          <cell r="J9">
            <v>0.25713514511798385</v>
          </cell>
        </row>
        <row r="10">
          <cell r="A10" t="str">
            <v>15 a 19</v>
          </cell>
          <cell r="G10">
            <v>-2.0812319756787088</v>
          </cell>
          <cell r="H10">
            <v>-0.343793950931227</v>
          </cell>
          <cell r="I10">
            <v>2.0414541631742695</v>
          </cell>
          <cell r="J10">
            <v>0.34521458709209984</v>
          </cell>
        </row>
        <row r="11">
          <cell r="A11" t="str">
            <v>20 a 24</v>
          </cell>
          <cell r="G11">
            <v>-1.8439857368129449</v>
          </cell>
          <cell r="H11">
            <v>-0.5213734710403318</v>
          </cell>
          <cell r="I11">
            <v>1.7573269309997017</v>
          </cell>
          <cell r="J11">
            <v>0.6719609040928528</v>
          </cell>
        </row>
        <row r="12">
          <cell r="A12" t="str">
            <v>25 a 29</v>
          </cell>
          <cell r="G12">
            <v>-1.6976602122430424</v>
          </cell>
          <cell r="H12">
            <v>-0.8040800670540268</v>
          </cell>
          <cell r="I12">
            <v>1.6266284041994006</v>
          </cell>
          <cell r="J12">
            <v>0.9887627679674958</v>
          </cell>
        </row>
        <row r="13">
          <cell r="A13" t="str">
            <v>30 a 34</v>
          </cell>
          <cell r="G13">
            <v>-2.3042718529357447</v>
          </cell>
          <cell r="H13">
            <v>-1.0882072992285945</v>
          </cell>
          <cell r="I13">
            <v>2.379565569462005</v>
          </cell>
          <cell r="J13">
            <v>1.1294057478939068</v>
          </cell>
        </row>
        <row r="14">
          <cell r="A14" t="str">
            <v>35 a 39</v>
          </cell>
          <cell r="G14">
            <v>-4.288900569675101</v>
          </cell>
          <cell r="H14">
            <v>-0.9575087724282934</v>
          </cell>
          <cell r="I14">
            <v>4.698043784006478</v>
          </cell>
          <cell r="J14">
            <v>0.8097626116975182</v>
          </cell>
        </row>
        <row r="15">
          <cell r="A15" t="str">
            <v>40 a 44</v>
          </cell>
          <cell r="G15">
            <v>-4.672472333110767</v>
          </cell>
          <cell r="H15">
            <v>-0.758619709906096</v>
          </cell>
          <cell r="I15">
            <v>4.688099330880368</v>
          </cell>
          <cell r="J15">
            <v>0.66059581480587</v>
          </cell>
        </row>
        <row r="16">
          <cell r="A16" t="str">
            <v>45 a 49</v>
          </cell>
          <cell r="G16">
            <v>-4.1994004915401115</v>
          </cell>
          <cell r="H16">
            <v>-0.4929607478228751</v>
          </cell>
          <cell r="I16">
            <v>4.1340512281399615</v>
          </cell>
          <cell r="J16">
            <v>0.5100083817533492</v>
          </cell>
        </row>
        <row r="17">
          <cell r="A17" t="str">
            <v>50 a 54</v>
          </cell>
          <cell r="G17">
            <v>-3.0628915628418407</v>
          </cell>
          <cell r="H17">
            <v>-0.3324288616442443</v>
          </cell>
          <cell r="I17">
            <v>3.031637567302638</v>
          </cell>
          <cell r="J17">
            <v>0.37078603798781096</v>
          </cell>
        </row>
        <row r="18">
          <cell r="A18" t="str">
            <v>55 a 59</v>
          </cell>
          <cell r="G18">
            <v>-1.8638746430651645</v>
          </cell>
          <cell r="H18">
            <v>-0.1861033370743419</v>
          </cell>
          <cell r="I18">
            <v>1.9888906252219745</v>
          </cell>
          <cell r="J18">
            <v>0.21735733261354434</v>
          </cell>
        </row>
        <row r="19">
          <cell r="A19" t="str">
            <v>60 a 64</v>
          </cell>
          <cell r="G19">
            <v>-1.4220567970337117</v>
          </cell>
          <cell r="H19">
            <v>-0.10512707590459007</v>
          </cell>
          <cell r="I19">
            <v>1.720390390817008</v>
          </cell>
          <cell r="J19">
            <v>0.09376198661760736</v>
          </cell>
        </row>
        <row r="20">
          <cell r="A20" t="str">
            <v>65 a 69</v>
          </cell>
          <cell r="G20">
            <v>-1.4391044309641858</v>
          </cell>
          <cell r="H20">
            <v>-0.04830162946967652</v>
          </cell>
          <cell r="I20">
            <v>1.9988350783480844</v>
          </cell>
          <cell r="J20">
            <v>0.06108735491753207</v>
          </cell>
        </row>
        <row r="21">
          <cell r="A21" t="str">
            <v>70 a 74</v>
          </cell>
          <cell r="G21">
            <v>-1.6266284041994006</v>
          </cell>
          <cell r="H21">
            <v>-0.025571450895711098</v>
          </cell>
          <cell r="I21">
            <v>1.8667159153869102</v>
          </cell>
          <cell r="J21">
            <v>0.04972226563054936</v>
          </cell>
        </row>
        <row r="22">
          <cell r="A22" t="str">
            <v>75 a 79</v>
          </cell>
          <cell r="G22">
            <v>-1.4305806139989488</v>
          </cell>
          <cell r="H22">
            <v>-0.018468270091346904</v>
          </cell>
          <cell r="I22">
            <v>1.7431205693909733</v>
          </cell>
          <cell r="J22">
            <v>0.019888906252219743</v>
          </cell>
        </row>
        <row r="23">
          <cell r="A23" t="str">
            <v>80 a 84</v>
          </cell>
          <cell r="G23">
            <v>-0.9120484152803625</v>
          </cell>
          <cell r="H23">
            <v>-0.007103180804364194</v>
          </cell>
          <cell r="I23">
            <v>1.1294057478939068</v>
          </cell>
          <cell r="J23">
            <v>0.012785725447855549</v>
          </cell>
        </row>
        <row r="24">
          <cell r="A24" t="str">
            <v>85 a 89</v>
          </cell>
          <cell r="G24">
            <v>-0.30543677458766033</v>
          </cell>
          <cell r="H24">
            <v>-0.0014206361608728388</v>
          </cell>
          <cell r="I24">
            <v>0.6392862723927775</v>
          </cell>
          <cell r="J24">
            <v>0.005682544643491355</v>
          </cell>
        </row>
        <row r="25">
          <cell r="A25" t="str">
            <v>90 a 94</v>
          </cell>
          <cell r="G25">
            <v>-0.10228580358284439</v>
          </cell>
          <cell r="H25">
            <v>0</v>
          </cell>
          <cell r="I25">
            <v>0.21451606029179868</v>
          </cell>
          <cell r="J25">
            <v>0.0028412723217456776</v>
          </cell>
        </row>
        <row r="26">
          <cell r="A26" t="str">
            <v>95 a 99</v>
          </cell>
          <cell r="G26">
            <v>-0.015626997769601227</v>
          </cell>
          <cell r="H26">
            <v>0</v>
          </cell>
          <cell r="I26">
            <v>0.07245244420451478</v>
          </cell>
          <cell r="J26">
            <v>0.0014206361608728388</v>
          </cell>
        </row>
        <row r="27">
          <cell r="A27" t="str">
            <v>100 y más</v>
          </cell>
          <cell r="G27">
            <v>-0.0014206361608728388</v>
          </cell>
          <cell r="H27">
            <v>0</v>
          </cell>
          <cell r="I27">
            <v>0.004261908482618516</v>
          </cell>
          <cell r="J27">
            <v>0</v>
          </cell>
        </row>
      </sheetData>
      <sheetData sheetId="20">
        <row r="3">
          <cell r="G3" t="str">
            <v>Españoles</v>
          </cell>
          <cell r="H3" t="str">
            <v>Extranjeros</v>
          </cell>
          <cell r="I3" t="str">
            <v>Españolas</v>
          </cell>
          <cell r="J3" t="str">
            <v>Extranjeras</v>
          </cell>
        </row>
        <row r="7">
          <cell r="A7" t="str">
            <v>0 a 4</v>
          </cell>
          <cell r="G7">
            <v>-2.254189243911375</v>
          </cell>
          <cell r="H7">
            <v>-0.3297402572359668</v>
          </cell>
          <cell r="I7">
            <v>2.187984085051132</v>
          </cell>
          <cell r="J7">
            <v>0.3470950076168071</v>
          </cell>
        </row>
        <row r="8">
          <cell r="A8" t="str">
            <v>5 a 9</v>
          </cell>
          <cell r="G8">
            <v>-2.7844732833259416</v>
          </cell>
          <cell r="H8">
            <v>-0.1864028744608779</v>
          </cell>
          <cell r="I8">
            <v>2.611568548050162</v>
          </cell>
          <cell r="J8">
            <v>0.19540163391760992</v>
          </cell>
        </row>
        <row r="9">
          <cell r="A9" t="str">
            <v>10 a 14</v>
          </cell>
          <cell r="G9">
            <v>-2.427093979187155</v>
          </cell>
          <cell r="H9">
            <v>-0.2583929501147342</v>
          </cell>
          <cell r="I9">
            <v>2.299183041195035</v>
          </cell>
          <cell r="J9">
            <v>0.2596784871799816</v>
          </cell>
        </row>
        <row r="10">
          <cell r="A10" t="str">
            <v>15 a 19</v>
          </cell>
          <cell r="G10">
            <v>-1.98872583993778</v>
          </cell>
          <cell r="H10">
            <v>-0.2622495613104765</v>
          </cell>
          <cell r="I10">
            <v>1.9488741909151095</v>
          </cell>
          <cell r="J10">
            <v>0.2873175340828014</v>
          </cell>
        </row>
        <row r="11">
          <cell r="A11" t="str">
            <v>20 a 24</v>
          </cell>
          <cell r="G11">
            <v>-2.0485033134717856</v>
          </cell>
          <cell r="H11">
            <v>-0.3843755825089827</v>
          </cell>
          <cell r="I11">
            <v>1.9315194405342693</v>
          </cell>
          <cell r="J11">
            <v>0.49043239039189596</v>
          </cell>
        </row>
        <row r="12">
          <cell r="A12" t="str">
            <v>25 a 29</v>
          </cell>
          <cell r="G12">
            <v>-2.0742140547767343</v>
          </cell>
          <cell r="H12">
            <v>-0.6710503480591604</v>
          </cell>
          <cell r="I12">
            <v>1.9218779125449135</v>
          </cell>
          <cell r="J12">
            <v>0.8998759456732036</v>
          </cell>
        </row>
        <row r="13">
          <cell r="A13" t="str">
            <v>30 a 34</v>
          </cell>
          <cell r="G13">
            <v>-2.4618034799488355</v>
          </cell>
          <cell r="H13">
            <v>-0.9422986688263689</v>
          </cell>
          <cell r="I13">
            <v>2.4894425268516556</v>
          </cell>
          <cell r="J13">
            <v>0.9917918458383951</v>
          </cell>
        </row>
        <row r="14">
          <cell r="A14" t="str">
            <v>35 a 39</v>
          </cell>
          <cell r="G14">
            <v>-3.19584514420512</v>
          </cell>
          <cell r="H14">
            <v>-0.8561676854547908</v>
          </cell>
          <cell r="I14">
            <v>3.5268709385063346</v>
          </cell>
          <cell r="J14">
            <v>0.8124594252363782</v>
          </cell>
        </row>
        <row r="15">
          <cell r="A15" t="str">
            <v>40 a 44</v>
          </cell>
          <cell r="G15">
            <v>-4.06743927444288</v>
          </cell>
          <cell r="H15">
            <v>-0.6247710137102528</v>
          </cell>
          <cell r="I15">
            <v>4.262198139827866</v>
          </cell>
          <cell r="J15">
            <v>0.6318414675691136</v>
          </cell>
        </row>
        <row r="16">
          <cell r="A16" t="str">
            <v>45 a 49</v>
          </cell>
          <cell r="G16">
            <v>-4.098292164008819</v>
          </cell>
          <cell r="H16">
            <v>-0.45379458403234413</v>
          </cell>
          <cell r="I16">
            <v>4.3386875952100885</v>
          </cell>
          <cell r="J16">
            <v>0.43643983365150374</v>
          </cell>
        </row>
        <row r="17">
          <cell r="A17" t="str">
            <v>50 a 54</v>
          </cell>
          <cell r="G17">
            <v>-3.5384407720935616</v>
          </cell>
          <cell r="H17">
            <v>-0.2783187746260694</v>
          </cell>
          <cell r="I17">
            <v>3.5403690776914325</v>
          </cell>
          <cell r="J17">
            <v>0.3284547201707193</v>
          </cell>
        </row>
        <row r="18">
          <cell r="A18" t="str">
            <v>55 a 59</v>
          </cell>
          <cell r="G18">
            <v>-2.4322361274481445</v>
          </cell>
          <cell r="H18">
            <v>-0.16197767022117665</v>
          </cell>
          <cell r="I18">
            <v>2.6032125571260534</v>
          </cell>
          <cell r="J18">
            <v>0.21918406962468745</v>
          </cell>
        </row>
        <row r="19">
          <cell r="A19" t="str">
            <v>60 a 64</v>
          </cell>
          <cell r="G19">
            <v>-1.895524402707341</v>
          </cell>
          <cell r="H19">
            <v>-0.08870205750207293</v>
          </cell>
          <cell r="I19">
            <v>2.1597022696156887</v>
          </cell>
          <cell r="J19">
            <v>0.13819523451409912</v>
          </cell>
        </row>
        <row r="20">
          <cell r="A20" t="str">
            <v>65 a 69</v>
          </cell>
          <cell r="G20">
            <v>-1.6397025267231018</v>
          </cell>
          <cell r="H20">
            <v>-0.0494931770120262</v>
          </cell>
          <cell r="I20">
            <v>1.9938679881987698</v>
          </cell>
          <cell r="J20">
            <v>0.06299131619712425</v>
          </cell>
        </row>
        <row r="21">
          <cell r="A21" t="str">
            <v>70 a 74</v>
          </cell>
          <cell r="G21">
            <v>-1.2829659911169389</v>
          </cell>
          <cell r="H21">
            <v>-0.02249689864183009</v>
          </cell>
          <cell r="I21">
            <v>1.824819864118732</v>
          </cell>
          <cell r="J21">
            <v>0.03278119516380956</v>
          </cell>
        </row>
        <row r="22">
          <cell r="A22" t="str">
            <v>75 a 79</v>
          </cell>
          <cell r="G22">
            <v>-1.6011364147656788</v>
          </cell>
          <cell r="H22">
            <v>-0.01028429652197947</v>
          </cell>
          <cell r="I22">
            <v>2.5376501667984344</v>
          </cell>
          <cell r="J22">
            <v>0.019925824511335222</v>
          </cell>
        </row>
        <row r="23">
          <cell r="A23" t="str">
            <v>80 a 84</v>
          </cell>
          <cell r="G23">
            <v>-1.3395296219878259</v>
          </cell>
          <cell r="H23">
            <v>-0.005784916793613452</v>
          </cell>
          <cell r="I23">
            <v>2.281828290814195</v>
          </cell>
          <cell r="J23">
            <v>0.01671198184821664</v>
          </cell>
        </row>
        <row r="24">
          <cell r="A24" t="str">
            <v>85 a 89</v>
          </cell>
          <cell r="G24">
            <v>-0.6132011801230259</v>
          </cell>
          <cell r="H24">
            <v>-0.0025710741304948675</v>
          </cell>
          <cell r="I24">
            <v>1.287465370845305</v>
          </cell>
          <cell r="J24">
            <v>0.0032138426631185845</v>
          </cell>
        </row>
        <row r="25">
          <cell r="A25" t="str">
            <v>90 a 94</v>
          </cell>
          <cell r="G25">
            <v>-0.1516933736991972</v>
          </cell>
          <cell r="H25">
            <v>0</v>
          </cell>
          <cell r="I25">
            <v>0.4660071861521947</v>
          </cell>
          <cell r="J25">
            <v>0.0006427685326237169</v>
          </cell>
        </row>
        <row r="26">
          <cell r="A26" t="str">
            <v>95 a 99</v>
          </cell>
          <cell r="G26">
            <v>-0.01864028744608779</v>
          </cell>
          <cell r="H26">
            <v>0</v>
          </cell>
          <cell r="I26">
            <v>0.09063036309994407</v>
          </cell>
          <cell r="J26">
            <v>0.0006427685326237169</v>
          </cell>
        </row>
        <row r="27">
          <cell r="A27" t="str">
            <v>100 y más</v>
          </cell>
          <cell r="G27">
            <v>-0.003856611195742301</v>
          </cell>
          <cell r="H27">
            <v>0</v>
          </cell>
          <cell r="I27">
            <v>0.014783676250345488</v>
          </cell>
          <cell r="J27">
            <v>0</v>
          </cell>
        </row>
      </sheetData>
      <sheetData sheetId="21">
        <row r="3">
          <cell r="G3" t="str">
            <v>Españoles</v>
          </cell>
          <cell r="H3" t="str">
            <v>Extranjeros</v>
          </cell>
          <cell r="I3" t="str">
            <v>Españolas</v>
          </cell>
          <cell r="J3" t="str">
            <v>Extranjeras</v>
          </cell>
        </row>
        <row r="7">
          <cell r="A7" t="str">
            <v>0 a 4</v>
          </cell>
          <cell r="G7">
            <v>-2.851005662956454</v>
          </cell>
          <cell r="H7">
            <v>-0.2690446744342468</v>
          </cell>
          <cell r="I7">
            <v>2.5993187094534487</v>
          </cell>
          <cell r="J7">
            <v>0.271214389550652</v>
          </cell>
        </row>
        <row r="8">
          <cell r="A8" t="str">
            <v>5 a 9</v>
          </cell>
          <cell r="G8">
            <v>-3.0093948664540346</v>
          </cell>
          <cell r="H8">
            <v>-0.2299898023389529</v>
          </cell>
          <cell r="I8">
            <v>2.722992471088546</v>
          </cell>
          <cell r="J8">
            <v>0.21046236629130596</v>
          </cell>
        </row>
        <row r="9">
          <cell r="A9" t="str">
            <v>10 a 14</v>
          </cell>
          <cell r="G9">
            <v>-2.330274035019202</v>
          </cell>
          <cell r="H9">
            <v>-0.28857211048189374</v>
          </cell>
          <cell r="I9">
            <v>2.219618564082536</v>
          </cell>
          <cell r="J9">
            <v>0.2299898023389529</v>
          </cell>
        </row>
        <row r="10">
          <cell r="A10" t="str">
            <v>15 a 19</v>
          </cell>
          <cell r="G10">
            <v>-1.9744407559287465</v>
          </cell>
          <cell r="H10">
            <v>-0.23432923257176333</v>
          </cell>
          <cell r="I10">
            <v>1.7444509535897936</v>
          </cell>
          <cell r="J10">
            <v>0.24951723838659984</v>
          </cell>
        </row>
        <row r="11">
          <cell r="A11" t="str">
            <v>20 a 24</v>
          </cell>
          <cell r="G11">
            <v>-1.8616155698756753</v>
          </cell>
          <cell r="H11">
            <v>-0.30159040118032504</v>
          </cell>
          <cell r="I11">
            <v>1.8659550001084857</v>
          </cell>
          <cell r="J11">
            <v>0.34715441862483454</v>
          </cell>
        </row>
        <row r="12">
          <cell r="A12" t="str">
            <v>25 a 29</v>
          </cell>
          <cell r="G12">
            <v>-2.4062140640933847</v>
          </cell>
          <cell r="H12">
            <v>-0.4881859011911736</v>
          </cell>
          <cell r="I12">
            <v>2.230467139664562</v>
          </cell>
          <cell r="J12">
            <v>0.7789277267894725</v>
          </cell>
        </row>
        <row r="13">
          <cell r="A13" t="str">
            <v>30 a 34</v>
          </cell>
          <cell r="G13">
            <v>-3.245893814142203</v>
          </cell>
          <cell r="H13">
            <v>-0.7789277267894725</v>
          </cell>
          <cell r="I13">
            <v>3.135238343205537</v>
          </cell>
          <cell r="J13">
            <v>1.0002386686628046</v>
          </cell>
        </row>
        <row r="14">
          <cell r="A14" t="str">
            <v>35 a 39</v>
          </cell>
          <cell r="G14">
            <v>-4.01397296534965</v>
          </cell>
          <cell r="H14">
            <v>-0.7246848488793421</v>
          </cell>
          <cell r="I14">
            <v>4.181041029312851</v>
          </cell>
          <cell r="J14">
            <v>0.8960923430753542</v>
          </cell>
        </row>
        <row r="15">
          <cell r="A15" t="str">
            <v>40 a 44</v>
          </cell>
          <cell r="G15">
            <v>-4.053027837444944</v>
          </cell>
          <cell r="H15">
            <v>-0.6639328256199961</v>
          </cell>
          <cell r="I15">
            <v>4.144155872333963</v>
          </cell>
          <cell r="J15">
            <v>0.6617631105035908</v>
          </cell>
        </row>
        <row r="16">
          <cell r="A16" t="str">
            <v>45 a 49</v>
          </cell>
          <cell r="G16">
            <v>-3.4823927618303716</v>
          </cell>
          <cell r="H16">
            <v>-0.4079064418841806</v>
          </cell>
          <cell r="I16">
            <v>3.8534140467356637</v>
          </cell>
          <cell r="J16">
            <v>0.4187550174662067</v>
          </cell>
        </row>
        <row r="17">
          <cell r="A17" t="str">
            <v>50 a 54</v>
          </cell>
          <cell r="G17">
            <v>-2.9594914187767145</v>
          </cell>
          <cell r="H17">
            <v>-0.3037601162967302</v>
          </cell>
          <cell r="I17">
            <v>3.020243442036061</v>
          </cell>
          <cell r="J17">
            <v>0.32328755234437717</v>
          </cell>
        </row>
        <row r="18">
          <cell r="A18" t="str">
            <v>55 a 59</v>
          </cell>
          <cell r="G18">
            <v>-2.421402069908221</v>
          </cell>
          <cell r="H18">
            <v>-0.12801319186790774</v>
          </cell>
          <cell r="I18">
            <v>2.590639848987828</v>
          </cell>
          <cell r="J18">
            <v>0.21914122675692682</v>
          </cell>
        </row>
        <row r="19">
          <cell r="A19" t="str">
            <v>60 a 64</v>
          </cell>
          <cell r="G19">
            <v>-2.423571785024626</v>
          </cell>
          <cell r="H19">
            <v>-0.10414632558745036</v>
          </cell>
          <cell r="I19">
            <v>3.044110308316518</v>
          </cell>
          <cell r="J19">
            <v>0.1345223372171234</v>
          </cell>
        </row>
        <row r="20">
          <cell r="A20" t="str">
            <v>65 a 69</v>
          </cell>
          <cell r="G20">
            <v>-2.404044348976979</v>
          </cell>
          <cell r="H20">
            <v>-0.05858230814294083</v>
          </cell>
          <cell r="I20">
            <v>2.781574779231487</v>
          </cell>
          <cell r="J20">
            <v>0.10631604070385559</v>
          </cell>
        </row>
        <row r="21">
          <cell r="A21" t="str">
            <v>70 a 74</v>
          </cell>
          <cell r="G21">
            <v>-1.6728503547484215</v>
          </cell>
          <cell r="H21">
            <v>-0.03254572674607824</v>
          </cell>
          <cell r="I21">
            <v>1.7813361105686822</v>
          </cell>
          <cell r="J21">
            <v>0.04339430232810432</v>
          </cell>
        </row>
        <row r="22">
          <cell r="A22" t="str">
            <v>75 a 79</v>
          </cell>
          <cell r="G22">
            <v>-1.1781553082080323</v>
          </cell>
          <cell r="H22">
            <v>-0.02820629651326781</v>
          </cell>
          <cell r="I22">
            <v>1.3842782442665278</v>
          </cell>
          <cell r="J22">
            <v>0.03254572674607824</v>
          </cell>
        </row>
        <row r="23">
          <cell r="A23" t="str">
            <v>80 a 84</v>
          </cell>
          <cell r="G23">
            <v>-0.7377031395777734</v>
          </cell>
          <cell r="H23">
            <v>-0.008678860465620865</v>
          </cell>
          <cell r="I23">
            <v>1.0414632558745036</v>
          </cell>
          <cell r="J23">
            <v>0.019527436047646944</v>
          </cell>
        </row>
        <row r="24">
          <cell r="A24" t="str">
            <v>85 a 89</v>
          </cell>
          <cell r="G24">
            <v>-0.3536635639740502</v>
          </cell>
          <cell r="H24">
            <v>-0.002169715116405216</v>
          </cell>
          <cell r="I24">
            <v>0.6378962442231335</v>
          </cell>
          <cell r="J24">
            <v>0.02169715116405216</v>
          </cell>
        </row>
        <row r="25">
          <cell r="A25" t="str">
            <v>90 a 94</v>
          </cell>
          <cell r="G25">
            <v>-0.12801319186790774</v>
          </cell>
          <cell r="H25">
            <v>0</v>
          </cell>
          <cell r="I25">
            <v>0.3536635639740502</v>
          </cell>
          <cell r="J25">
            <v>0.004339430232810432</v>
          </cell>
        </row>
        <row r="26">
          <cell r="A26" t="str">
            <v>95 a 99</v>
          </cell>
          <cell r="G26">
            <v>-0.023866866280457377</v>
          </cell>
          <cell r="H26">
            <v>-0.002169715116405216</v>
          </cell>
          <cell r="I26">
            <v>0.09980689535463994</v>
          </cell>
          <cell r="J26">
            <v>0</v>
          </cell>
        </row>
        <row r="27">
          <cell r="A27" t="str">
            <v>100 y más</v>
          </cell>
          <cell r="G27">
            <v>-0.004339430232810432</v>
          </cell>
          <cell r="H27">
            <v>0</v>
          </cell>
          <cell r="I27">
            <v>0.008678860465620865</v>
          </cell>
          <cell r="J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J15:O44"/>
  <sheetViews>
    <sheetView showGridLines="0" tabSelected="1" zoomScalePageLayoutView="0" workbookViewId="0" topLeftCell="A1">
      <selection activeCell="J5" sqref="J5"/>
    </sheetView>
  </sheetViews>
  <sheetFormatPr defaultColWidth="11.421875" defaultRowHeight="12.75"/>
  <sheetData>
    <row r="15" ht="12.75">
      <c r="J15" s="20" t="s">
        <v>53</v>
      </c>
    </row>
    <row r="16" ht="12.75">
      <c r="J16" s="20" t="s">
        <v>54</v>
      </c>
    </row>
    <row r="17" ht="12.75">
      <c r="J17" s="20" t="s">
        <v>55</v>
      </c>
    </row>
    <row r="18" ht="12.75">
      <c r="J18" s="20" t="s">
        <v>56</v>
      </c>
    </row>
    <row r="19" ht="12.75">
      <c r="J19" s="20" t="s">
        <v>57</v>
      </c>
    </row>
    <row r="20" ht="12.75">
      <c r="J20" s="20" t="s">
        <v>58</v>
      </c>
    </row>
    <row r="21" ht="12.75">
      <c r="J21" s="20" t="s">
        <v>59</v>
      </c>
    </row>
    <row r="22" spans="10:15" ht="12.75">
      <c r="J22" s="20" t="s">
        <v>60</v>
      </c>
      <c r="K22" s="16"/>
      <c r="L22" s="16"/>
      <c r="M22" s="16"/>
      <c r="N22" s="16"/>
      <c r="O22" s="16"/>
    </row>
    <row r="23" spans="10:15" ht="12.75">
      <c r="J23" s="20" t="s">
        <v>61</v>
      </c>
      <c r="K23" s="17"/>
      <c r="L23" s="17"/>
      <c r="M23" s="17"/>
      <c r="N23" s="17"/>
      <c r="O23" s="17"/>
    </row>
    <row r="24" spans="10:15" ht="12.75">
      <c r="J24" s="20" t="s">
        <v>62</v>
      </c>
      <c r="K24" s="17"/>
      <c r="L24" s="17"/>
      <c r="M24" s="17"/>
      <c r="N24" s="17"/>
      <c r="O24" s="17"/>
    </row>
    <row r="25" spans="10:15" ht="12.75">
      <c r="J25" s="20" t="s">
        <v>63</v>
      </c>
      <c r="K25" s="17"/>
      <c r="L25" s="17"/>
      <c r="M25" s="17"/>
      <c r="N25" s="17"/>
      <c r="O25" s="17"/>
    </row>
    <row r="26" spans="10:15" ht="12.75">
      <c r="J26" s="20" t="s">
        <v>64</v>
      </c>
      <c r="K26" s="17"/>
      <c r="L26" s="17"/>
      <c r="M26" s="17"/>
      <c r="N26" s="17"/>
      <c r="O26" s="17"/>
    </row>
    <row r="27" spans="10:15" ht="12.75">
      <c r="J27" s="20" t="s">
        <v>65</v>
      </c>
      <c r="K27" s="17"/>
      <c r="L27" s="17"/>
      <c r="M27" s="17"/>
      <c r="N27" s="17"/>
      <c r="O27" s="17"/>
    </row>
    <row r="28" spans="10:15" ht="12.75">
      <c r="J28" s="20" t="s">
        <v>66</v>
      </c>
      <c r="K28" s="17"/>
      <c r="L28" s="17"/>
      <c r="M28" s="17"/>
      <c r="N28" s="17"/>
      <c r="O28" s="17"/>
    </row>
    <row r="29" spans="10:15" ht="12.75">
      <c r="J29" s="20" t="s">
        <v>67</v>
      </c>
      <c r="K29" s="17"/>
      <c r="L29" s="17"/>
      <c r="M29" s="17"/>
      <c r="N29" s="17"/>
      <c r="O29" s="17"/>
    </row>
    <row r="30" spans="10:15" ht="12.75">
      <c r="J30" s="20" t="s">
        <v>68</v>
      </c>
      <c r="K30" s="17"/>
      <c r="L30" s="17"/>
      <c r="M30" s="17"/>
      <c r="N30" s="17"/>
      <c r="O30" s="17"/>
    </row>
    <row r="31" spans="10:15" ht="12.75">
      <c r="J31" s="20" t="s">
        <v>69</v>
      </c>
      <c r="K31" s="17"/>
      <c r="L31" s="17"/>
      <c r="M31" s="17"/>
      <c r="N31" s="17"/>
      <c r="O31" s="17"/>
    </row>
    <row r="32" spans="10:15" ht="12.75">
      <c r="J32" s="20" t="s">
        <v>70</v>
      </c>
      <c r="K32" s="17"/>
      <c r="L32" s="17"/>
      <c r="M32" s="17"/>
      <c r="N32" s="17"/>
      <c r="O32" s="17"/>
    </row>
    <row r="33" spans="10:15" ht="12.75">
      <c r="J33" s="20" t="s">
        <v>71</v>
      </c>
      <c r="K33" s="17"/>
      <c r="L33" s="17"/>
      <c r="M33" s="17"/>
      <c r="N33" s="17"/>
      <c r="O33" s="17"/>
    </row>
    <row r="34" spans="10:15" ht="12.75">
      <c r="J34" s="20" t="s">
        <v>72</v>
      </c>
      <c r="K34" s="17"/>
      <c r="L34" s="17"/>
      <c r="M34" s="17"/>
      <c r="N34" s="17"/>
      <c r="O34" s="17"/>
    </row>
    <row r="35" spans="10:15" ht="12.75">
      <c r="J35" s="20" t="s">
        <v>73</v>
      </c>
      <c r="K35" s="17"/>
      <c r="L35" s="17"/>
      <c r="M35" s="17"/>
      <c r="N35" s="17"/>
      <c r="O35" s="17"/>
    </row>
    <row r="36" spans="10:15" ht="12.75">
      <c r="J36" s="20" t="s">
        <v>74</v>
      </c>
      <c r="K36" s="17"/>
      <c r="L36" s="17"/>
      <c r="M36" s="17"/>
      <c r="N36" s="17"/>
      <c r="O36" s="17"/>
    </row>
    <row r="37" spans="10:15" ht="12.75">
      <c r="J37" s="17"/>
      <c r="K37" s="17"/>
      <c r="L37" s="17"/>
      <c r="M37" s="17"/>
      <c r="N37" s="17"/>
      <c r="O37" s="17"/>
    </row>
    <row r="38" spans="10:15" ht="12.75">
      <c r="J38" s="17"/>
      <c r="K38" s="17"/>
      <c r="L38" s="17"/>
      <c r="M38" s="17"/>
      <c r="N38" s="17"/>
      <c r="O38" s="17"/>
    </row>
    <row r="39" spans="10:15" ht="12.75">
      <c r="J39" s="17"/>
      <c r="K39" s="17"/>
      <c r="L39" s="17"/>
      <c r="M39" s="17"/>
      <c r="N39" s="17"/>
      <c r="O39" s="17"/>
    </row>
    <row r="40" spans="10:15" ht="12.75">
      <c r="J40" s="17"/>
      <c r="K40" s="17"/>
      <c r="L40" s="17"/>
      <c r="M40" s="17"/>
      <c r="N40" s="17"/>
      <c r="O40" s="17"/>
    </row>
    <row r="41" spans="10:15" ht="12.75">
      <c r="J41" s="17"/>
      <c r="K41" s="17"/>
      <c r="L41" s="17"/>
      <c r="M41" s="17"/>
      <c r="N41" s="17"/>
      <c r="O41" s="17"/>
    </row>
    <row r="42" spans="10:15" ht="12.75">
      <c r="J42" s="17"/>
      <c r="K42" s="17"/>
      <c r="L42" s="17"/>
      <c r="M42" s="17"/>
      <c r="N42" s="17"/>
      <c r="O42" s="17"/>
    </row>
    <row r="43" spans="10:15" ht="12.75">
      <c r="J43" s="17"/>
      <c r="K43" s="17"/>
      <c r="L43" s="17"/>
      <c r="M43" s="17"/>
      <c r="N43" s="17"/>
      <c r="O43" s="17"/>
    </row>
    <row r="44" spans="10:15" ht="12.75">
      <c r="J44" s="17"/>
      <c r="K44" s="17"/>
      <c r="L44" s="17"/>
      <c r="M44" s="17"/>
      <c r="N44" s="17"/>
      <c r="O44" s="17"/>
    </row>
  </sheetData>
  <sheetProtection/>
  <hyperlinks>
    <hyperlink ref="J15" location="MM!A1" display="Total Ciudad"/>
    <hyperlink ref="J16" location="'DO1'!A1" display=" 01. Centro"/>
    <hyperlink ref="J17" location="'D02'!A1" display=" 02. Arganzuela"/>
    <hyperlink ref="J18" location="'D03'!A1" display=" 03. Retiro"/>
    <hyperlink ref="J19" location="'D04'!A1" display=" 04. Salamanca"/>
    <hyperlink ref="J20" location="'D05'!A1" display=" 05. Chamartín"/>
    <hyperlink ref="J21" location="'D06'!A1" display=" 06. Tetuán"/>
    <hyperlink ref="J22" location="'D07'!A1" display=" 07. Chamberí"/>
    <hyperlink ref="J23" location="'D08'!A1" display=" 08. Fuencarral - El Pardo"/>
    <hyperlink ref="J24" location="'D09'!A1" display=" 09. Moncloa - Aravaca"/>
    <hyperlink ref="J25" location="'D10'!A1" display=" 10. Latina"/>
    <hyperlink ref="J26" location="'D11'!A1" display=" 11. Carabanchel"/>
    <hyperlink ref="J27" location="'D12'!A1" display=" 12. Usera"/>
    <hyperlink ref="J28" location="'D13'!A1" display=" 13. Puente de Vallecas"/>
    <hyperlink ref="J29" location="'D14'!A1" display=" 14. Moratalaz"/>
    <hyperlink ref="J30" location="'D15'!A1" display=" 15. Ciudad Lineal"/>
    <hyperlink ref="J31" location="'D16'!A1" display=" 16. Hortaleza"/>
    <hyperlink ref="J32" location="'D17'!A1" display=" 17. Villaverde"/>
    <hyperlink ref="J33" location="'D18'!A1" display=" 18. Villa de Vallecas"/>
    <hyperlink ref="J34" location="'D19'!A1" display=" 19. Vicálvaro"/>
    <hyperlink ref="J35" location="'D20'!A1" display=" 20. San Blas"/>
    <hyperlink ref="J36" location="'D21'!A1" display=" 21. Barajas"/>
  </hyperlinks>
  <printOptions/>
  <pageMargins left="0.984251968503937" right="0.75" top="0.5905511811023623" bottom="1" header="0" footer="0"/>
  <pageSetup fitToHeight="1" fitToWidth="1" horizontalDpi="300" verticalDpi="3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57421875" style="1" customWidth="1"/>
    <col min="9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31</v>
      </c>
    </row>
    <row r="2" spans="1:7" ht="12" thickBot="1">
      <c r="A2" s="11" t="s">
        <v>79</v>
      </c>
      <c r="B2" s="11"/>
      <c r="G2" s="21" t="s">
        <v>87</v>
      </c>
    </row>
    <row r="3" spans="1:2" ht="11.25">
      <c r="A3" s="11" t="s">
        <v>89</v>
      </c>
      <c r="B3" s="11"/>
    </row>
    <row r="4" spans="1:2" ht="12" thickBot="1">
      <c r="A4" s="11"/>
      <c r="B4" s="11"/>
    </row>
    <row r="5" spans="1:8" ht="12" thickBot="1">
      <c r="A5" s="22" t="s">
        <v>23</v>
      </c>
      <c r="B5" s="25" t="s">
        <v>82</v>
      </c>
      <c r="C5" s="24" t="s">
        <v>80</v>
      </c>
      <c r="D5" s="24"/>
      <c r="E5" s="24"/>
      <c r="F5" s="24" t="s">
        <v>81</v>
      </c>
      <c r="G5" s="24"/>
      <c r="H5" s="24"/>
    </row>
    <row r="6" spans="1:8" ht="18" customHeight="1" thickBot="1">
      <c r="A6" s="23"/>
      <c r="B6" s="26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233852</v>
      </c>
      <c r="C8" s="2">
        <f>+D8+E8</f>
        <v>213115</v>
      </c>
      <c r="D8" s="2">
        <f>SUM(D10:D31)</f>
        <v>100789</v>
      </c>
      <c r="E8" s="2">
        <f>SUM(E10:E31)</f>
        <v>112326</v>
      </c>
      <c r="F8" s="2">
        <f>+G8+H8</f>
        <v>20737</v>
      </c>
      <c r="G8" s="2">
        <f>SUM(G10:G31)</f>
        <v>9168</v>
      </c>
      <c r="H8" s="2">
        <f>SUM(H10:H31)</f>
        <v>11569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5</v>
      </c>
      <c r="B10" s="19">
        <f aca="true" t="shared" si="0" ref="B10:B31">+C10+F10</f>
        <v>15069</v>
      </c>
      <c r="C10" s="2">
        <f>+D10+E10</f>
        <v>13833</v>
      </c>
      <c r="D10" s="10">
        <v>7129</v>
      </c>
      <c r="E10" s="10">
        <v>6704</v>
      </c>
      <c r="F10" s="2">
        <f aca="true" t="shared" si="1" ref="F10:F31">+G10+H10</f>
        <v>1236</v>
      </c>
      <c r="G10" s="10">
        <v>634</v>
      </c>
      <c r="H10" s="10">
        <v>602</v>
      </c>
    </row>
    <row r="11" spans="1:8" ht="11.25">
      <c r="A11" s="7" t="s">
        <v>6</v>
      </c>
      <c r="B11" s="19">
        <f t="shared" si="0"/>
        <v>12021</v>
      </c>
      <c r="C11" s="2">
        <f aca="true" t="shared" si="2" ref="C11:C31">+D11+E11</f>
        <v>11267</v>
      </c>
      <c r="D11" s="10">
        <v>5792</v>
      </c>
      <c r="E11" s="10">
        <v>5475</v>
      </c>
      <c r="F11" s="2">
        <f t="shared" si="1"/>
        <v>754</v>
      </c>
      <c r="G11" s="10">
        <v>366</v>
      </c>
      <c r="H11" s="10">
        <v>388</v>
      </c>
    </row>
    <row r="12" spans="1:8" ht="11.25">
      <c r="A12" s="7" t="s">
        <v>7</v>
      </c>
      <c r="B12" s="19">
        <f t="shared" si="0"/>
        <v>9883</v>
      </c>
      <c r="C12" s="2">
        <f t="shared" si="2"/>
        <v>9167</v>
      </c>
      <c r="D12" s="10">
        <v>4653</v>
      </c>
      <c r="E12" s="10">
        <v>4514</v>
      </c>
      <c r="F12" s="2">
        <f t="shared" si="1"/>
        <v>716</v>
      </c>
      <c r="G12" s="10">
        <v>374</v>
      </c>
      <c r="H12" s="10">
        <v>342</v>
      </c>
    </row>
    <row r="13" spans="1:8" ht="11.25">
      <c r="A13" s="7" t="s">
        <v>4</v>
      </c>
      <c r="B13" s="19">
        <f t="shared" si="0"/>
        <v>9549</v>
      </c>
      <c r="C13" s="2">
        <f t="shared" si="2"/>
        <v>8700</v>
      </c>
      <c r="D13" s="10">
        <v>4411</v>
      </c>
      <c r="E13" s="10">
        <v>4289</v>
      </c>
      <c r="F13" s="2">
        <f t="shared" si="1"/>
        <v>849</v>
      </c>
      <c r="G13" s="10">
        <v>422</v>
      </c>
      <c r="H13" s="10">
        <v>427</v>
      </c>
    </row>
    <row r="14" spans="1:8" ht="11.25">
      <c r="A14" s="7" t="s">
        <v>8</v>
      </c>
      <c r="B14" s="19">
        <f t="shared" si="0"/>
        <v>10819</v>
      </c>
      <c r="C14" s="2">
        <f t="shared" si="2"/>
        <v>9358</v>
      </c>
      <c r="D14" s="10">
        <v>4737</v>
      </c>
      <c r="E14" s="10">
        <v>4621</v>
      </c>
      <c r="F14" s="2">
        <f t="shared" si="1"/>
        <v>1461</v>
      </c>
      <c r="G14" s="10">
        <v>618</v>
      </c>
      <c r="H14" s="10">
        <v>843</v>
      </c>
    </row>
    <row r="15" spans="1:8" ht="11.25">
      <c r="A15" s="7" t="s">
        <v>9</v>
      </c>
      <c r="B15" s="19">
        <f t="shared" si="0"/>
        <v>14332</v>
      </c>
      <c r="C15" s="2">
        <f t="shared" si="2"/>
        <v>11621</v>
      </c>
      <c r="D15" s="10">
        <v>5884</v>
      </c>
      <c r="E15" s="10">
        <v>5737</v>
      </c>
      <c r="F15" s="2">
        <f t="shared" si="1"/>
        <v>2711</v>
      </c>
      <c r="G15" s="10">
        <v>1028</v>
      </c>
      <c r="H15" s="10">
        <v>1683</v>
      </c>
    </row>
    <row r="16" spans="1:8" ht="11.25">
      <c r="A16" s="7" t="s">
        <v>10</v>
      </c>
      <c r="B16" s="19">
        <f t="shared" si="0"/>
        <v>19029</v>
      </c>
      <c r="C16" s="2">
        <f t="shared" si="2"/>
        <v>15363</v>
      </c>
      <c r="D16" s="10">
        <v>7560</v>
      </c>
      <c r="E16" s="10">
        <v>7803</v>
      </c>
      <c r="F16" s="2">
        <f t="shared" si="1"/>
        <v>3666</v>
      </c>
      <c r="G16" s="10">
        <v>1601</v>
      </c>
      <c r="H16" s="10">
        <v>2065</v>
      </c>
    </row>
    <row r="17" spans="1:8" ht="11.25">
      <c r="A17" s="7" t="s">
        <v>11</v>
      </c>
      <c r="B17" s="19">
        <f t="shared" si="0"/>
        <v>22214</v>
      </c>
      <c r="C17" s="2">
        <f t="shared" si="2"/>
        <v>19289</v>
      </c>
      <c r="D17" s="10">
        <v>9448</v>
      </c>
      <c r="E17" s="10">
        <v>9841</v>
      </c>
      <c r="F17" s="2">
        <f t="shared" si="1"/>
        <v>2925</v>
      </c>
      <c r="G17" s="10">
        <v>1349</v>
      </c>
      <c r="H17" s="10">
        <v>1576</v>
      </c>
    </row>
    <row r="18" spans="1:8" ht="11.25">
      <c r="A18" s="7" t="s">
        <v>12</v>
      </c>
      <c r="B18" s="19">
        <f t="shared" si="0"/>
        <v>18323</v>
      </c>
      <c r="C18" s="2">
        <f t="shared" si="2"/>
        <v>16222</v>
      </c>
      <c r="D18" s="10">
        <v>8004</v>
      </c>
      <c r="E18" s="10">
        <v>8218</v>
      </c>
      <c r="F18" s="2">
        <f t="shared" si="1"/>
        <v>2101</v>
      </c>
      <c r="G18" s="10">
        <v>987</v>
      </c>
      <c r="H18" s="10">
        <v>1114</v>
      </c>
    </row>
    <row r="19" spans="1:8" ht="11.25">
      <c r="A19" s="7" t="s">
        <v>13</v>
      </c>
      <c r="B19" s="19">
        <f t="shared" si="0"/>
        <v>15951</v>
      </c>
      <c r="C19" s="2">
        <f t="shared" si="2"/>
        <v>14515</v>
      </c>
      <c r="D19" s="10">
        <v>6943</v>
      </c>
      <c r="E19" s="10">
        <v>7572</v>
      </c>
      <c r="F19" s="2">
        <f t="shared" si="1"/>
        <v>1436</v>
      </c>
      <c r="G19" s="10">
        <v>645</v>
      </c>
      <c r="H19" s="10">
        <v>791</v>
      </c>
    </row>
    <row r="20" spans="1:8" ht="11.25">
      <c r="A20" s="7" t="s">
        <v>14</v>
      </c>
      <c r="B20" s="19">
        <f t="shared" si="0"/>
        <v>14791</v>
      </c>
      <c r="C20" s="2">
        <f t="shared" si="2"/>
        <v>13715</v>
      </c>
      <c r="D20" s="10">
        <v>6266</v>
      </c>
      <c r="E20" s="10">
        <v>7449</v>
      </c>
      <c r="F20" s="2">
        <f t="shared" si="1"/>
        <v>1076</v>
      </c>
      <c r="G20" s="10">
        <v>435</v>
      </c>
      <c r="H20" s="10">
        <v>641</v>
      </c>
    </row>
    <row r="21" spans="1:8" ht="11.25">
      <c r="A21" s="7" t="s">
        <v>15</v>
      </c>
      <c r="B21" s="19">
        <f t="shared" si="0"/>
        <v>13755</v>
      </c>
      <c r="C21" s="2">
        <f t="shared" si="2"/>
        <v>13039</v>
      </c>
      <c r="D21" s="10">
        <v>5761</v>
      </c>
      <c r="E21" s="10">
        <v>7278</v>
      </c>
      <c r="F21" s="2">
        <f t="shared" si="1"/>
        <v>716</v>
      </c>
      <c r="G21" s="10">
        <v>286</v>
      </c>
      <c r="H21" s="10">
        <v>430</v>
      </c>
    </row>
    <row r="22" spans="1:8" ht="11.25">
      <c r="A22" s="7" t="s">
        <v>16</v>
      </c>
      <c r="B22" s="19">
        <f t="shared" si="0"/>
        <v>13827</v>
      </c>
      <c r="C22" s="2">
        <f t="shared" si="2"/>
        <v>13412</v>
      </c>
      <c r="D22" s="10">
        <v>5883</v>
      </c>
      <c r="E22" s="10">
        <v>7529</v>
      </c>
      <c r="F22" s="2">
        <f t="shared" si="1"/>
        <v>415</v>
      </c>
      <c r="G22" s="10">
        <v>149</v>
      </c>
      <c r="H22" s="10">
        <v>266</v>
      </c>
    </row>
    <row r="23" spans="1:8" ht="11.25">
      <c r="A23" s="7" t="s">
        <v>17</v>
      </c>
      <c r="B23" s="19">
        <f t="shared" si="0"/>
        <v>13651</v>
      </c>
      <c r="C23" s="2">
        <f t="shared" si="2"/>
        <v>13386</v>
      </c>
      <c r="D23" s="10">
        <v>6110</v>
      </c>
      <c r="E23" s="10">
        <v>7276</v>
      </c>
      <c r="F23" s="2">
        <f t="shared" si="1"/>
        <v>265</v>
      </c>
      <c r="G23" s="10">
        <v>103</v>
      </c>
      <c r="H23" s="10">
        <v>162</v>
      </c>
    </row>
    <row r="24" spans="1:8" ht="11.25">
      <c r="A24" s="7" t="s">
        <v>18</v>
      </c>
      <c r="B24" s="19">
        <f t="shared" si="0"/>
        <v>9716</v>
      </c>
      <c r="C24" s="2">
        <f t="shared" si="2"/>
        <v>9536</v>
      </c>
      <c r="D24" s="10">
        <v>4334</v>
      </c>
      <c r="E24" s="10">
        <v>5202</v>
      </c>
      <c r="F24" s="2">
        <f t="shared" si="1"/>
        <v>180</v>
      </c>
      <c r="G24" s="10">
        <v>85</v>
      </c>
      <c r="H24" s="10">
        <v>95</v>
      </c>
    </row>
    <row r="25" spans="1:8" ht="11.25">
      <c r="A25" s="8" t="s">
        <v>19</v>
      </c>
      <c r="B25" s="19">
        <f t="shared" si="0"/>
        <v>8617</v>
      </c>
      <c r="C25" s="2">
        <f t="shared" si="2"/>
        <v>8495</v>
      </c>
      <c r="D25" s="10">
        <v>3595</v>
      </c>
      <c r="E25" s="10">
        <v>4900</v>
      </c>
      <c r="F25" s="2">
        <f t="shared" si="1"/>
        <v>122</v>
      </c>
      <c r="G25" s="10">
        <v>45</v>
      </c>
      <c r="H25" s="10">
        <v>77</v>
      </c>
    </row>
    <row r="26" spans="1:8" ht="11.25">
      <c r="A26" s="8" t="s">
        <v>20</v>
      </c>
      <c r="B26" s="19">
        <f t="shared" si="0"/>
        <v>6411</v>
      </c>
      <c r="C26" s="2">
        <f t="shared" si="2"/>
        <v>6356</v>
      </c>
      <c r="D26" s="10">
        <v>2502</v>
      </c>
      <c r="E26" s="10">
        <v>3854</v>
      </c>
      <c r="F26" s="2">
        <f t="shared" si="1"/>
        <v>55</v>
      </c>
      <c r="G26" s="10">
        <v>23</v>
      </c>
      <c r="H26" s="10">
        <v>32</v>
      </c>
    </row>
    <row r="27" spans="1:8" ht="11.25">
      <c r="A27" s="8" t="s">
        <v>75</v>
      </c>
      <c r="B27" s="19">
        <f t="shared" si="0"/>
        <v>3868</v>
      </c>
      <c r="C27" s="2">
        <f t="shared" si="2"/>
        <v>3837</v>
      </c>
      <c r="D27" s="10">
        <v>1280</v>
      </c>
      <c r="E27" s="10">
        <v>2557</v>
      </c>
      <c r="F27" s="2">
        <f t="shared" si="1"/>
        <v>31</v>
      </c>
      <c r="G27" s="10">
        <v>13</v>
      </c>
      <c r="H27" s="10">
        <v>18</v>
      </c>
    </row>
    <row r="28" spans="1:8" ht="11.25">
      <c r="A28" s="8" t="s">
        <v>76</v>
      </c>
      <c r="B28" s="19">
        <f t="shared" si="0"/>
        <v>1548</v>
      </c>
      <c r="C28" s="2">
        <f t="shared" si="2"/>
        <v>1532</v>
      </c>
      <c r="D28" s="10">
        <v>410</v>
      </c>
      <c r="E28" s="10">
        <v>1122</v>
      </c>
      <c r="F28" s="2">
        <f t="shared" si="1"/>
        <v>16</v>
      </c>
      <c r="G28" s="10">
        <v>4</v>
      </c>
      <c r="H28" s="10">
        <v>12</v>
      </c>
    </row>
    <row r="29" spans="1:8" ht="11.25">
      <c r="A29" s="8" t="s">
        <v>77</v>
      </c>
      <c r="B29" s="19">
        <f t="shared" si="0"/>
        <v>414</v>
      </c>
      <c r="C29" s="2">
        <f t="shared" si="2"/>
        <v>410</v>
      </c>
      <c r="D29" s="10">
        <v>76</v>
      </c>
      <c r="E29" s="10">
        <v>334</v>
      </c>
      <c r="F29" s="2">
        <f t="shared" si="1"/>
        <v>4</v>
      </c>
      <c r="G29" s="10">
        <v>1</v>
      </c>
      <c r="H29" s="10">
        <v>3</v>
      </c>
    </row>
    <row r="30" spans="1:8" ht="11.25">
      <c r="A30" s="8" t="s">
        <v>78</v>
      </c>
      <c r="B30" s="19">
        <f t="shared" si="0"/>
        <v>64</v>
      </c>
      <c r="C30" s="2">
        <f t="shared" si="2"/>
        <v>62</v>
      </c>
      <c r="D30" s="1">
        <v>11</v>
      </c>
      <c r="E30" s="1">
        <v>51</v>
      </c>
      <c r="F30" s="2">
        <f t="shared" si="1"/>
        <v>2</v>
      </c>
      <c r="G30" s="10">
        <v>0</v>
      </c>
      <c r="H30" s="10">
        <v>2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8.867574363272498</v>
      </c>
      <c r="F67" s="9">
        <f>+E67*100/MM!E67</f>
        <v>61.55500743130595</v>
      </c>
    </row>
    <row r="68" spans="1:6" ht="11.25">
      <c r="A68" s="1" t="s">
        <v>45</v>
      </c>
      <c r="E68" s="9">
        <f>+(SUM(B10:B12)*100/B$8)</f>
        <v>15.81042710774336</v>
      </c>
      <c r="F68" s="9">
        <f>+E68*100/MM!E68</f>
        <v>115.8552579866237</v>
      </c>
    </row>
    <row r="69" spans="1:6" ht="11.25">
      <c r="A69" s="1" t="s">
        <v>46</v>
      </c>
      <c r="E69" s="9">
        <f>+(SUM(B23:B30)*100/B$8)</f>
        <v>18.938901527461812</v>
      </c>
      <c r="F69" s="9">
        <f>+E69*100/MM!E69</f>
        <v>96.26415771284871</v>
      </c>
    </row>
    <row r="70" spans="1:6" ht="11.25">
      <c r="A70" s="1" t="s">
        <v>47</v>
      </c>
      <c r="E70" s="9">
        <f>+(SUM(B26:B30)*100/B$8)</f>
        <v>5.261875032071567</v>
      </c>
      <c r="F70" s="9">
        <f>+E70*100/MM!E70</f>
        <v>79.80727213771442</v>
      </c>
    </row>
    <row r="71" spans="1:6" ht="11.25">
      <c r="A71" s="1" t="s">
        <v>48</v>
      </c>
      <c r="E71" s="9">
        <f>SUM(B10:B12)*100/SUM(B23:B30)</f>
        <v>83.48122558648875</v>
      </c>
      <c r="F71" s="9">
        <f>+E71*100/MM!E71</f>
        <v>120.35139634443617</v>
      </c>
    </row>
    <row r="72" spans="1:6" ht="11.25">
      <c r="A72" s="1" t="s">
        <v>49</v>
      </c>
      <c r="E72" s="9">
        <f>+B10*100/B11</f>
        <v>125.35562765160968</v>
      </c>
      <c r="F72" s="9">
        <f>+E72*100/MM!E72</f>
        <v>114.72214283061723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28125" style="1" customWidth="1"/>
    <col min="9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32</v>
      </c>
    </row>
    <row r="2" spans="1:7" ht="12" thickBot="1">
      <c r="A2" s="11" t="s">
        <v>79</v>
      </c>
      <c r="B2" s="11"/>
      <c r="G2" s="21" t="s">
        <v>87</v>
      </c>
    </row>
    <row r="3" spans="1:2" ht="11.25">
      <c r="A3" s="11" t="s">
        <v>89</v>
      </c>
      <c r="B3" s="11"/>
    </row>
    <row r="4" spans="1:2" ht="12" thickBot="1">
      <c r="A4" s="11"/>
      <c r="B4" s="11"/>
    </row>
    <row r="5" spans="1:8" ht="12" thickBot="1">
      <c r="A5" s="22" t="s">
        <v>23</v>
      </c>
      <c r="B5" s="25" t="s">
        <v>82</v>
      </c>
      <c r="C5" s="24" t="s">
        <v>80</v>
      </c>
      <c r="D5" s="24"/>
      <c r="E5" s="24"/>
      <c r="F5" s="24" t="s">
        <v>81</v>
      </c>
      <c r="G5" s="24"/>
      <c r="H5" s="24"/>
    </row>
    <row r="6" spans="1:8" ht="18" customHeight="1" thickBot="1">
      <c r="A6" s="23"/>
      <c r="B6" s="26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117041</v>
      </c>
      <c r="C8" s="2">
        <f>+D8+E8</f>
        <v>103721</v>
      </c>
      <c r="D8" s="2">
        <f>SUM(D10:D31)</f>
        <v>47930</v>
      </c>
      <c r="E8" s="2">
        <f>SUM(E10:E31)</f>
        <v>55791</v>
      </c>
      <c r="F8" s="2">
        <f>+G8+H8</f>
        <v>13320</v>
      </c>
      <c r="G8" s="2">
        <f>SUM(G10:G31)</f>
        <v>5461</v>
      </c>
      <c r="H8" s="2">
        <f>SUM(H10:H31)</f>
        <v>7859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5</v>
      </c>
      <c r="B10" s="19">
        <f aca="true" t="shared" si="0" ref="B10:B31">+C10+F10</f>
        <v>5374</v>
      </c>
      <c r="C10" s="2">
        <f>+D10+E10</f>
        <v>4808</v>
      </c>
      <c r="D10" s="10">
        <v>2434</v>
      </c>
      <c r="E10" s="10">
        <v>2374</v>
      </c>
      <c r="F10" s="2">
        <f aca="true" t="shared" si="1" ref="F10:F31">+G10+H10</f>
        <v>566</v>
      </c>
      <c r="G10" s="10">
        <v>290</v>
      </c>
      <c r="H10" s="10">
        <v>276</v>
      </c>
    </row>
    <row r="11" spans="1:8" ht="11.25">
      <c r="A11" s="7" t="s">
        <v>6</v>
      </c>
      <c r="B11" s="19">
        <f t="shared" si="0"/>
        <v>5777</v>
      </c>
      <c r="C11" s="2">
        <f aca="true" t="shared" si="2" ref="C11:C31">+D11+E11</f>
        <v>5462</v>
      </c>
      <c r="D11" s="10">
        <v>2854</v>
      </c>
      <c r="E11" s="10">
        <v>2608</v>
      </c>
      <c r="F11" s="2">
        <f t="shared" si="1"/>
        <v>315</v>
      </c>
      <c r="G11" s="10">
        <v>173</v>
      </c>
      <c r="H11" s="10">
        <v>142</v>
      </c>
    </row>
    <row r="12" spans="1:8" ht="11.25">
      <c r="A12" s="7" t="s">
        <v>7</v>
      </c>
      <c r="B12" s="19">
        <f t="shared" si="0"/>
        <v>5554</v>
      </c>
      <c r="C12" s="2">
        <f t="shared" si="2"/>
        <v>5197</v>
      </c>
      <c r="D12" s="10">
        <v>2645</v>
      </c>
      <c r="E12" s="10">
        <v>2552</v>
      </c>
      <c r="F12" s="2">
        <f t="shared" si="1"/>
        <v>357</v>
      </c>
      <c r="G12" s="10">
        <v>173</v>
      </c>
      <c r="H12" s="10">
        <v>184</v>
      </c>
    </row>
    <row r="13" spans="1:8" ht="11.25">
      <c r="A13" s="7" t="s">
        <v>4</v>
      </c>
      <c r="B13" s="19">
        <f t="shared" si="0"/>
        <v>5257</v>
      </c>
      <c r="C13" s="2">
        <f t="shared" si="2"/>
        <v>4788</v>
      </c>
      <c r="D13" s="10">
        <v>2355</v>
      </c>
      <c r="E13" s="10">
        <v>2433</v>
      </c>
      <c r="F13" s="2">
        <f t="shared" si="1"/>
        <v>469</v>
      </c>
      <c r="G13" s="10">
        <v>195</v>
      </c>
      <c r="H13" s="10">
        <v>274</v>
      </c>
    </row>
    <row r="14" spans="1:8" ht="11.25">
      <c r="A14" s="7" t="s">
        <v>8</v>
      </c>
      <c r="B14" s="19">
        <f t="shared" si="0"/>
        <v>5874</v>
      </c>
      <c r="C14" s="2">
        <f t="shared" si="2"/>
        <v>4660</v>
      </c>
      <c r="D14" s="10">
        <v>2333</v>
      </c>
      <c r="E14" s="10">
        <v>2327</v>
      </c>
      <c r="F14" s="2">
        <f t="shared" si="1"/>
        <v>1214</v>
      </c>
      <c r="G14" s="10">
        <v>437</v>
      </c>
      <c r="H14" s="10">
        <v>777</v>
      </c>
    </row>
    <row r="15" spans="1:8" ht="11.25">
      <c r="A15" s="7" t="s">
        <v>9</v>
      </c>
      <c r="B15" s="19">
        <f t="shared" si="0"/>
        <v>7529</v>
      </c>
      <c r="C15" s="2">
        <f t="shared" si="2"/>
        <v>5475</v>
      </c>
      <c r="D15" s="10">
        <v>2747</v>
      </c>
      <c r="E15" s="10">
        <v>2728</v>
      </c>
      <c r="F15" s="2">
        <f t="shared" si="1"/>
        <v>2054</v>
      </c>
      <c r="G15" s="10">
        <v>782</v>
      </c>
      <c r="H15" s="10">
        <v>1272</v>
      </c>
    </row>
    <row r="16" spans="1:8" ht="11.25">
      <c r="A16" s="7" t="s">
        <v>10</v>
      </c>
      <c r="B16" s="19">
        <f t="shared" si="0"/>
        <v>8400</v>
      </c>
      <c r="C16" s="2">
        <f t="shared" si="2"/>
        <v>6189</v>
      </c>
      <c r="D16" s="10">
        <v>3076</v>
      </c>
      <c r="E16" s="10">
        <v>3113</v>
      </c>
      <c r="F16" s="2">
        <f t="shared" si="1"/>
        <v>2211</v>
      </c>
      <c r="G16" s="10">
        <v>913</v>
      </c>
      <c r="H16" s="10">
        <v>1298</v>
      </c>
    </row>
    <row r="17" spans="1:8" ht="11.25">
      <c r="A17" s="7" t="s">
        <v>11</v>
      </c>
      <c r="B17" s="19">
        <f t="shared" si="0"/>
        <v>8792</v>
      </c>
      <c r="C17" s="2">
        <f t="shared" si="2"/>
        <v>7040</v>
      </c>
      <c r="D17" s="10">
        <v>3363</v>
      </c>
      <c r="E17" s="10">
        <v>3677</v>
      </c>
      <c r="F17" s="2">
        <f t="shared" si="1"/>
        <v>1752</v>
      </c>
      <c r="G17" s="10">
        <v>794</v>
      </c>
      <c r="H17" s="10">
        <v>958</v>
      </c>
    </row>
    <row r="18" spans="1:8" ht="11.25">
      <c r="A18" s="7" t="s">
        <v>12</v>
      </c>
      <c r="B18" s="19">
        <f t="shared" si="0"/>
        <v>8896</v>
      </c>
      <c r="C18" s="2">
        <f t="shared" si="2"/>
        <v>7560</v>
      </c>
      <c r="D18" s="10">
        <v>3616</v>
      </c>
      <c r="E18" s="10">
        <v>3944</v>
      </c>
      <c r="F18" s="2">
        <f t="shared" si="1"/>
        <v>1336</v>
      </c>
      <c r="G18" s="10">
        <v>534</v>
      </c>
      <c r="H18" s="10">
        <v>802</v>
      </c>
    </row>
    <row r="19" spans="1:8" ht="11.25">
      <c r="A19" s="7" t="s">
        <v>13</v>
      </c>
      <c r="B19" s="19">
        <f t="shared" si="0"/>
        <v>9216</v>
      </c>
      <c r="C19" s="2">
        <f t="shared" si="2"/>
        <v>8161</v>
      </c>
      <c r="D19" s="10">
        <v>3906</v>
      </c>
      <c r="E19" s="10">
        <v>4255</v>
      </c>
      <c r="F19" s="2">
        <f t="shared" si="1"/>
        <v>1055</v>
      </c>
      <c r="G19" s="10">
        <v>434</v>
      </c>
      <c r="H19" s="10">
        <v>621</v>
      </c>
    </row>
    <row r="20" spans="1:8" ht="11.25">
      <c r="A20" s="7" t="s">
        <v>14</v>
      </c>
      <c r="B20" s="19">
        <f t="shared" si="0"/>
        <v>8456</v>
      </c>
      <c r="C20" s="2">
        <f t="shared" si="2"/>
        <v>7706</v>
      </c>
      <c r="D20" s="10">
        <v>3650</v>
      </c>
      <c r="E20" s="10">
        <v>4056</v>
      </c>
      <c r="F20" s="2">
        <f t="shared" si="1"/>
        <v>750</v>
      </c>
      <c r="G20" s="10">
        <v>296</v>
      </c>
      <c r="H20" s="10">
        <v>454</v>
      </c>
    </row>
    <row r="21" spans="1:8" ht="11.25">
      <c r="A21" s="7" t="s">
        <v>15</v>
      </c>
      <c r="B21" s="19">
        <f t="shared" si="0"/>
        <v>7403</v>
      </c>
      <c r="C21" s="2">
        <f t="shared" si="2"/>
        <v>6868</v>
      </c>
      <c r="D21" s="10">
        <v>3024</v>
      </c>
      <c r="E21" s="10">
        <v>3844</v>
      </c>
      <c r="F21" s="2">
        <f t="shared" si="1"/>
        <v>535</v>
      </c>
      <c r="G21" s="10">
        <v>185</v>
      </c>
      <c r="H21" s="10">
        <v>350</v>
      </c>
    </row>
    <row r="22" spans="1:8" ht="11.25">
      <c r="A22" s="7" t="s">
        <v>16</v>
      </c>
      <c r="B22" s="19">
        <f t="shared" si="0"/>
        <v>6816</v>
      </c>
      <c r="C22" s="2">
        <f t="shared" si="2"/>
        <v>6542</v>
      </c>
      <c r="D22" s="10">
        <v>2963</v>
      </c>
      <c r="E22" s="10">
        <v>3579</v>
      </c>
      <c r="F22" s="2">
        <f t="shared" si="1"/>
        <v>274</v>
      </c>
      <c r="G22" s="10">
        <v>90</v>
      </c>
      <c r="H22" s="10">
        <v>184</v>
      </c>
    </row>
    <row r="23" spans="1:8" ht="11.25">
      <c r="A23" s="7" t="s">
        <v>17</v>
      </c>
      <c r="B23" s="19">
        <f t="shared" si="0"/>
        <v>6176</v>
      </c>
      <c r="C23" s="2">
        <f t="shared" si="2"/>
        <v>6009</v>
      </c>
      <c r="D23" s="10">
        <v>2628</v>
      </c>
      <c r="E23" s="10">
        <v>3381</v>
      </c>
      <c r="F23" s="2">
        <f t="shared" si="1"/>
        <v>167</v>
      </c>
      <c r="G23" s="10">
        <v>67</v>
      </c>
      <c r="H23" s="10">
        <v>100</v>
      </c>
    </row>
    <row r="24" spans="1:8" ht="11.25">
      <c r="A24" s="7" t="s">
        <v>18</v>
      </c>
      <c r="B24" s="19">
        <f t="shared" si="0"/>
        <v>4680</v>
      </c>
      <c r="C24" s="2">
        <f t="shared" si="2"/>
        <v>4584</v>
      </c>
      <c r="D24" s="10">
        <v>1918</v>
      </c>
      <c r="E24" s="10">
        <v>2666</v>
      </c>
      <c r="F24" s="2">
        <f t="shared" si="1"/>
        <v>96</v>
      </c>
      <c r="G24" s="10">
        <v>37</v>
      </c>
      <c r="H24" s="10">
        <v>59</v>
      </c>
    </row>
    <row r="25" spans="1:8" ht="11.25">
      <c r="A25" s="8" t="s">
        <v>19</v>
      </c>
      <c r="B25" s="19">
        <f t="shared" si="0"/>
        <v>4874</v>
      </c>
      <c r="C25" s="2">
        <f t="shared" si="2"/>
        <v>4800</v>
      </c>
      <c r="D25" s="10">
        <v>1904</v>
      </c>
      <c r="E25" s="10">
        <v>2896</v>
      </c>
      <c r="F25" s="2">
        <f t="shared" si="1"/>
        <v>74</v>
      </c>
      <c r="G25" s="10">
        <v>28</v>
      </c>
      <c r="H25" s="10">
        <v>46</v>
      </c>
    </row>
    <row r="26" spans="1:8" ht="11.25">
      <c r="A26" s="8" t="s">
        <v>20</v>
      </c>
      <c r="B26" s="19">
        <f t="shared" si="0"/>
        <v>3955</v>
      </c>
      <c r="C26" s="2">
        <f t="shared" si="2"/>
        <v>3908</v>
      </c>
      <c r="D26" s="10">
        <v>1416</v>
      </c>
      <c r="E26" s="10">
        <v>2492</v>
      </c>
      <c r="F26" s="2">
        <f t="shared" si="1"/>
        <v>47</v>
      </c>
      <c r="G26" s="10">
        <v>20</v>
      </c>
      <c r="H26" s="10">
        <v>27</v>
      </c>
    </row>
    <row r="27" spans="1:8" ht="11.25">
      <c r="A27" s="8" t="s">
        <v>75</v>
      </c>
      <c r="B27" s="19">
        <f t="shared" si="0"/>
        <v>2490</v>
      </c>
      <c r="C27" s="2">
        <f t="shared" si="2"/>
        <v>2467</v>
      </c>
      <c r="D27" s="10">
        <v>740</v>
      </c>
      <c r="E27" s="10">
        <v>1727</v>
      </c>
      <c r="F27" s="2">
        <f t="shared" si="1"/>
        <v>23</v>
      </c>
      <c r="G27" s="10">
        <v>8</v>
      </c>
      <c r="H27" s="10">
        <v>15</v>
      </c>
    </row>
    <row r="28" spans="1:8" ht="11.25">
      <c r="A28" s="8" t="s">
        <v>76</v>
      </c>
      <c r="B28" s="19">
        <f t="shared" si="0"/>
        <v>1131</v>
      </c>
      <c r="C28" s="2">
        <f t="shared" si="2"/>
        <v>1116</v>
      </c>
      <c r="D28" s="10">
        <v>275</v>
      </c>
      <c r="E28" s="10">
        <v>841</v>
      </c>
      <c r="F28" s="2">
        <f t="shared" si="1"/>
        <v>15</v>
      </c>
      <c r="G28" s="10">
        <v>3</v>
      </c>
      <c r="H28" s="10">
        <v>12</v>
      </c>
    </row>
    <row r="29" spans="1:8" ht="11.25">
      <c r="A29" s="8" t="s">
        <v>77</v>
      </c>
      <c r="B29" s="19">
        <f t="shared" si="0"/>
        <v>320</v>
      </c>
      <c r="C29" s="2">
        <f t="shared" si="2"/>
        <v>311</v>
      </c>
      <c r="D29" s="10">
        <v>71</v>
      </c>
      <c r="E29" s="10">
        <v>240</v>
      </c>
      <c r="F29" s="2">
        <f t="shared" si="1"/>
        <v>9</v>
      </c>
      <c r="G29" s="10">
        <v>2</v>
      </c>
      <c r="H29" s="10">
        <v>7</v>
      </c>
    </row>
    <row r="30" spans="1:8" ht="11.25">
      <c r="A30" s="8" t="s">
        <v>78</v>
      </c>
      <c r="B30" s="19">
        <f t="shared" si="0"/>
        <v>71</v>
      </c>
      <c r="C30" s="2">
        <f t="shared" si="2"/>
        <v>70</v>
      </c>
      <c r="D30" s="1">
        <v>12</v>
      </c>
      <c r="E30" s="1">
        <v>58</v>
      </c>
      <c r="F30" s="2">
        <f t="shared" si="1"/>
        <v>1</v>
      </c>
      <c r="G30" s="10">
        <v>0</v>
      </c>
      <c r="H30" s="10">
        <v>1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11.380627301543903</v>
      </c>
      <c r="F67" s="9">
        <f>+E67*100/MM!E67</f>
        <v>78.99957411362857</v>
      </c>
    </row>
    <row r="68" spans="1:6" ht="11.25">
      <c r="A68" s="1" t="s">
        <v>45</v>
      </c>
      <c r="E68" s="9">
        <f>+(SUM(B10:B12)*100/B$8)</f>
        <v>14.272776206628446</v>
      </c>
      <c r="F68" s="9">
        <f>+E68*100/MM!E68</f>
        <v>104.587697621048</v>
      </c>
    </row>
    <row r="69" spans="1:6" ht="11.25">
      <c r="A69" s="1" t="s">
        <v>46</v>
      </c>
      <c r="E69" s="9">
        <f>+(SUM(B23:B30)*100/B$8)</f>
        <v>20.24675113848993</v>
      </c>
      <c r="F69" s="9">
        <f>+E69*100/MM!E69</f>
        <v>102.91179992367823</v>
      </c>
    </row>
    <row r="70" spans="1:6" ht="11.25">
      <c r="A70" s="1" t="s">
        <v>47</v>
      </c>
      <c r="E70" s="9">
        <f>+(SUM(B26:B30)*100/B$8)</f>
        <v>6.80701634469972</v>
      </c>
      <c r="F70" s="9">
        <f>+E70*100/MM!E70</f>
        <v>103.24255185768769</v>
      </c>
    </row>
    <row r="71" spans="1:6" ht="11.25">
      <c r="A71" s="1" t="s">
        <v>48</v>
      </c>
      <c r="E71" s="9">
        <f>SUM(B10:B12)*100/SUM(B23:B30)</f>
        <v>70.49415537831793</v>
      </c>
      <c r="F71" s="9">
        <f>+E71*100/MM!E71</f>
        <v>101.62847962878178</v>
      </c>
    </row>
    <row r="72" spans="1:6" ht="11.25">
      <c r="A72" s="1" t="s">
        <v>49</v>
      </c>
      <c r="E72" s="9">
        <f>+B10*100/B11</f>
        <v>93.02406093127921</v>
      </c>
      <c r="F72" s="9">
        <f>+E72*100/MM!E72</f>
        <v>85.13315121760483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140625" style="1" customWidth="1"/>
    <col min="9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33</v>
      </c>
    </row>
    <row r="2" spans="1:7" ht="12" thickBot="1">
      <c r="A2" s="11" t="s">
        <v>79</v>
      </c>
      <c r="B2" s="11"/>
      <c r="G2" s="21" t="s">
        <v>87</v>
      </c>
    </row>
    <row r="3" spans="1:2" ht="11.25">
      <c r="A3" s="11" t="s">
        <v>89</v>
      </c>
      <c r="B3" s="11"/>
    </row>
    <row r="4" spans="1:2" ht="12" thickBot="1">
      <c r="A4" s="11"/>
      <c r="B4" s="11"/>
    </row>
    <row r="5" spans="1:8" ht="12" thickBot="1">
      <c r="A5" s="22" t="s">
        <v>23</v>
      </c>
      <c r="B5" s="25" t="s">
        <v>82</v>
      </c>
      <c r="C5" s="24" t="s">
        <v>80</v>
      </c>
      <c r="D5" s="24"/>
      <c r="E5" s="24"/>
      <c r="F5" s="24" t="s">
        <v>81</v>
      </c>
      <c r="G5" s="24"/>
      <c r="H5" s="24"/>
    </row>
    <row r="6" spans="1:8" ht="18" customHeight="1" thickBot="1">
      <c r="A6" s="23"/>
      <c r="B6" s="26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243603</v>
      </c>
      <c r="C8" s="2">
        <f>+D8+E8</f>
        <v>204471</v>
      </c>
      <c r="D8" s="2">
        <f>SUM(D10:D31)</f>
        <v>95335</v>
      </c>
      <c r="E8" s="2">
        <f>SUM(E10:E31)</f>
        <v>109136</v>
      </c>
      <c r="F8" s="2">
        <f>+G8+H8</f>
        <v>39132</v>
      </c>
      <c r="G8" s="2">
        <f>SUM(G10:G31)</f>
        <v>18805</v>
      </c>
      <c r="H8" s="2">
        <f>SUM(H10:H31)</f>
        <v>20327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5</v>
      </c>
      <c r="B10" s="19">
        <f aca="true" t="shared" si="0" ref="B10:B31">+C10+F10</f>
        <v>10391</v>
      </c>
      <c r="C10" s="2">
        <f>+D10+E10</f>
        <v>8118</v>
      </c>
      <c r="D10" s="10">
        <v>4108</v>
      </c>
      <c r="E10" s="10">
        <v>4010</v>
      </c>
      <c r="F10" s="2">
        <f aca="true" t="shared" si="1" ref="F10:F31">+G10+H10</f>
        <v>2273</v>
      </c>
      <c r="G10" s="10">
        <v>1151</v>
      </c>
      <c r="H10" s="10">
        <v>1122</v>
      </c>
    </row>
    <row r="11" spans="1:8" ht="11.25">
      <c r="A11" s="7" t="s">
        <v>6</v>
      </c>
      <c r="B11" s="19">
        <f t="shared" si="0"/>
        <v>9680</v>
      </c>
      <c r="C11" s="2">
        <f aca="true" t="shared" si="2" ref="C11:C31">+D11+E11</f>
        <v>8521</v>
      </c>
      <c r="D11" s="10">
        <v>4342</v>
      </c>
      <c r="E11" s="10">
        <v>4179</v>
      </c>
      <c r="F11" s="2">
        <f t="shared" si="1"/>
        <v>1159</v>
      </c>
      <c r="G11" s="10">
        <v>580</v>
      </c>
      <c r="H11" s="10">
        <v>579</v>
      </c>
    </row>
    <row r="12" spans="1:8" ht="11.25">
      <c r="A12" s="7" t="s">
        <v>7</v>
      </c>
      <c r="B12" s="19">
        <f t="shared" si="0"/>
        <v>9150</v>
      </c>
      <c r="C12" s="2">
        <f t="shared" si="2"/>
        <v>7607</v>
      </c>
      <c r="D12" s="10">
        <v>3892</v>
      </c>
      <c r="E12" s="10">
        <v>3715</v>
      </c>
      <c r="F12" s="2">
        <f t="shared" si="1"/>
        <v>1543</v>
      </c>
      <c r="G12" s="10">
        <v>785</v>
      </c>
      <c r="H12" s="10">
        <v>758</v>
      </c>
    </row>
    <row r="13" spans="1:8" ht="11.25">
      <c r="A13" s="7" t="s">
        <v>4</v>
      </c>
      <c r="B13" s="19">
        <f t="shared" si="0"/>
        <v>9466</v>
      </c>
      <c r="C13" s="2">
        <f t="shared" si="2"/>
        <v>7606</v>
      </c>
      <c r="D13" s="10">
        <v>3905</v>
      </c>
      <c r="E13" s="10">
        <v>3701</v>
      </c>
      <c r="F13" s="2">
        <f t="shared" si="1"/>
        <v>1860</v>
      </c>
      <c r="G13" s="10">
        <v>916</v>
      </c>
      <c r="H13" s="10">
        <v>944</v>
      </c>
    </row>
    <row r="14" spans="1:8" ht="11.25">
      <c r="A14" s="7" t="s">
        <v>8</v>
      </c>
      <c r="B14" s="19">
        <f t="shared" si="0"/>
        <v>11670</v>
      </c>
      <c r="C14" s="2">
        <f t="shared" si="2"/>
        <v>8481</v>
      </c>
      <c r="D14" s="10">
        <v>4267</v>
      </c>
      <c r="E14" s="10">
        <v>4214</v>
      </c>
      <c r="F14" s="2">
        <f t="shared" si="1"/>
        <v>3189</v>
      </c>
      <c r="G14" s="10">
        <v>1371</v>
      </c>
      <c r="H14" s="10">
        <v>1818</v>
      </c>
    </row>
    <row r="15" spans="1:8" ht="11.25">
      <c r="A15" s="7" t="s">
        <v>9</v>
      </c>
      <c r="B15" s="19">
        <f t="shared" si="0"/>
        <v>15242</v>
      </c>
      <c r="C15" s="2">
        <f t="shared" si="2"/>
        <v>9894</v>
      </c>
      <c r="D15" s="10">
        <v>5118</v>
      </c>
      <c r="E15" s="10">
        <v>4776</v>
      </c>
      <c r="F15" s="2">
        <f t="shared" si="1"/>
        <v>5348</v>
      </c>
      <c r="G15" s="10">
        <v>2323</v>
      </c>
      <c r="H15" s="10">
        <v>3025</v>
      </c>
    </row>
    <row r="16" spans="1:8" ht="11.25">
      <c r="A16" s="7" t="s">
        <v>10</v>
      </c>
      <c r="B16" s="19">
        <f t="shared" si="0"/>
        <v>19003</v>
      </c>
      <c r="C16" s="2">
        <f t="shared" si="2"/>
        <v>12497</v>
      </c>
      <c r="D16" s="10">
        <v>6302</v>
      </c>
      <c r="E16" s="10">
        <v>6195</v>
      </c>
      <c r="F16" s="2">
        <f t="shared" si="1"/>
        <v>6506</v>
      </c>
      <c r="G16" s="10">
        <v>3244</v>
      </c>
      <c r="H16" s="10">
        <v>3262</v>
      </c>
    </row>
    <row r="17" spans="1:8" ht="11.25">
      <c r="A17" s="7" t="s">
        <v>11</v>
      </c>
      <c r="B17" s="19">
        <f t="shared" si="0"/>
        <v>20225</v>
      </c>
      <c r="C17" s="2">
        <f t="shared" si="2"/>
        <v>14886</v>
      </c>
      <c r="D17" s="10">
        <v>7478</v>
      </c>
      <c r="E17" s="10">
        <v>7408</v>
      </c>
      <c r="F17" s="2">
        <f t="shared" si="1"/>
        <v>5339</v>
      </c>
      <c r="G17" s="10">
        <v>2715</v>
      </c>
      <c r="H17" s="10">
        <v>2624</v>
      </c>
    </row>
    <row r="18" spans="1:8" ht="11.25">
      <c r="A18" s="7" t="s">
        <v>12</v>
      </c>
      <c r="B18" s="19">
        <f t="shared" si="0"/>
        <v>19745</v>
      </c>
      <c r="C18" s="2">
        <f t="shared" si="2"/>
        <v>15589</v>
      </c>
      <c r="D18" s="10">
        <v>7636</v>
      </c>
      <c r="E18" s="10">
        <v>7953</v>
      </c>
      <c r="F18" s="2">
        <f t="shared" si="1"/>
        <v>4156</v>
      </c>
      <c r="G18" s="10">
        <v>2189</v>
      </c>
      <c r="H18" s="10">
        <v>1967</v>
      </c>
    </row>
    <row r="19" spans="1:8" ht="11.25">
      <c r="A19" s="7" t="s">
        <v>13</v>
      </c>
      <c r="B19" s="19">
        <f t="shared" si="0"/>
        <v>18502</v>
      </c>
      <c r="C19" s="2">
        <f t="shared" si="2"/>
        <v>15511</v>
      </c>
      <c r="D19" s="10">
        <v>7421</v>
      </c>
      <c r="E19" s="10">
        <v>8090</v>
      </c>
      <c r="F19" s="2">
        <f t="shared" si="1"/>
        <v>2991</v>
      </c>
      <c r="G19" s="10">
        <v>1434</v>
      </c>
      <c r="H19" s="10">
        <v>1557</v>
      </c>
    </row>
    <row r="20" spans="1:8" ht="11.25">
      <c r="A20" s="7" t="s">
        <v>14</v>
      </c>
      <c r="B20" s="19">
        <f t="shared" si="0"/>
        <v>16080</v>
      </c>
      <c r="C20" s="2">
        <f t="shared" si="2"/>
        <v>14000</v>
      </c>
      <c r="D20" s="10">
        <v>6678</v>
      </c>
      <c r="E20" s="10">
        <v>7322</v>
      </c>
      <c r="F20" s="2">
        <f t="shared" si="1"/>
        <v>2080</v>
      </c>
      <c r="G20" s="10">
        <v>953</v>
      </c>
      <c r="H20" s="10">
        <v>1127</v>
      </c>
    </row>
    <row r="21" spans="1:8" ht="11.25">
      <c r="A21" s="7" t="s">
        <v>15</v>
      </c>
      <c r="B21" s="19">
        <f t="shared" si="0"/>
        <v>13220</v>
      </c>
      <c r="C21" s="2">
        <f t="shared" si="2"/>
        <v>11901</v>
      </c>
      <c r="D21" s="10">
        <v>5510</v>
      </c>
      <c r="E21" s="10">
        <v>6391</v>
      </c>
      <c r="F21" s="2">
        <f t="shared" si="1"/>
        <v>1319</v>
      </c>
      <c r="G21" s="10">
        <v>611</v>
      </c>
      <c r="H21" s="10">
        <v>708</v>
      </c>
    </row>
    <row r="22" spans="1:8" ht="11.25">
      <c r="A22" s="7" t="s">
        <v>16</v>
      </c>
      <c r="B22" s="19">
        <f t="shared" si="0"/>
        <v>12240</v>
      </c>
      <c r="C22" s="2">
        <f t="shared" si="2"/>
        <v>11589</v>
      </c>
      <c r="D22" s="10">
        <v>4944</v>
      </c>
      <c r="E22" s="10">
        <v>6645</v>
      </c>
      <c r="F22" s="2">
        <f t="shared" si="1"/>
        <v>651</v>
      </c>
      <c r="G22" s="10">
        <v>281</v>
      </c>
      <c r="H22" s="10">
        <v>370</v>
      </c>
    </row>
    <row r="23" spans="1:8" ht="11.25">
      <c r="A23" s="7" t="s">
        <v>17</v>
      </c>
      <c r="B23" s="19">
        <f t="shared" si="0"/>
        <v>14789</v>
      </c>
      <c r="C23" s="2">
        <f t="shared" si="2"/>
        <v>14468</v>
      </c>
      <c r="D23" s="10">
        <v>5827</v>
      </c>
      <c r="E23" s="10">
        <v>8641</v>
      </c>
      <c r="F23" s="2">
        <f t="shared" si="1"/>
        <v>321</v>
      </c>
      <c r="G23" s="10">
        <v>106</v>
      </c>
      <c r="H23" s="10">
        <v>215</v>
      </c>
    </row>
    <row r="24" spans="1:8" ht="11.25">
      <c r="A24" s="7" t="s">
        <v>18</v>
      </c>
      <c r="B24" s="19">
        <f t="shared" si="0"/>
        <v>13905</v>
      </c>
      <c r="C24" s="2">
        <f t="shared" si="2"/>
        <v>13710</v>
      </c>
      <c r="D24" s="10">
        <v>6043</v>
      </c>
      <c r="E24" s="10">
        <v>7667</v>
      </c>
      <c r="F24" s="2">
        <f t="shared" si="1"/>
        <v>195</v>
      </c>
      <c r="G24" s="10">
        <v>78</v>
      </c>
      <c r="H24" s="10">
        <v>117</v>
      </c>
    </row>
    <row r="25" spans="1:8" ht="11.25">
      <c r="A25" s="8" t="s">
        <v>19</v>
      </c>
      <c r="B25" s="19">
        <f t="shared" si="0"/>
        <v>12803</v>
      </c>
      <c r="C25" s="2">
        <f t="shared" si="2"/>
        <v>12687</v>
      </c>
      <c r="D25" s="10">
        <v>5516</v>
      </c>
      <c r="E25" s="10">
        <v>7171</v>
      </c>
      <c r="F25" s="2">
        <f t="shared" si="1"/>
        <v>116</v>
      </c>
      <c r="G25" s="10">
        <v>33</v>
      </c>
      <c r="H25" s="10">
        <v>83</v>
      </c>
    </row>
    <row r="26" spans="1:8" ht="11.25">
      <c r="A26" s="8" t="s">
        <v>20</v>
      </c>
      <c r="B26" s="19">
        <f t="shared" si="0"/>
        <v>9632</v>
      </c>
      <c r="C26" s="2">
        <f t="shared" si="2"/>
        <v>9575</v>
      </c>
      <c r="D26" s="10">
        <v>3830</v>
      </c>
      <c r="E26" s="10">
        <v>5745</v>
      </c>
      <c r="F26" s="2">
        <f t="shared" si="1"/>
        <v>57</v>
      </c>
      <c r="G26" s="10">
        <v>26</v>
      </c>
      <c r="H26" s="10">
        <v>31</v>
      </c>
    </row>
    <row r="27" spans="1:8" ht="11.25">
      <c r="A27" s="8" t="s">
        <v>75</v>
      </c>
      <c r="B27" s="19">
        <f t="shared" si="0"/>
        <v>5265</v>
      </c>
      <c r="C27" s="2">
        <f t="shared" si="2"/>
        <v>5246</v>
      </c>
      <c r="D27" s="10">
        <v>1823</v>
      </c>
      <c r="E27" s="10">
        <v>3423</v>
      </c>
      <c r="F27" s="2">
        <f t="shared" si="1"/>
        <v>19</v>
      </c>
      <c r="G27" s="10">
        <v>7</v>
      </c>
      <c r="H27" s="10">
        <v>12</v>
      </c>
    </row>
    <row r="28" spans="1:8" ht="11.25">
      <c r="A28" s="8" t="s">
        <v>76</v>
      </c>
      <c r="B28" s="19">
        <f t="shared" si="0"/>
        <v>1995</v>
      </c>
      <c r="C28" s="2">
        <f t="shared" si="2"/>
        <v>1986</v>
      </c>
      <c r="D28" s="10">
        <v>548</v>
      </c>
      <c r="E28" s="10">
        <v>1438</v>
      </c>
      <c r="F28" s="2">
        <f t="shared" si="1"/>
        <v>9</v>
      </c>
      <c r="G28" s="10">
        <v>2</v>
      </c>
      <c r="H28" s="10">
        <v>7</v>
      </c>
    </row>
    <row r="29" spans="1:8" ht="11.25">
      <c r="A29" s="8" t="s">
        <v>77</v>
      </c>
      <c r="B29" s="19">
        <f t="shared" si="0"/>
        <v>508</v>
      </c>
      <c r="C29" s="2">
        <f t="shared" si="2"/>
        <v>507</v>
      </c>
      <c r="D29" s="10">
        <v>123</v>
      </c>
      <c r="E29" s="10">
        <v>384</v>
      </c>
      <c r="F29" s="2">
        <f t="shared" si="1"/>
        <v>1</v>
      </c>
      <c r="G29" s="10">
        <v>0</v>
      </c>
      <c r="H29" s="10">
        <v>1</v>
      </c>
    </row>
    <row r="30" spans="1:8" ht="11.25">
      <c r="A30" s="8" t="s">
        <v>78</v>
      </c>
      <c r="B30" s="19">
        <f t="shared" si="0"/>
        <v>92</v>
      </c>
      <c r="C30" s="2">
        <f t="shared" si="2"/>
        <v>92</v>
      </c>
      <c r="D30" s="1">
        <v>24</v>
      </c>
      <c r="E30" s="1">
        <v>68</v>
      </c>
      <c r="F30" s="2">
        <f t="shared" si="1"/>
        <v>0</v>
      </c>
      <c r="G30" s="10">
        <v>0</v>
      </c>
      <c r="H30" s="10">
        <v>0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16.063841578305684</v>
      </c>
      <c r="F67" s="9">
        <f>+E67*100/MM!E67</f>
        <v>111.50849682449312</v>
      </c>
    </row>
    <row r="68" spans="1:6" ht="11.25">
      <c r="A68" s="1" t="s">
        <v>45</v>
      </c>
      <c r="E68" s="9">
        <f>+(SUM(B10:B12)*100/B$8)</f>
        <v>11.995336674835697</v>
      </c>
      <c r="F68" s="9">
        <f>+E68*100/MM!E68</f>
        <v>87.89913236555537</v>
      </c>
    </row>
    <row r="69" spans="1:6" ht="11.25">
      <c r="A69" s="1" t="s">
        <v>46</v>
      </c>
      <c r="E69" s="9">
        <f>+(SUM(B23:B30)*100/B$8)</f>
        <v>24.21521902439625</v>
      </c>
      <c r="F69" s="9">
        <f>+E69*100/MM!E69</f>
        <v>123.08304469694676</v>
      </c>
    </row>
    <row r="70" spans="1:6" ht="11.25">
      <c r="A70" s="1" t="s">
        <v>47</v>
      </c>
      <c r="E70" s="9">
        <f>+(SUM(B26:B30)*100/B$8)</f>
        <v>7.180535543486739</v>
      </c>
      <c r="F70" s="9">
        <f>+E70*100/MM!E70</f>
        <v>108.90774690024664</v>
      </c>
    </row>
    <row r="71" spans="1:6" ht="11.25">
      <c r="A71" s="1" t="s">
        <v>48</v>
      </c>
      <c r="E71" s="9">
        <f>SUM(B10:B12)*100/SUM(B23:B30)</f>
        <v>49.53635423553544</v>
      </c>
      <c r="F71" s="9">
        <f>+E71*100/MM!E71</f>
        <v>71.41449302134124</v>
      </c>
    </row>
    <row r="72" spans="1:6" ht="11.25">
      <c r="A72" s="1" t="s">
        <v>49</v>
      </c>
      <c r="E72" s="9">
        <f>+B10*100/B11</f>
        <v>107.34504132231405</v>
      </c>
      <c r="F72" s="9">
        <f>+E72*100/MM!E72</f>
        <v>98.23933231751393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8515625" style="1" customWidth="1"/>
    <col min="9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34</v>
      </c>
    </row>
    <row r="2" spans="1:7" ht="12" thickBot="1">
      <c r="A2" s="11" t="s">
        <v>79</v>
      </c>
      <c r="B2" s="11"/>
      <c r="G2" s="21" t="s">
        <v>87</v>
      </c>
    </row>
    <row r="3" spans="1:2" ht="11.25">
      <c r="A3" s="11" t="s">
        <v>89</v>
      </c>
      <c r="B3" s="11"/>
    </row>
    <row r="4" spans="1:2" ht="12" thickBot="1">
      <c r="A4" s="11"/>
      <c r="B4" s="11"/>
    </row>
    <row r="5" spans="1:8" ht="12" thickBot="1">
      <c r="A5" s="22" t="s">
        <v>23</v>
      </c>
      <c r="B5" s="25" t="s">
        <v>82</v>
      </c>
      <c r="C5" s="24" t="s">
        <v>80</v>
      </c>
      <c r="D5" s="24"/>
      <c r="E5" s="24"/>
      <c r="F5" s="24" t="s">
        <v>81</v>
      </c>
      <c r="G5" s="24"/>
      <c r="H5" s="24"/>
    </row>
    <row r="6" spans="1:8" ht="18" customHeight="1" thickBot="1">
      <c r="A6" s="23"/>
      <c r="B6" s="26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247404</v>
      </c>
      <c r="C8" s="2">
        <f>+D8+E8</f>
        <v>200643</v>
      </c>
      <c r="D8" s="2">
        <f>SUM(D10:D31)</f>
        <v>93137</v>
      </c>
      <c r="E8" s="2">
        <f>SUM(E10:E31)</f>
        <v>107506</v>
      </c>
      <c r="F8" s="2">
        <f>+G8+H8</f>
        <v>46761</v>
      </c>
      <c r="G8" s="2">
        <f>SUM(G10:G31)</f>
        <v>22848</v>
      </c>
      <c r="H8" s="2">
        <f>SUM(H10:H31)</f>
        <v>23913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5</v>
      </c>
      <c r="B10" s="19">
        <f aca="true" t="shared" si="0" ref="B10:B31">+C10+F10</f>
        <v>13320</v>
      </c>
      <c r="C10" s="2">
        <f>+D10+E10</f>
        <v>10343</v>
      </c>
      <c r="D10" s="10">
        <v>5278</v>
      </c>
      <c r="E10" s="10">
        <v>5065</v>
      </c>
      <c r="F10" s="2">
        <f aca="true" t="shared" si="1" ref="F10:F31">+G10+H10</f>
        <v>2977</v>
      </c>
      <c r="G10" s="10">
        <v>1551</v>
      </c>
      <c r="H10" s="10">
        <v>1426</v>
      </c>
    </row>
    <row r="11" spans="1:8" ht="11.25">
      <c r="A11" s="7" t="s">
        <v>6</v>
      </c>
      <c r="B11" s="19">
        <f t="shared" si="0"/>
        <v>12056</v>
      </c>
      <c r="C11" s="2">
        <f aca="true" t="shared" si="2" ref="C11:C31">+D11+E11</f>
        <v>10651</v>
      </c>
      <c r="D11" s="10">
        <v>5428</v>
      </c>
      <c r="E11" s="10">
        <v>5223</v>
      </c>
      <c r="F11" s="2">
        <f t="shared" si="1"/>
        <v>1405</v>
      </c>
      <c r="G11" s="10">
        <v>710</v>
      </c>
      <c r="H11" s="10">
        <v>695</v>
      </c>
    </row>
    <row r="12" spans="1:8" ht="11.25">
      <c r="A12" s="7" t="s">
        <v>7</v>
      </c>
      <c r="B12" s="19">
        <f t="shared" si="0"/>
        <v>10068</v>
      </c>
      <c r="C12" s="2">
        <f t="shared" si="2"/>
        <v>8127</v>
      </c>
      <c r="D12" s="10">
        <v>4151</v>
      </c>
      <c r="E12" s="10">
        <v>3976</v>
      </c>
      <c r="F12" s="2">
        <f t="shared" si="1"/>
        <v>1941</v>
      </c>
      <c r="G12" s="10">
        <v>1005</v>
      </c>
      <c r="H12" s="10">
        <v>936</v>
      </c>
    </row>
    <row r="13" spans="1:8" ht="11.25">
      <c r="A13" s="7" t="s">
        <v>4</v>
      </c>
      <c r="B13" s="19">
        <f t="shared" si="0"/>
        <v>10360</v>
      </c>
      <c r="C13" s="2">
        <f t="shared" si="2"/>
        <v>8044</v>
      </c>
      <c r="D13" s="10">
        <v>4043</v>
      </c>
      <c r="E13" s="10">
        <v>4001</v>
      </c>
      <c r="F13" s="2">
        <f t="shared" si="1"/>
        <v>2316</v>
      </c>
      <c r="G13" s="10">
        <v>1130</v>
      </c>
      <c r="H13" s="10">
        <v>1186</v>
      </c>
    </row>
    <row r="14" spans="1:8" ht="11.25">
      <c r="A14" s="7" t="s">
        <v>8</v>
      </c>
      <c r="B14" s="19">
        <f t="shared" si="0"/>
        <v>12181</v>
      </c>
      <c r="C14" s="2">
        <f t="shared" si="2"/>
        <v>8465</v>
      </c>
      <c r="D14" s="10">
        <v>4359</v>
      </c>
      <c r="E14" s="10">
        <v>4106</v>
      </c>
      <c r="F14" s="2">
        <f t="shared" si="1"/>
        <v>3716</v>
      </c>
      <c r="G14" s="10">
        <v>1651</v>
      </c>
      <c r="H14" s="10">
        <v>2065</v>
      </c>
    </row>
    <row r="15" spans="1:8" ht="11.25">
      <c r="A15" s="7" t="s">
        <v>9</v>
      </c>
      <c r="B15" s="19">
        <f t="shared" si="0"/>
        <v>15445</v>
      </c>
      <c r="C15" s="2">
        <f t="shared" si="2"/>
        <v>9263</v>
      </c>
      <c r="D15" s="10">
        <v>4610</v>
      </c>
      <c r="E15" s="10">
        <v>4653</v>
      </c>
      <c r="F15" s="2">
        <f t="shared" si="1"/>
        <v>6182</v>
      </c>
      <c r="G15" s="10">
        <v>2769</v>
      </c>
      <c r="H15" s="10">
        <v>3413</v>
      </c>
    </row>
    <row r="16" spans="1:8" ht="11.25">
      <c r="A16" s="7" t="s">
        <v>10</v>
      </c>
      <c r="B16" s="19">
        <f t="shared" si="0"/>
        <v>20115</v>
      </c>
      <c r="C16" s="2">
        <f t="shared" si="2"/>
        <v>12432</v>
      </c>
      <c r="D16" s="10">
        <v>5995</v>
      </c>
      <c r="E16" s="10">
        <v>6437</v>
      </c>
      <c r="F16" s="2">
        <f t="shared" si="1"/>
        <v>7683</v>
      </c>
      <c r="G16" s="10">
        <v>3722</v>
      </c>
      <c r="H16" s="10">
        <v>3961</v>
      </c>
    </row>
    <row r="17" spans="1:8" ht="11.25">
      <c r="A17" s="7" t="s">
        <v>11</v>
      </c>
      <c r="B17" s="19">
        <f t="shared" si="0"/>
        <v>23676</v>
      </c>
      <c r="C17" s="2">
        <f t="shared" si="2"/>
        <v>17156</v>
      </c>
      <c r="D17" s="10">
        <v>8301</v>
      </c>
      <c r="E17" s="10">
        <v>8855</v>
      </c>
      <c r="F17" s="2">
        <f t="shared" si="1"/>
        <v>6520</v>
      </c>
      <c r="G17" s="10">
        <v>3427</v>
      </c>
      <c r="H17" s="10">
        <v>3093</v>
      </c>
    </row>
    <row r="18" spans="1:8" ht="11.25">
      <c r="A18" s="7" t="s">
        <v>12</v>
      </c>
      <c r="B18" s="19">
        <f t="shared" si="0"/>
        <v>22219</v>
      </c>
      <c r="C18" s="2">
        <f t="shared" si="2"/>
        <v>17121</v>
      </c>
      <c r="D18" s="10">
        <v>8453</v>
      </c>
      <c r="E18" s="10">
        <v>8668</v>
      </c>
      <c r="F18" s="2">
        <f t="shared" si="1"/>
        <v>5098</v>
      </c>
      <c r="G18" s="10">
        <v>2664</v>
      </c>
      <c r="H18" s="10">
        <v>2434</v>
      </c>
    </row>
    <row r="19" spans="1:8" ht="11.25">
      <c r="A19" s="7" t="s">
        <v>13</v>
      </c>
      <c r="B19" s="19">
        <f t="shared" si="0"/>
        <v>19449</v>
      </c>
      <c r="C19" s="2">
        <f t="shared" si="2"/>
        <v>15836</v>
      </c>
      <c r="D19" s="10">
        <v>7635</v>
      </c>
      <c r="E19" s="10">
        <v>8201</v>
      </c>
      <c r="F19" s="2">
        <f t="shared" si="1"/>
        <v>3613</v>
      </c>
      <c r="G19" s="10">
        <v>1819</v>
      </c>
      <c r="H19" s="10">
        <v>1794</v>
      </c>
    </row>
    <row r="20" spans="1:8" ht="11.25">
      <c r="A20" s="7" t="s">
        <v>14</v>
      </c>
      <c r="B20" s="19">
        <f t="shared" si="0"/>
        <v>16196</v>
      </c>
      <c r="C20" s="2">
        <f t="shared" si="2"/>
        <v>13811</v>
      </c>
      <c r="D20" s="10">
        <v>6514</v>
      </c>
      <c r="E20" s="10">
        <v>7297</v>
      </c>
      <c r="F20" s="2">
        <f t="shared" si="1"/>
        <v>2385</v>
      </c>
      <c r="G20" s="10">
        <v>1179</v>
      </c>
      <c r="H20" s="10">
        <v>1206</v>
      </c>
    </row>
    <row r="21" spans="1:8" ht="11.25">
      <c r="A21" s="7" t="s">
        <v>15</v>
      </c>
      <c r="B21" s="19">
        <f t="shared" si="0"/>
        <v>12623</v>
      </c>
      <c r="C21" s="2">
        <f t="shared" si="2"/>
        <v>11152</v>
      </c>
      <c r="D21" s="10">
        <v>5119</v>
      </c>
      <c r="E21" s="10">
        <v>6033</v>
      </c>
      <c r="F21" s="2">
        <f t="shared" si="1"/>
        <v>1471</v>
      </c>
      <c r="G21" s="10">
        <v>675</v>
      </c>
      <c r="H21" s="10">
        <v>796</v>
      </c>
    </row>
    <row r="22" spans="1:8" ht="11.25">
      <c r="A22" s="7" t="s">
        <v>16</v>
      </c>
      <c r="B22" s="19">
        <f t="shared" si="0"/>
        <v>11316</v>
      </c>
      <c r="C22" s="2">
        <f t="shared" si="2"/>
        <v>10586</v>
      </c>
      <c r="D22" s="10">
        <v>4633</v>
      </c>
      <c r="E22" s="10">
        <v>5953</v>
      </c>
      <c r="F22" s="2">
        <f t="shared" si="1"/>
        <v>730</v>
      </c>
      <c r="G22" s="10">
        <v>292</v>
      </c>
      <c r="H22" s="10">
        <v>438</v>
      </c>
    </row>
    <row r="23" spans="1:8" ht="11.25">
      <c r="A23" s="7" t="s">
        <v>17</v>
      </c>
      <c r="B23" s="19">
        <f t="shared" si="0"/>
        <v>11240</v>
      </c>
      <c r="C23" s="2">
        <f t="shared" si="2"/>
        <v>10931</v>
      </c>
      <c r="D23" s="10">
        <v>4667</v>
      </c>
      <c r="E23" s="10">
        <v>6264</v>
      </c>
      <c r="F23" s="2">
        <f t="shared" si="1"/>
        <v>309</v>
      </c>
      <c r="G23" s="10">
        <v>111</v>
      </c>
      <c r="H23" s="10">
        <v>198</v>
      </c>
    </row>
    <row r="24" spans="1:8" ht="11.25">
      <c r="A24" s="7" t="s">
        <v>18</v>
      </c>
      <c r="B24" s="19">
        <f t="shared" si="0"/>
        <v>9889</v>
      </c>
      <c r="C24" s="2">
        <f t="shared" si="2"/>
        <v>9677</v>
      </c>
      <c r="D24" s="10">
        <v>4023</v>
      </c>
      <c r="E24" s="10">
        <v>5654</v>
      </c>
      <c r="F24" s="2">
        <f t="shared" si="1"/>
        <v>212</v>
      </c>
      <c r="G24" s="10">
        <v>77</v>
      </c>
      <c r="H24" s="10">
        <v>135</v>
      </c>
    </row>
    <row r="25" spans="1:8" ht="11.25">
      <c r="A25" s="8" t="s">
        <v>19</v>
      </c>
      <c r="B25" s="19">
        <f t="shared" si="0"/>
        <v>10899</v>
      </c>
      <c r="C25" s="2">
        <f t="shared" si="2"/>
        <v>10791</v>
      </c>
      <c r="D25" s="10">
        <v>4360</v>
      </c>
      <c r="E25" s="10">
        <v>6431</v>
      </c>
      <c r="F25" s="2">
        <f t="shared" si="1"/>
        <v>108</v>
      </c>
      <c r="G25" s="10">
        <v>35</v>
      </c>
      <c r="H25" s="10">
        <v>73</v>
      </c>
    </row>
    <row r="26" spans="1:8" ht="11.25">
      <c r="A26" s="8" t="s">
        <v>20</v>
      </c>
      <c r="B26" s="19">
        <f t="shared" si="0"/>
        <v>8900</v>
      </c>
      <c r="C26" s="2">
        <f t="shared" si="2"/>
        <v>8845</v>
      </c>
      <c r="D26" s="10">
        <v>3267</v>
      </c>
      <c r="E26" s="10">
        <v>5578</v>
      </c>
      <c r="F26" s="2">
        <f t="shared" si="1"/>
        <v>55</v>
      </c>
      <c r="G26" s="10">
        <v>17</v>
      </c>
      <c r="H26" s="10">
        <v>38</v>
      </c>
    </row>
    <row r="27" spans="1:8" ht="11.25">
      <c r="A27" s="8" t="s">
        <v>75</v>
      </c>
      <c r="B27" s="19">
        <f t="shared" si="0"/>
        <v>5016</v>
      </c>
      <c r="C27" s="2">
        <f t="shared" si="2"/>
        <v>4986</v>
      </c>
      <c r="D27" s="10">
        <v>1649</v>
      </c>
      <c r="E27" s="10">
        <v>3337</v>
      </c>
      <c r="F27" s="2">
        <f t="shared" si="1"/>
        <v>30</v>
      </c>
      <c r="G27" s="10">
        <v>10</v>
      </c>
      <c r="H27" s="10">
        <v>20</v>
      </c>
    </row>
    <row r="28" spans="1:8" ht="11.25">
      <c r="A28" s="8" t="s">
        <v>76</v>
      </c>
      <c r="B28" s="19">
        <f t="shared" si="0"/>
        <v>1957</v>
      </c>
      <c r="C28" s="2">
        <f t="shared" si="2"/>
        <v>1948</v>
      </c>
      <c r="D28" s="10">
        <v>549</v>
      </c>
      <c r="E28" s="10">
        <v>1399</v>
      </c>
      <c r="F28" s="2">
        <f t="shared" si="1"/>
        <v>9</v>
      </c>
      <c r="G28" s="10">
        <v>4</v>
      </c>
      <c r="H28" s="10">
        <v>5</v>
      </c>
    </row>
    <row r="29" spans="1:8" ht="11.25">
      <c r="A29" s="8" t="s">
        <v>77</v>
      </c>
      <c r="B29" s="19">
        <f t="shared" si="0"/>
        <v>414</v>
      </c>
      <c r="C29" s="2">
        <f t="shared" si="2"/>
        <v>414</v>
      </c>
      <c r="D29" s="10">
        <v>91</v>
      </c>
      <c r="E29" s="10">
        <v>323</v>
      </c>
      <c r="F29" s="2">
        <f t="shared" si="1"/>
        <v>0</v>
      </c>
      <c r="G29" s="10">
        <v>0</v>
      </c>
      <c r="H29" s="10">
        <v>0</v>
      </c>
    </row>
    <row r="30" spans="1:8" ht="11.25">
      <c r="A30" s="8" t="s">
        <v>78</v>
      </c>
      <c r="B30" s="19">
        <f t="shared" si="0"/>
        <v>64</v>
      </c>
      <c r="C30" s="2">
        <f t="shared" si="2"/>
        <v>63</v>
      </c>
      <c r="D30" s="1">
        <v>11</v>
      </c>
      <c r="E30" s="1">
        <v>52</v>
      </c>
      <c r="F30" s="2">
        <f t="shared" si="1"/>
        <v>1</v>
      </c>
      <c r="G30" s="10">
        <v>0</v>
      </c>
      <c r="H30" s="10">
        <v>1</v>
      </c>
    </row>
    <row r="31" spans="1:8" ht="11.25">
      <c r="A31" s="8" t="s">
        <v>88</v>
      </c>
      <c r="B31" s="19">
        <f t="shared" si="0"/>
        <v>1</v>
      </c>
      <c r="C31" s="2">
        <f t="shared" si="2"/>
        <v>1</v>
      </c>
      <c r="D31" s="1">
        <v>1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18.900664500169764</v>
      </c>
      <c r="F67" s="9">
        <f>+E67*100/MM!E67</f>
        <v>131.20053986614857</v>
      </c>
    </row>
    <row r="68" spans="1:6" ht="11.25">
      <c r="A68" s="1" t="s">
        <v>45</v>
      </c>
      <c r="E68" s="9">
        <f>+(SUM(B10:B12)*100/B$8)</f>
        <v>14.326364973888863</v>
      </c>
      <c r="F68" s="9">
        <f>+E68*100/MM!E68</f>
        <v>104.98038406865825</v>
      </c>
    </row>
    <row r="69" spans="1:6" ht="11.25">
      <c r="A69" s="1" t="s">
        <v>46</v>
      </c>
      <c r="E69" s="9">
        <f>+(SUM(B23:B30)*100/B$8)</f>
        <v>19.554655543160177</v>
      </c>
      <c r="F69" s="9">
        <f>+E69*100/MM!E69</f>
        <v>99.39396128638529</v>
      </c>
    </row>
    <row r="70" spans="1:6" ht="11.25">
      <c r="A70" s="1" t="s">
        <v>47</v>
      </c>
      <c r="E70" s="9">
        <f>+(SUM(B26:B30)*100/B$8)</f>
        <v>6.609028148291863</v>
      </c>
      <c r="F70" s="9">
        <f>+E70*100/MM!E70</f>
        <v>100.23964932304568</v>
      </c>
    </row>
    <row r="71" spans="1:6" ht="11.25">
      <c r="A71" s="1" t="s">
        <v>48</v>
      </c>
      <c r="E71" s="9">
        <f>SUM(B10:B12)*100/SUM(B23:B30)</f>
        <v>73.26319270757973</v>
      </c>
      <c r="F71" s="9">
        <f>+E71*100/MM!E71</f>
        <v>105.62048509785895</v>
      </c>
    </row>
    <row r="72" spans="1:6" ht="11.25">
      <c r="A72" s="1" t="s">
        <v>49</v>
      </c>
      <c r="E72" s="9">
        <f>+B10*100/B11</f>
        <v>110.48440610484406</v>
      </c>
      <c r="F72" s="9">
        <f>+E72*100/MM!E72</f>
        <v>101.11239563127089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00390625" style="1" customWidth="1"/>
    <col min="9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35</v>
      </c>
    </row>
    <row r="2" spans="1:7" ht="12" thickBot="1">
      <c r="A2" s="11" t="s">
        <v>79</v>
      </c>
      <c r="B2" s="11"/>
      <c r="G2" s="21" t="s">
        <v>87</v>
      </c>
    </row>
    <row r="3" spans="1:2" ht="11.25">
      <c r="A3" s="11" t="s">
        <v>89</v>
      </c>
      <c r="B3" s="11"/>
    </row>
    <row r="4" spans="1:2" ht="12" thickBot="1">
      <c r="A4" s="11"/>
      <c r="B4" s="11"/>
    </row>
    <row r="5" spans="1:8" ht="12" thickBot="1">
      <c r="A5" s="22" t="s">
        <v>23</v>
      </c>
      <c r="B5" s="25" t="s">
        <v>82</v>
      </c>
      <c r="C5" s="24" t="s">
        <v>80</v>
      </c>
      <c r="D5" s="24"/>
      <c r="E5" s="24"/>
      <c r="F5" s="24" t="s">
        <v>81</v>
      </c>
      <c r="G5" s="24"/>
      <c r="H5" s="24"/>
    </row>
    <row r="6" spans="1:8" ht="18" customHeight="1" thickBot="1">
      <c r="A6" s="23"/>
      <c r="B6" s="26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136063</v>
      </c>
      <c r="C8" s="2">
        <f>+D8+E8</f>
        <v>108216</v>
      </c>
      <c r="D8" s="2">
        <f>SUM(D10:D31)</f>
        <v>50638</v>
      </c>
      <c r="E8" s="2">
        <f>SUM(E10:E31)</f>
        <v>57578</v>
      </c>
      <c r="F8" s="2">
        <f>+G8+H8</f>
        <v>27847</v>
      </c>
      <c r="G8" s="2">
        <f>SUM(G10:G31)</f>
        <v>13741</v>
      </c>
      <c r="H8" s="2">
        <f>SUM(H10:H31)</f>
        <v>14106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5</v>
      </c>
      <c r="B10" s="19">
        <f aca="true" t="shared" si="0" ref="B10:B31">+C10+F10</f>
        <v>7570</v>
      </c>
      <c r="C10" s="2">
        <f>+D10+E10</f>
        <v>5683</v>
      </c>
      <c r="D10" s="10">
        <v>2870</v>
      </c>
      <c r="E10" s="10">
        <v>2813</v>
      </c>
      <c r="F10" s="2">
        <f aca="true" t="shared" si="1" ref="F10:F31">+G10+H10</f>
        <v>1887</v>
      </c>
      <c r="G10" s="10">
        <v>995</v>
      </c>
      <c r="H10" s="10">
        <v>892</v>
      </c>
    </row>
    <row r="11" spans="1:8" ht="11.25">
      <c r="A11" s="7" t="s">
        <v>6</v>
      </c>
      <c r="B11" s="19">
        <f t="shared" si="0"/>
        <v>7142</v>
      </c>
      <c r="C11" s="2">
        <f aca="true" t="shared" si="2" ref="C11:C31">+D11+E11</f>
        <v>6296</v>
      </c>
      <c r="D11" s="10">
        <v>3244</v>
      </c>
      <c r="E11" s="10">
        <v>3052</v>
      </c>
      <c r="F11" s="2">
        <f t="shared" si="1"/>
        <v>846</v>
      </c>
      <c r="G11" s="10">
        <v>439</v>
      </c>
      <c r="H11" s="10">
        <v>407</v>
      </c>
    </row>
    <row r="12" spans="1:8" ht="11.25">
      <c r="A12" s="7" t="s">
        <v>7</v>
      </c>
      <c r="B12" s="19">
        <f t="shared" si="0"/>
        <v>6257</v>
      </c>
      <c r="C12" s="2">
        <f t="shared" si="2"/>
        <v>5105</v>
      </c>
      <c r="D12" s="10">
        <v>2669</v>
      </c>
      <c r="E12" s="10">
        <v>2436</v>
      </c>
      <c r="F12" s="2">
        <f t="shared" si="1"/>
        <v>1152</v>
      </c>
      <c r="G12" s="10">
        <v>606</v>
      </c>
      <c r="H12" s="10">
        <v>546</v>
      </c>
    </row>
    <row r="13" spans="1:8" ht="11.25">
      <c r="A13" s="7" t="s">
        <v>4</v>
      </c>
      <c r="B13" s="19">
        <f t="shared" si="0"/>
        <v>6200</v>
      </c>
      <c r="C13" s="2">
        <f t="shared" si="2"/>
        <v>4714</v>
      </c>
      <c r="D13" s="10">
        <v>2389</v>
      </c>
      <c r="E13" s="10">
        <v>2325</v>
      </c>
      <c r="F13" s="2">
        <f t="shared" si="1"/>
        <v>1486</v>
      </c>
      <c r="G13" s="10">
        <v>762</v>
      </c>
      <c r="H13" s="10">
        <v>724</v>
      </c>
    </row>
    <row r="14" spans="1:8" ht="11.25">
      <c r="A14" s="7" t="s">
        <v>8</v>
      </c>
      <c r="B14" s="19">
        <f t="shared" si="0"/>
        <v>7062</v>
      </c>
      <c r="C14" s="2">
        <f t="shared" si="2"/>
        <v>4924</v>
      </c>
      <c r="D14" s="10">
        <v>2427</v>
      </c>
      <c r="E14" s="10">
        <v>2497</v>
      </c>
      <c r="F14" s="2">
        <f t="shared" si="1"/>
        <v>2138</v>
      </c>
      <c r="G14" s="10">
        <v>986</v>
      </c>
      <c r="H14" s="10">
        <v>1152</v>
      </c>
    </row>
    <row r="15" spans="1:8" ht="11.25">
      <c r="A15" s="7" t="s">
        <v>9</v>
      </c>
      <c r="B15" s="19">
        <f t="shared" si="0"/>
        <v>8657</v>
      </c>
      <c r="C15" s="2">
        <f t="shared" si="2"/>
        <v>5073</v>
      </c>
      <c r="D15" s="10">
        <v>2575</v>
      </c>
      <c r="E15" s="10">
        <v>2498</v>
      </c>
      <c r="F15" s="2">
        <f t="shared" si="1"/>
        <v>3584</v>
      </c>
      <c r="G15" s="10">
        <v>1582</v>
      </c>
      <c r="H15" s="10">
        <v>2002</v>
      </c>
    </row>
    <row r="16" spans="1:8" ht="11.25">
      <c r="A16" s="7" t="s">
        <v>10</v>
      </c>
      <c r="B16" s="19">
        <f t="shared" si="0"/>
        <v>10895</v>
      </c>
      <c r="C16" s="2">
        <f t="shared" si="2"/>
        <v>6399</v>
      </c>
      <c r="D16" s="10">
        <v>3114</v>
      </c>
      <c r="E16" s="10">
        <v>3285</v>
      </c>
      <c r="F16" s="2">
        <f t="shared" si="1"/>
        <v>4496</v>
      </c>
      <c r="G16" s="10">
        <v>2219</v>
      </c>
      <c r="H16" s="10">
        <v>2277</v>
      </c>
    </row>
    <row r="17" spans="1:8" ht="11.25">
      <c r="A17" s="7" t="s">
        <v>11</v>
      </c>
      <c r="B17" s="19">
        <f t="shared" si="0"/>
        <v>12837</v>
      </c>
      <c r="C17" s="2">
        <f t="shared" si="2"/>
        <v>8889</v>
      </c>
      <c r="D17" s="10">
        <v>4303</v>
      </c>
      <c r="E17" s="10">
        <v>4586</v>
      </c>
      <c r="F17" s="2">
        <f t="shared" si="1"/>
        <v>3948</v>
      </c>
      <c r="G17" s="10">
        <v>2021</v>
      </c>
      <c r="H17" s="10">
        <v>1927</v>
      </c>
    </row>
    <row r="18" spans="1:8" ht="11.25">
      <c r="A18" s="7" t="s">
        <v>12</v>
      </c>
      <c r="B18" s="19">
        <f t="shared" si="0"/>
        <v>12360</v>
      </c>
      <c r="C18" s="2">
        <f t="shared" si="2"/>
        <v>9128</v>
      </c>
      <c r="D18" s="10">
        <v>4521</v>
      </c>
      <c r="E18" s="10">
        <v>4607</v>
      </c>
      <c r="F18" s="2">
        <f t="shared" si="1"/>
        <v>3232</v>
      </c>
      <c r="G18" s="10">
        <v>1698</v>
      </c>
      <c r="H18" s="10">
        <v>1534</v>
      </c>
    </row>
    <row r="19" spans="1:8" ht="11.25">
      <c r="A19" s="7" t="s">
        <v>13</v>
      </c>
      <c r="B19" s="19">
        <f t="shared" si="0"/>
        <v>10991</v>
      </c>
      <c r="C19" s="2">
        <f t="shared" si="2"/>
        <v>8772</v>
      </c>
      <c r="D19" s="10">
        <v>4292</v>
      </c>
      <c r="E19" s="10">
        <v>4480</v>
      </c>
      <c r="F19" s="2">
        <f t="shared" si="1"/>
        <v>2219</v>
      </c>
      <c r="G19" s="10">
        <v>1133</v>
      </c>
      <c r="H19" s="10">
        <v>1086</v>
      </c>
    </row>
    <row r="20" spans="1:8" ht="11.25">
      <c r="A20" s="7" t="s">
        <v>14</v>
      </c>
      <c r="B20" s="19">
        <f t="shared" si="0"/>
        <v>8997</v>
      </c>
      <c r="C20" s="2">
        <f t="shared" si="2"/>
        <v>7706</v>
      </c>
      <c r="D20" s="10">
        <v>3657</v>
      </c>
      <c r="E20" s="10">
        <v>4049</v>
      </c>
      <c r="F20" s="2">
        <f t="shared" si="1"/>
        <v>1291</v>
      </c>
      <c r="G20" s="10">
        <v>643</v>
      </c>
      <c r="H20" s="10">
        <v>648</v>
      </c>
    </row>
    <row r="21" spans="1:8" ht="11.25">
      <c r="A21" s="7" t="s">
        <v>15</v>
      </c>
      <c r="B21" s="19">
        <f t="shared" si="0"/>
        <v>6988</v>
      </c>
      <c r="C21" s="2">
        <f t="shared" si="2"/>
        <v>6220</v>
      </c>
      <c r="D21" s="10">
        <v>2967</v>
      </c>
      <c r="E21" s="10">
        <v>3253</v>
      </c>
      <c r="F21" s="2">
        <f t="shared" si="1"/>
        <v>768</v>
      </c>
      <c r="G21" s="10">
        <v>362</v>
      </c>
      <c r="H21" s="10">
        <v>406</v>
      </c>
    </row>
    <row r="22" spans="1:8" ht="11.25">
      <c r="A22" s="7" t="s">
        <v>16</v>
      </c>
      <c r="B22" s="19">
        <f t="shared" si="0"/>
        <v>5626</v>
      </c>
      <c r="C22" s="2">
        <f t="shared" si="2"/>
        <v>5267</v>
      </c>
      <c r="D22" s="10">
        <v>2421</v>
      </c>
      <c r="E22" s="10">
        <v>2846</v>
      </c>
      <c r="F22" s="2">
        <f t="shared" si="1"/>
        <v>359</v>
      </c>
      <c r="G22" s="10">
        <v>143</v>
      </c>
      <c r="H22" s="10">
        <v>216</v>
      </c>
    </row>
    <row r="23" spans="1:8" ht="11.25">
      <c r="A23" s="7" t="s">
        <v>17</v>
      </c>
      <c r="B23" s="19">
        <f t="shared" si="0"/>
        <v>5233</v>
      </c>
      <c r="C23" s="2">
        <f t="shared" si="2"/>
        <v>5047</v>
      </c>
      <c r="D23" s="10">
        <v>2182</v>
      </c>
      <c r="E23" s="10">
        <v>2865</v>
      </c>
      <c r="F23" s="2">
        <f t="shared" si="1"/>
        <v>186</v>
      </c>
      <c r="G23" s="10">
        <v>60</v>
      </c>
      <c r="H23" s="10">
        <v>126</v>
      </c>
    </row>
    <row r="24" spans="1:8" ht="11.25">
      <c r="A24" s="7" t="s">
        <v>18</v>
      </c>
      <c r="B24" s="19">
        <f t="shared" si="0"/>
        <v>4441</v>
      </c>
      <c r="C24" s="2">
        <f t="shared" si="2"/>
        <v>4319</v>
      </c>
      <c r="D24" s="10">
        <v>1762</v>
      </c>
      <c r="E24" s="10">
        <v>2557</v>
      </c>
      <c r="F24" s="2">
        <f t="shared" si="1"/>
        <v>122</v>
      </c>
      <c r="G24" s="10">
        <v>51</v>
      </c>
      <c r="H24" s="10">
        <v>71</v>
      </c>
    </row>
    <row r="25" spans="1:8" ht="11.25">
      <c r="A25" s="8" t="s">
        <v>19</v>
      </c>
      <c r="B25" s="19">
        <f t="shared" si="0"/>
        <v>5799</v>
      </c>
      <c r="C25" s="2">
        <f t="shared" si="2"/>
        <v>5723</v>
      </c>
      <c r="D25" s="10">
        <v>2185</v>
      </c>
      <c r="E25" s="10">
        <v>3538</v>
      </c>
      <c r="F25" s="2">
        <f t="shared" si="1"/>
        <v>76</v>
      </c>
      <c r="G25" s="10">
        <v>23</v>
      </c>
      <c r="H25" s="10">
        <v>53</v>
      </c>
    </row>
    <row r="26" spans="1:8" ht="11.25">
      <c r="A26" s="8" t="s">
        <v>20</v>
      </c>
      <c r="B26" s="19">
        <f t="shared" si="0"/>
        <v>5030</v>
      </c>
      <c r="C26" s="2">
        <f t="shared" si="2"/>
        <v>4996</v>
      </c>
      <c r="D26" s="10">
        <v>1862</v>
      </c>
      <c r="E26" s="10">
        <v>3134</v>
      </c>
      <c r="F26" s="2">
        <f t="shared" si="1"/>
        <v>34</v>
      </c>
      <c r="G26" s="10">
        <v>9</v>
      </c>
      <c r="H26" s="10">
        <v>25</v>
      </c>
    </row>
    <row r="27" spans="1:8" ht="11.25">
      <c r="A27" s="8" t="s">
        <v>75</v>
      </c>
      <c r="B27" s="19">
        <f t="shared" si="0"/>
        <v>2737</v>
      </c>
      <c r="C27" s="2">
        <f t="shared" si="2"/>
        <v>2718</v>
      </c>
      <c r="D27" s="10">
        <v>898</v>
      </c>
      <c r="E27" s="10">
        <v>1820</v>
      </c>
      <c r="F27" s="2">
        <f t="shared" si="1"/>
        <v>19</v>
      </c>
      <c r="G27" s="10">
        <v>9</v>
      </c>
      <c r="H27" s="10">
        <v>10</v>
      </c>
    </row>
    <row r="28" spans="1:8" ht="11.25">
      <c r="A28" s="8" t="s">
        <v>76</v>
      </c>
      <c r="B28" s="19">
        <f t="shared" si="0"/>
        <v>1006</v>
      </c>
      <c r="C28" s="2">
        <f t="shared" si="2"/>
        <v>1003</v>
      </c>
      <c r="D28" s="10">
        <v>260</v>
      </c>
      <c r="E28" s="10">
        <v>743</v>
      </c>
      <c r="F28" s="2">
        <f t="shared" si="1"/>
        <v>3</v>
      </c>
      <c r="G28" s="10">
        <v>0</v>
      </c>
      <c r="H28" s="10">
        <v>3</v>
      </c>
    </row>
    <row r="29" spans="1:8" ht="11.25">
      <c r="A29" s="8" t="s">
        <v>77</v>
      </c>
      <c r="B29" s="19">
        <f t="shared" si="0"/>
        <v>200</v>
      </c>
      <c r="C29" s="2">
        <f t="shared" si="2"/>
        <v>199</v>
      </c>
      <c r="D29" s="10">
        <v>31</v>
      </c>
      <c r="E29" s="10">
        <v>168</v>
      </c>
      <c r="F29" s="2">
        <f t="shared" si="1"/>
        <v>1</v>
      </c>
      <c r="G29" s="10">
        <v>0</v>
      </c>
      <c r="H29" s="10">
        <v>1</v>
      </c>
    </row>
    <row r="30" spans="1:8" ht="11.25">
      <c r="A30" s="8" t="s">
        <v>78</v>
      </c>
      <c r="B30" s="19">
        <f t="shared" si="0"/>
        <v>35</v>
      </c>
      <c r="C30" s="2">
        <f t="shared" si="2"/>
        <v>35</v>
      </c>
      <c r="D30" s="1">
        <v>9</v>
      </c>
      <c r="E30" s="1">
        <v>26</v>
      </c>
      <c r="F30" s="2">
        <f t="shared" si="1"/>
        <v>0</v>
      </c>
      <c r="G30" s="10">
        <v>0</v>
      </c>
      <c r="H30" s="10">
        <v>0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20.466254602647304</v>
      </c>
      <c r="F67" s="9">
        <f>+E67*100/MM!E67</f>
        <v>142.06821420914892</v>
      </c>
    </row>
    <row r="68" spans="1:6" ht="11.25">
      <c r="A68" s="1" t="s">
        <v>45</v>
      </c>
      <c r="E68" s="9">
        <f>+(SUM(B10:B12)*100/B$8)</f>
        <v>15.411243321108604</v>
      </c>
      <c r="F68" s="9">
        <f>+E68*100/MM!E68</f>
        <v>112.93012887597516</v>
      </c>
    </row>
    <row r="69" spans="1:6" ht="11.25">
      <c r="A69" s="1" t="s">
        <v>46</v>
      </c>
      <c r="E69" s="9">
        <f>+(SUM(B23:B30)*100/B$8)</f>
        <v>17.992400579143485</v>
      </c>
      <c r="F69" s="9">
        <f>+E69*100/MM!E69</f>
        <v>91.45320727667062</v>
      </c>
    </row>
    <row r="70" spans="1:6" ht="11.25">
      <c r="A70" s="1" t="s">
        <v>47</v>
      </c>
      <c r="E70" s="9">
        <f>+(SUM(B26:B30)*100/B$8)</f>
        <v>6.620462579834341</v>
      </c>
      <c r="F70" s="9">
        <f>+E70*100/MM!E70</f>
        <v>100.4130762448727</v>
      </c>
    </row>
    <row r="71" spans="1:6" ht="11.25">
      <c r="A71" s="1" t="s">
        <v>48</v>
      </c>
      <c r="E71" s="9">
        <f>SUM(B10:B12)*100/SUM(B23:B30)</f>
        <v>85.65418079326825</v>
      </c>
      <c r="F71" s="9">
        <f>+E71*100/MM!E71</f>
        <v>123.4840551128306</v>
      </c>
    </row>
    <row r="72" spans="1:6" ht="11.25">
      <c r="A72" s="1" t="s">
        <v>49</v>
      </c>
      <c r="E72" s="9">
        <f>+B10*100/B11</f>
        <v>105.99271912629516</v>
      </c>
      <c r="F72" s="9">
        <f>+E72*100/MM!E72</f>
        <v>97.00172294144456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140625" style="1" customWidth="1"/>
    <col min="9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36</v>
      </c>
    </row>
    <row r="2" spans="1:7" ht="12" thickBot="1">
      <c r="A2" s="11" t="s">
        <v>79</v>
      </c>
      <c r="B2" s="11"/>
      <c r="G2" s="21" t="s">
        <v>87</v>
      </c>
    </row>
    <row r="3" spans="1:2" ht="11.25">
      <c r="A3" s="11" t="s">
        <v>89</v>
      </c>
      <c r="B3" s="11"/>
    </row>
    <row r="4" spans="1:2" ht="12" thickBot="1">
      <c r="A4" s="11"/>
      <c r="B4" s="11"/>
    </row>
    <row r="5" spans="1:8" ht="12" thickBot="1">
      <c r="A5" s="22" t="s">
        <v>23</v>
      </c>
      <c r="B5" s="25" t="s">
        <v>82</v>
      </c>
      <c r="C5" s="24" t="s">
        <v>80</v>
      </c>
      <c r="D5" s="24"/>
      <c r="E5" s="24"/>
      <c r="F5" s="24" t="s">
        <v>81</v>
      </c>
      <c r="G5" s="24"/>
      <c r="H5" s="24"/>
    </row>
    <row r="6" spans="1:8" ht="18" customHeight="1" thickBot="1">
      <c r="A6" s="23"/>
      <c r="B6" s="26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233240</v>
      </c>
      <c r="C8" s="2">
        <f>+D8+E8</f>
        <v>193988</v>
      </c>
      <c r="D8" s="2">
        <f>SUM(D10:D31)</f>
        <v>91804</v>
      </c>
      <c r="E8" s="2">
        <f>SUM(E10:E31)</f>
        <v>102184</v>
      </c>
      <c r="F8" s="2">
        <f>+G8+H8</f>
        <v>39252</v>
      </c>
      <c r="G8" s="2">
        <f>SUM(G10:G31)</f>
        <v>19466</v>
      </c>
      <c r="H8" s="2">
        <f>SUM(H10:H31)</f>
        <v>19786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5</v>
      </c>
      <c r="B10" s="19">
        <f aca="true" t="shared" si="0" ref="B10:B31">+C10+F10</f>
        <v>11224</v>
      </c>
      <c r="C10" s="2">
        <f>+D10+E10</f>
        <v>8460</v>
      </c>
      <c r="D10" s="10">
        <v>4398</v>
      </c>
      <c r="E10" s="10">
        <v>4062</v>
      </c>
      <c r="F10" s="2">
        <f aca="true" t="shared" si="1" ref="F10:F31">+G10+H10</f>
        <v>2764</v>
      </c>
      <c r="G10" s="10">
        <v>1437</v>
      </c>
      <c r="H10" s="10">
        <v>1327</v>
      </c>
    </row>
    <row r="11" spans="1:8" ht="11.25">
      <c r="A11" s="7" t="s">
        <v>6</v>
      </c>
      <c r="B11" s="19">
        <f t="shared" si="0"/>
        <v>10639</v>
      </c>
      <c r="C11" s="2">
        <f aca="true" t="shared" si="2" ref="C11:C31">+D11+E11</f>
        <v>9372</v>
      </c>
      <c r="D11" s="10">
        <v>4869</v>
      </c>
      <c r="E11" s="10">
        <v>4503</v>
      </c>
      <c r="F11" s="2">
        <f t="shared" si="1"/>
        <v>1267</v>
      </c>
      <c r="G11" s="10">
        <v>652</v>
      </c>
      <c r="H11" s="10">
        <v>615</v>
      </c>
    </row>
    <row r="12" spans="1:8" ht="11.25">
      <c r="A12" s="7" t="s">
        <v>7</v>
      </c>
      <c r="B12" s="19">
        <f t="shared" si="0"/>
        <v>10520</v>
      </c>
      <c r="C12" s="2">
        <f t="shared" si="2"/>
        <v>8834</v>
      </c>
      <c r="D12" s="10">
        <v>4497</v>
      </c>
      <c r="E12" s="10">
        <v>4337</v>
      </c>
      <c r="F12" s="2">
        <f t="shared" si="1"/>
        <v>1686</v>
      </c>
      <c r="G12" s="10">
        <v>888</v>
      </c>
      <c r="H12" s="10">
        <v>798</v>
      </c>
    </row>
    <row r="13" spans="1:8" ht="11.25">
      <c r="A13" s="7" t="s">
        <v>4</v>
      </c>
      <c r="B13" s="19">
        <f t="shared" si="0"/>
        <v>11410</v>
      </c>
      <c r="C13" s="2">
        <f t="shared" si="2"/>
        <v>9349</v>
      </c>
      <c r="D13" s="10">
        <v>4835</v>
      </c>
      <c r="E13" s="10">
        <v>4514</v>
      </c>
      <c r="F13" s="2">
        <f t="shared" si="1"/>
        <v>2061</v>
      </c>
      <c r="G13" s="10">
        <v>1058</v>
      </c>
      <c r="H13" s="10">
        <v>1003</v>
      </c>
    </row>
    <row r="14" spans="1:8" ht="11.25">
      <c r="A14" s="7" t="s">
        <v>8</v>
      </c>
      <c r="B14" s="19">
        <f t="shared" si="0"/>
        <v>13394</v>
      </c>
      <c r="C14" s="2">
        <f t="shared" si="2"/>
        <v>10324</v>
      </c>
      <c r="D14" s="10">
        <v>5413</v>
      </c>
      <c r="E14" s="10">
        <v>4911</v>
      </c>
      <c r="F14" s="2">
        <f t="shared" si="1"/>
        <v>3070</v>
      </c>
      <c r="G14" s="10">
        <v>1405</v>
      </c>
      <c r="H14" s="10">
        <v>1665</v>
      </c>
    </row>
    <row r="15" spans="1:8" ht="11.25">
      <c r="A15" s="7" t="s">
        <v>9</v>
      </c>
      <c r="B15" s="19">
        <f t="shared" si="0"/>
        <v>15416</v>
      </c>
      <c r="C15" s="2">
        <f t="shared" si="2"/>
        <v>10342</v>
      </c>
      <c r="D15" s="10">
        <v>5271</v>
      </c>
      <c r="E15" s="10">
        <v>5071</v>
      </c>
      <c r="F15" s="2">
        <f t="shared" si="1"/>
        <v>5074</v>
      </c>
      <c r="G15" s="10">
        <v>2279</v>
      </c>
      <c r="H15" s="10">
        <v>2795</v>
      </c>
    </row>
    <row r="16" spans="1:8" ht="11.25">
      <c r="A16" s="7" t="s">
        <v>10</v>
      </c>
      <c r="B16" s="19">
        <f t="shared" si="0"/>
        <v>18315</v>
      </c>
      <c r="C16" s="2">
        <f t="shared" si="2"/>
        <v>11824</v>
      </c>
      <c r="D16" s="10">
        <v>5858</v>
      </c>
      <c r="E16" s="10">
        <v>5966</v>
      </c>
      <c r="F16" s="2">
        <f t="shared" si="1"/>
        <v>6491</v>
      </c>
      <c r="G16" s="10">
        <v>3213</v>
      </c>
      <c r="H16" s="10">
        <v>3278</v>
      </c>
    </row>
    <row r="17" spans="1:8" ht="11.25">
      <c r="A17" s="7" t="s">
        <v>11</v>
      </c>
      <c r="B17" s="19">
        <f t="shared" si="0"/>
        <v>19407</v>
      </c>
      <c r="C17" s="2">
        <f t="shared" si="2"/>
        <v>13802</v>
      </c>
      <c r="D17" s="10">
        <v>6971</v>
      </c>
      <c r="E17" s="10">
        <v>6831</v>
      </c>
      <c r="F17" s="2">
        <f t="shared" si="1"/>
        <v>5605</v>
      </c>
      <c r="G17" s="10">
        <v>2938</v>
      </c>
      <c r="H17" s="10">
        <v>2667</v>
      </c>
    </row>
    <row r="18" spans="1:8" ht="11.25">
      <c r="A18" s="7" t="s">
        <v>12</v>
      </c>
      <c r="B18" s="19">
        <f t="shared" si="0"/>
        <v>18905</v>
      </c>
      <c r="C18" s="2">
        <f t="shared" si="2"/>
        <v>14655</v>
      </c>
      <c r="D18" s="10">
        <v>7088</v>
      </c>
      <c r="E18" s="10">
        <v>7567</v>
      </c>
      <c r="F18" s="2">
        <f t="shared" si="1"/>
        <v>4250</v>
      </c>
      <c r="G18" s="10">
        <v>2321</v>
      </c>
      <c r="H18" s="10">
        <v>1929</v>
      </c>
    </row>
    <row r="19" spans="1:8" ht="11.25">
      <c r="A19" s="7" t="s">
        <v>13</v>
      </c>
      <c r="B19" s="19">
        <f t="shared" si="0"/>
        <v>20024</v>
      </c>
      <c r="C19" s="2">
        <f t="shared" si="2"/>
        <v>17165</v>
      </c>
      <c r="D19" s="10">
        <v>8248</v>
      </c>
      <c r="E19" s="10">
        <v>8917</v>
      </c>
      <c r="F19" s="2">
        <f t="shared" si="1"/>
        <v>2859</v>
      </c>
      <c r="G19" s="10">
        <v>1426</v>
      </c>
      <c r="H19" s="10">
        <v>1433</v>
      </c>
    </row>
    <row r="20" spans="1:8" ht="11.25">
      <c r="A20" s="7" t="s">
        <v>14</v>
      </c>
      <c r="B20" s="19">
        <f t="shared" si="0"/>
        <v>17858</v>
      </c>
      <c r="C20" s="2">
        <f t="shared" si="2"/>
        <v>15960</v>
      </c>
      <c r="D20" s="10">
        <v>7627</v>
      </c>
      <c r="E20" s="10">
        <v>8333</v>
      </c>
      <c r="F20" s="2">
        <f t="shared" si="1"/>
        <v>1898</v>
      </c>
      <c r="G20" s="10">
        <v>918</v>
      </c>
      <c r="H20" s="10">
        <v>980</v>
      </c>
    </row>
    <row r="21" spans="1:8" ht="11.25">
      <c r="A21" s="7" t="s">
        <v>15</v>
      </c>
      <c r="B21" s="19">
        <f t="shared" si="0"/>
        <v>13200</v>
      </c>
      <c r="C21" s="2">
        <f t="shared" si="2"/>
        <v>12124</v>
      </c>
      <c r="D21" s="10">
        <v>5831</v>
      </c>
      <c r="E21" s="10">
        <v>6293</v>
      </c>
      <c r="F21" s="2">
        <f t="shared" si="1"/>
        <v>1076</v>
      </c>
      <c r="G21" s="10">
        <v>488</v>
      </c>
      <c r="H21" s="10">
        <v>588</v>
      </c>
    </row>
    <row r="22" spans="1:8" ht="11.25">
      <c r="A22" s="7" t="s">
        <v>16</v>
      </c>
      <c r="B22" s="19">
        <f t="shared" si="0"/>
        <v>10217</v>
      </c>
      <c r="C22" s="2">
        <f t="shared" si="2"/>
        <v>9663</v>
      </c>
      <c r="D22" s="10">
        <v>4523</v>
      </c>
      <c r="E22" s="10">
        <v>5140</v>
      </c>
      <c r="F22" s="2">
        <f t="shared" si="1"/>
        <v>554</v>
      </c>
      <c r="G22" s="10">
        <v>228</v>
      </c>
      <c r="H22" s="10">
        <v>326</v>
      </c>
    </row>
    <row r="23" spans="1:8" ht="11.25">
      <c r="A23" s="7" t="s">
        <v>17</v>
      </c>
      <c r="B23" s="19">
        <f t="shared" si="0"/>
        <v>9285</v>
      </c>
      <c r="C23" s="2">
        <f t="shared" si="2"/>
        <v>9025</v>
      </c>
      <c r="D23" s="10">
        <v>3944</v>
      </c>
      <c r="E23" s="10">
        <v>5081</v>
      </c>
      <c r="F23" s="2">
        <f t="shared" si="1"/>
        <v>260</v>
      </c>
      <c r="G23" s="10">
        <v>99</v>
      </c>
      <c r="H23" s="10">
        <v>161</v>
      </c>
    </row>
    <row r="24" spans="1:8" ht="11.25">
      <c r="A24" s="7" t="s">
        <v>18</v>
      </c>
      <c r="B24" s="19">
        <f t="shared" si="0"/>
        <v>8166</v>
      </c>
      <c r="C24" s="2">
        <f t="shared" si="2"/>
        <v>8009</v>
      </c>
      <c r="D24" s="10">
        <v>3261</v>
      </c>
      <c r="E24" s="10">
        <v>4748</v>
      </c>
      <c r="F24" s="2">
        <f t="shared" si="1"/>
        <v>157</v>
      </c>
      <c r="G24" s="10">
        <v>53</v>
      </c>
      <c r="H24" s="10">
        <v>104</v>
      </c>
    </row>
    <row r="25" spans="1:8" ht="11.25">
      <c r="A25" s="8" t="s">
        <v>19</v>
      </c>
      <c r="B25" s="19">
        <f t="shared" si="0"/>
        <v>10004</v>
      </c>
      <c r="C25" s="2">
        <f t="shared" si="2"/>
        <v>9904</v>
      </c>
      <c r="D25" s="10">
        <v>3919</v>
      </c>
      <c r="E25" s="10">
        <v>5985</v>
      </c>
      <c r="F25" s="2">
        <f t="shared" si="1"/>
        <v>100</v>
      </c>
      <c r="G25" s="10">
        <v>33</v>
      </c>
      <c r="H25" s="10">
        <v>67</v>
      </c>
    </row>
    <row r="26" spans="1:8" ht="11.25">
      <c r="A26" s="8" t="s">
        <v>20</v>
      </c>
      <c r="B26" s="19">
        <f t="shared" si="0"/>
        <v>8658</v>
      </c>
      <c r="C26" s="2">
        <f t="shared" si="2"/>
        <v>8598</v>
      </c>
      <c r="D26" s="10">
        <v>3229</v>
      </c>
      <c r="E26" s="10">
        <v>5369</v>
      </c>
      <c r="F26" s="2">
        <f t="shared" si="1"/>
        <v>60</v>
      </c>
      <c r="G26" s="10">
        <v>25</v>
      </c>
      <c r="H26" s="10">
        <v>35</v>
      </c>
    </row>
    <row r="27" spans="1:8" ht="11.25">
      <c r="A27" s="8" t="s">
        <v>75</v>
      </c>
      <c r="B27" s="19">
        <f t="shared" si="0"/>
        <v>4647</v>
      </c>
      <c r="C27" s="2">
        <f t="shared" si="2"/>
        <v>4636</v>
      </c>
      <c r="D27" s="10">
        <v>1532</v>
      </c>
      <c r="E27" s="10">
        <v>3104</v>
      </c>
      <c r="F27" s="2">
        <f t="shared" si="1"/>
        <v>11</v>
      </c>
      <c r="G27" s="10">
        <v>4</v>
      </c>
      <c r="H27" s="10">
        <v>7</v>
      </c>
    </row>
    <row r="28" spans="1:8" ht="11.25">
      <c r="A28" s="8" t="s">
        <v>76</v>
      </c>
      <c r="B28" s="19">
        <f t="shared" si="0"/>
        <v>1567</v>
      </c>
      <c r="C28" s="2">
        <f t="shared" si="2"/>
        <v>1562</v>
      </c>
      <c r="D28" s="10">
        <v>419</v>
      </c>
      <c r="E28" s="10">
        <v>1143</v>
      </c>
      <c r="F28" s="2">
        <f t="shared" si="1"/>
        <v>5</v>
      </c>
      <c r="G28" s="10">
        <v>0</v>
      </c>
      <c r="H28" s="10">
        <v>5</v>
      </c>
    </row>
    <row r="29" spans="1:8" ht="11.25">
      <c r="A29" s="8" t="s">
        <v>77</v>
      </c>
      <c r="B29" s="19">
        <f t="shared" si="0"/>
        <v>335</v>
      </c>
      <c r="C29" s="2">
        <f t="shared" si="2"/>
        <v>333</v>
      </c>
      <c r="D29" s="10">
        <v>64</v>
      </c>
      <c r="E29" s="10">
        <v>269</v>
      </c>
      <c r="F29" s="2">
        <f t="shared" si="1"/>
        <v>2</v>
      </c>
      <c r="G29" s="10">
        <v>0</v>
      </c>
      <c r="H29" s="10">
        <v>2</v>
      </c>
    </row>
    <row r="30" spans="1:8" ht="11.25">
      <c r="A30" s="8" t="s">
        <v>78</v>
      </c>
      <c r="B30" s="19">
        <f t="shared" si="0"/>
        <v>49</v>
      </c>
      <c r="C30" s="2">
        <f t="shared" si="2"/>
        <v>47</v>
      </c>
      <c r="D30" s="1">
        <v>7</v>
      </c>
      <c r="E30" s="1">
        <v>40</v>
      </c>
      <c r="F30" s="2">
        <f t="shared" si="1"/>
        <v>2</v>
      </c>
      <c r="G30" s="10">
        <v>1</v>
      </c>
      <c r="H30" s="10">
        <v>1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16.8290173212142</v>
      </c>
      <c r="F67" s="9">
        <f>+E67*100/MM!E67</f>
        <v>116.82002809690826</v>
      </c>
    </row>
    <row r="68" spans="1:6" ht="11.25">
      <c r="A68" s="1" t="s">
        <v>45</v>
      </c>
      <c r="E68" s="9">
        <f>+(SUM(B10:B12)*100/B$8)</f>
        <v>13.88398216429429</v>
      </c>
      <c r="F68" s="9">
        <f>+E68*100/MM!E68</f>
        <v>101.73870222254764</v>
      </c>
    </row>
    <row r="69" spans="1:6" ht="11.25">
      <c r="A69" s="1" t="s">
        <v>46</v>
      </c>
      <c r="E69" s="9">
        <f>+(SUM(B23:B30)*100/B$8)</f>
        <v>18.312039101354827</v>
      </c>
      <c r="F69" s="9">
        <f>+E69*100/MM!E69</f>
        <v>93.07789142578233</v>
      </c>
    </row>
    <row r="70" spans="1:6" ht="11.25">
      <c r="A70" s="1" t="s">
        <v>47</v>
      </c>
      <c r="E70" s="9">
        <f>+(SUM(B26:B30)*100/B$8)</f>
        <v>6.540902075115761</v>
      </c>
      <c r="F70" s="9">
        <f>+E70*100/MM!E70</f>
        <v>99.20637581721357</v>
      </c>
    </row>
    <row r="71" spans="1:6" ht="11.25">
      <c r="A71" s="1" t="s">
        <v>48</v>
      </c>
      <c r="E71" s="9">
        <f>SUM(B10:B12)*100/SUM(B23:B30)</f>
        <v>75.81887569946852</v>
      </c>
      <c r="F71" s="9">
        <f>+E71*100/MM!E71</f>
        <v>109.3049065294643</v>
      </c>
    </row>
    <row r="72" spans="1:6" ht="11.25">
      <c r="A72" s="1" t="s">
        <v>49</v>
      </c>
      <c r="E72" s="9">
        <f>+B10*100/B11</f>
        <v>105.49863708995207</v>
      </c>
      <c r="F72" s="9">
        <f>+E72*100/MM!E72</f>
        <v>96.54955217731319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421875" style="1" customWidth="1"/>
    <col min="9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37</v>
      </c>
    </row>
    <row r="2" spans="1:7" ht="12" thickBot="1">
      <c r="A2" s="11" t="s">
        <v>79</v>
      </c>
      <c r="B2" s="11"/>
      <c r="G2" s="21" t="s">
        <v>87</v>
      </c>
    </row>
    <row r="3" spans="1:2" ht="11.25">
      <c r="A3" s="11" t="s">
        <v>89</v>
      </c>
      <c r="B3" s="11"/>
    </row>
    <row r="4" spans="1:2" ht="12" thickBot="1">
      <c r="A4" s="11"/>
      <c r="B4" s="11"/>
    </row>
    <row r="5" spans="1:8" ht="12" thickBot="1">
      <c r="A5" s="22" t="s">
        <v>23</v>
      </c>
      <c r="B5" s="25" t="s">
        <v>82</v>
      </c>
      <c r="C5" s="24" t="s">
        <v>80</v>
      </c>
      <c r="D5" s="24"/>
      <c r="E5" s="24"/>
      <c r="F5" s="24" t="s">
        <v>81</v>
      </c>
      <c r="G5" s="24"/>
      <c r="H5" s="24"/>
    </row>
    <row r="6" spans="1:8" ht="18" customHeight="1" thickBot="1">
      <c r="A6" s="23"/>
      <c r="B6" s="26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97965</v>
      </c>
      <c r="C8" s="2">
        <f>+D8+E8</f>
        <v>88981</v>
      </c>
      <c r="D8" s="2">
        <f>SUM(D10:D31)</f>
        <v>41204</v>
      </c>
      <c r="E8" s="2">
        <f>SUM(E10:E31)</f>
        <v>47777</v>
      </c>
      <c r="F8" s="2">
        <f>+G8+H8</f>
        <v>8984</v>
      </c>
      <c r="G8" s="2">
        <f>SUM(G10:G31)</f>
        <v>4030</v>
      </c>
      <c r="H8" s="2">
        <f>SUM(H10:H31)</f>
        <v>4954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5</v>
      </c>
      <c r="B10" s="19">
        <f aca="true" t="shared" si="0" ref="B10:B31">+C10+F10</f>
        <v>3826</v>
      </c>
      <c r="C10" s="2">
        <f>+D10+E10</f>
        <v>3327</v>
      </c>
      <c r="D10" s="10">
        <v>1695</v>
      </c>
      <c r="E10" s="10">
        <v>1632</v>
      </c>
      <c r="F10" s="2">
        <f aca="true" t="shared" si="1" ref="F10:F31">+G10+H10</f>
        <v>499</v>
      </c>
      <c r="G10" s="10">
        <v>263</v>
      </c>
      <c r="H10" s="10">
        <v>236</v>
      </c>
    </row>
    <row r="11" spans="1:8" ht="11.25">
      <c r="A11" s="7" t="s">
        <v>6</v>
      </c>
      <c r="B11" s="19">
        <f t="shared" si="0"/>
        <v>4066</v>
      </c>
      <c r="C11" s="2">
        <f aca="true" t="shared" si="2" ref="C11:C31">+D11+E11</f>
        <v>3826</v>
      </c>
      <c r="D11" s="10">
        <v>1951</v>
      </c>
      <c r="E11" s="10">
        <v>1875</v>
      </c>
      <c r="F11" s="2">
        <f t="shared" si="1"/>
        <v>240</v>
      </c>
      <c r="G11" s="10">
        <v>114</v>
      </c>
      <c r="H11" s="10">
        <v>126</v>
      </c>
    </row>
    <row r="12" spans="1:8" ht="11.25">
      <c r="A12" s="7" t="s">
        <v>7</v>
      </c>
      <c r="B12" s="19">
        <f t="shared" si="0"/>
        <v>4325</v>
      </c>
      <c r="C12" s="2">
        <f t="shared" si="2"/>
        <v>3986</v>
      </c>
      <c r="D12" s="10">
        <v>2031</v>
      </c>
      <c r="E12" s="10">
        <v>1955</v>
      </c>
      <c r="F12" s="2">
        <f t="shared" si="1"/>
        <v>339</v>
      </c>
      <c r="G12" s="10">
        <v>163</v>
      </c>
      <c r="H12" s="10">
        <v>176</v>
      </c>
    </row>
    <row r="13" spans="1:8" ht="11.25">
      <c r="A13" s="7" t="s">
        <v>4</v>
      </c>
      <c r="B13" s="19">
        <f t="shared" si="0"/>
        <v>4680</v>
      </c>
      <c r="C13" s="2">
        <f t="shared" si="2"/>
        <v>4225</v>
      </c>
      <c r="D13" s="10">
        <v>2173</v>
      </c>
      <c r="E13" s="10">
        <v>2052</v>
      </c>
      <c r="F13" s="2">
        <f t="shared" si="1"/>
        <v>455</v>
      </c>
      <c r="G13" s="10">
        <v>220</v>
      </c>
      <c r="H13" s="10">
        <v>235</v>
      </c>
    </row>
    <row r="14" spans="1:8" ht="11.25">
      <c r="A14" s="7" t="s">
        <v>8</v>
      </c>
      <c r="B14" s="19">
        <f t="shared" si="0"/>
        <v>4878</v>
      </c>
      <c r="C14" s="2">
        <f t="shared" si="2"/>
        <v>4136</v>
      </c>
      <c r="D14" s="10">
        <v>2134</v>
      </c>
      <c r="E14" s="10">
        <v>2002</v>
      </c>
      <c r="F14" s="2">
        <f t="shared" si="1"/>
        <v>742</v>
      </c>
      <c r="G14" s="10">
        <v>326</v>
      </c>
      <c r="H14" s="10">
        <v>416</v>
      </c>
    </row>
    <row r="15" spans="1:8" ht="11.25">
      <c r="A15" s="7" t="s">
        <v>9</v>
      </c>
      <c r="B15" s="19">
        <f t="shared" si="0"/>
        <v>5377</v>
      </c>
      <c r="C15" s="2">
        <f t="shared" si="2"/>
        <v>4119</v>
      </c>
      <c r="D15" s="10">
        <v>2113</v>
      </c>
      <c r="E15" s="10">
        <v>2006</v>
      </c>
      <c r="F15" s="2">
        <f t="shared" si="1"/>
        <v>1258</v>
      </c>
      <c r="G15" s="10">
        <v>526</v>
      </c>
      <c r="H15" s="10">
        <v>732</v>
      </c>
    </row>
    <row r="16" spans="1:8" ht="11.25">
      <c r="A16" s="7" t="s">
        <v>10</v>
      </c>
      <c r="B16" s="19">
        <f t="shared" si="0"/>
        <v>6151</v>
      </c>
      <c r="C16" s="2">
        <f t="shared" si="2"/>
        <v>4687</v>
      </c>
      <c r="D16" s="10">
        <v>2380</v>
      </c>
      <c r="E16" s="10">
        <v>2307</v>
      </c>
      <c r="F16" s="2">
        <f t="shared" si="1"/>
        <v>1464</v>
      </c>
      <c r="G16" s="10">
        <v>663</v>
      </c>
      <c r="H16" s="10">
        <v>801</v>
      </c>
    </row>
    <row r="17" spans="1:8" ht="11.25">
      <c r="A17" s="7" t="s">
        <v>11</v>
      </c>
      <c r="B17" s="19">
        <f t="shared" si="0"/>
        <v>6753</v>
      </c>
      <c r="C17" s="2">
        <f t="shared" si="2"/>
        <v>5550</v>
      </c>
      <c r="D17" s="10">
        <v>2714</v>
      </c>
      <c r="E17" s="10">
        <v>2836</v>
      </c>
      <c r="F17" s="2">
        <f t="shared" si="1"/>
        <v>1203</v>
      </c>
      <c r="G17" s="10">
        <v>588</v>
      </c>
      <c r="H17" s="10">
        <v>615</v>
      </c>
    </row>
    <row r="18" spans="1:8" ht="11.25">
      <c r="A18" s="7" t="s">
        <v>12</v>
      </c>
      <c r="B18" s="19">
        <f t="shared" si="0"/>
        <v>7619</v>
      </c>
      <c r="C18" s="2">
        <f t="shared" si="2"/>
        <v>6656</v>
      </c>
      <c r="D18" s="10">
        <v>3147</v>
      </c>
      <c r="E18" s="10">
        <v>3509</v>
      </c>
      <c r="F18" s="2">
        <f t="shared" si="1"/>
        <v>963</v>
      </c>
      <c r="G18" s="10">
        <v>470</v>
      </c>
      <c r="H18" s="10">
        <v>493</v>
      </c>
    </row>
    <row r="19" spans="1:8" ht="11.25">
      <c r="A19" s="7" t="s">
        <v>13</v>
      </c>
      <c r="B19" s="19">
        <f t="shared" si="0"/>
        <v>8308</v>
      </c>
      <c r="C19" s="2">
        <f t="shared" si="2"/>
        <v>7650</v>
      </c>
      <c r="D19" s="10">
        <v>3620</v>
      </c>
      <c r="E19" s="10">
        <v>4030</v>
      </c>
      <c r="F19" s="2">
        <f t="shared" si="1"/>
        <v>658</v>
      </c>
      <c r="G19" s="10">
        <v>272</v>
      </c>
      <c r="H19" s="10">
        <v>386</v>
      </c>
    </row>
    <row r="20" spans="1:8" ht="11.25">
      <c r="A20" s="7" t="s">
        <v>14</v>
      </c>
      <c r="B20" s="19">
        <f t="shared" si="0"/>
        <v>7267</v>
      </c>
      <c r="C20" s="2">
        <f t="shared" si="2"/>
        <v>6802</v>
      </c>
      <c r="D20" s="10">
        <v>3251</v>
      </c>
      <c r="E20" s="10">
        <v>3551</v>
      </c>
      <c r="F20" s="2">
        <f t="shared" si="1"/>
        <v>465</v>
      </c>
      <c r="G20" s="10">
        <v>159</v>
      </c>
      <c r="H20" s="10">
        <v>306</v>
      </c>
    </row>
    <row r="21" spans="1:8" ht="11.25">
      <c r="A21" s="7" t="s">
        <v>15</v>
      </c>
      <c r="B21" s="19">
        <f t="shared" si="0"/>
        <v>5697</v>
      </c>
      <c r="C21" s="2">
        <f t="shared" si="2"/>
        <v>5405</v>
      </c>
      <c r="D21" s="10">
        <v>2427</v>
      </c>
      <c r="E21" s="10">
        <v>2978</v>
      </c>
      <c r="F21" s="2">
        <f t="shared" si="1"/>
        <v>292</v>
      </c>
      <c r="G21" s="10">
        <v>107</v>
      </c>
      <c r="H21" s="10">
        <v>185</v>
      </c>
    </row>
    <row r="22" spans="1:8" ht="11.25">
      <c r="A22" s="7" t="s">
        <v>16</v>
      </c>
      <c r="B22" s="19">
        <f t="shared" si="0"/>
        <v>5066</v>
      </c>
      <c r="C22" s="2">
        <f t="shared" si="2"/>
        <v>4926</v>
      </c>
      <c r="D22" s="10">
        <v>2147</v>
      </c>
      <c r="E22" s="10">
        <v>2779</v>
      </c>
      <c r="F22" s="2">
        <f t="shared" si="1"/>
        <v>140</v>
      </c>
      <c r="G22" s="10">
        <v>59</v>
      </c>
      <c r="H22" s="10">
        <v>81</v>
      </c>
    </row>
    <row r="23" spans="1:8" ht="11.25">
      <c r="A23" s="7" t="s">
        <v>17</v>
      </c>
      <c r="B23" s="19">
        <f t="shared" si="0"/>
        <v>5496</v>
      </c>
      <c r="C23" s="2">
        <f t="shared" si="2"/>
        <v>5393</v>
      </c>
      <c r="D23" s="10">
        <v>2230</v>
      </c>
      <c r="E23" s="10">
        <v>3163</v>
      </c>
      <c r="F23" s="2">
        <f t="shared" si="1"/>
        <v>103</v>
      </c>
      <c r="G23" s="10">
        <v>33</v>
      </c>
      <c r="H23" s="10">
        <v>70</v>
      </c>
    </row>
    <row r="24" spans="1:8" ht="11.25">
      <c r="A24" s="7" t="s">
        <v>18</v>
      </c>
      <c r="B24" s="19">
        <f t="shared" si="0"/>
        <v>5367</v>
      </c>
      <c r="C24" s="2">
        <f t="shared" si="2"/>
        <v>5287</v>
      </c>
      <c r="D24" s="10">
        <v>2163</v>
      </c>
      <c r="E24" s="10">
        <v>3124</v>
      </c>
      <c r="F24" s="2">
        <f t="shared" si="1"/>
        <v>80</v>
      </c>
      <c r="G24" s="10">
        <v>32</v>
      </c>
      <c r="H24" s="10">
        <v>48</v>
      </c>
    </row>
    <row r="25" spans="1:8" ht="11.25">
      <c r="A25" s="8" t="s">
        <v>19</v>
      </c>
      <c r="B25" s="19">
        <f t="shared" si="0"/>
        <v>5910</v>
      </c>
      <c r="C25" s="2">
        <f t="shared" si="2"/>
        <v>5864</v>
      </c>
      <c r="D25" s="10">
        <v>2443</v>
      </c>
      <c r="E25" s="10">
        <v>3421</v>
      </c>
      <c r="F25" s="2">
        <f t="shared" si="1"/>
        <v>46</v>
      </c>
      <c r="G25" s="10">
        <v>20</v>
      </c>
      <c r="H25" s="10">
        <v>26</v>
      </c>
    </row>
    <row r="26" spans="1:8" ht="11.25">
      <c r="A26" s="8" t="s">
        <v>20</v>
      </c>
      <c r="B26" s="19">
        <f t="shared" si="0"/>
        <v>4235</v>
      </c>
      <c r="C26" s="2">
        <f t="shared" si="2"/>
        <v>4215</v>
      </c>
      <c r="D26" s="10">
        <v>1670</v>
      </c>
      <c r="E26" s="10">
        <v>2545</v>
      </c>
      <c r="F26" s="2">
        <f t="shared" si="1"/>
        <v>20</v>
      </c>
      <c r="G26" s="10">
        <v>7</v>
      </c>
      <c r="H26" s="10">
        <v>13</v>
      </c>
    </row>
    <row r="27" spans="1:8" ht="11.25">
      <c r="A27" s="8" t="s">
        <v>75</v>
      </c>
      <c r="B27" s="19">
        <f t="shared" si="0"/>
        <v>2052</v>
      </c>
      <c r="C27" s="2">
        <f t="shared" si="2"/>
        <v>2037</v>
      </c>
      <c r="D27" s="10">
        <v>697</v>
      </c>
      <c r="E27" s="10">
        <v>1340</v>
      </c>
      <c r="F27" s="2">
        <f t="shared" si="1"/>
        <v>15</v>
      </c>
      <c r="G27" s="10">
        <v>6</v>
      </c>
      <c r="H27" s="10">
        <v>9</v>
      </c>
    </row>
    <row r="28" spans="1:8" ht="11.25">
      <c r="A28" s="8" t="s">
        <v>76</v>
      </c>
      <c r="B28" s="19">
        <f t="shared" si="0"/>
        <v>688</v>
      </c>
      <c r="C28" s="2">
        <f t="shared" si="2"/>
        <v>686</v>
      </c>
      <c r="D28" s="10">
        <v>177</v>
      </c>
      <c r="E28" s="10">
        <v>509</v>
      </c>
      <c r="F28" s="2">
        <f t="shared" si="1"/>
        <v>2</v>
      </c>
      <c r="G28" s="10">
        <v>2</v>
      </c>
      <c r="H28" s="10">
        <v>0</v>
      </c>
    </row>
    <row r="29" spans="1:8" ht="11.25">
      <c r="A29" s="8" t="s">
        <v>77</v>
      </c>
      <c r="B29" s="19">
        <f t="shared" si="0"/>
        <v>176</v>
      </c>
      <c r="C29" s="2">
        <f t="shared" si="2"/>
        <v>176</v>
      </c>
      <c r="D29" s="10">
        <v>37</v>
      </c>
      <c r="E29" s="10">
        <v>139</v>
      </c>
      <c r="F29" s="2">
        <f t="shared" si="1"/>
        <v>0</v>
      </c>
      <c r="G29" s="10">
        <v>0</v>
      </c>
      <c r="H29" s="10">
        <v>0</v>
      </c>
    </row>
    <row r="30" spans="1:8" ht="11.25">
      <c r="A30" s="8" t="s">
        <v>78</v>
      </c>
      <c r="B30" s="19">
        <f t="shared" si="0"/>
        <v>28</v>
      </c>
      <c r="C30" s="2">
        <f t="shared" si="2"/>
        <v>28</v>
      </c>
      <c r="D30" s="1">
        <v>4</v>
      </c>
      <c r="E30" s="1">
        <v>24</v>
      </c>
      <c r="F30" s="2">
        <f t="shared" si="1"/>
        <v>0</v>
      </c>
      <c r="G30" s="10">
        <v>0</v>
      </c>
      <c r="H30" s="10">
        <v>0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9.170622160975858</v>
      </c>
      <c r="F67" s="9">
        <f>+E67*100/MM!E67</f>
        <v>63.65863900804608</v>
      </c>
    </row>
    <row r="68" spans="1:6" ht="11.25">
      <c r="A68" s="1" t="s">
        <v>45</v>
      </c>
      <c r="E68" s="9">
        <f>+(SUM(B10:B12)*100/B$8)</f>
        <v>12.470780380748227</v>
      </c>
      <c r="F68" s="9">
        <f>+E68*100/MM!E68</f>
        <v>91.38307703265644</v>
      </c>
    </row>
    <row r="69" spans="1:6" ht="11.25">
      <c r="A69" s="1" t="s">
        <v>46</v>
      </c>
      <c r="E69" s="9">
        <f>+(SUM(B23:B30)*100/B$8)</f>
        <v>24.449548308069208</v>
      </c>
      <c r="F69" s="9">
        <f>+E69*100/MM!E69</f>
        <v>124.27411225107726</v>
      </c>
    </row>
    <row r="70" spans="1:6" ht="11.25">
      <c r="A70" s="1" t="s">
        <v>47</v>
      </c>
      <c r="E70" s="9">
        <f>+(SUM(B26:B30)*100/B$8)</f>
        <v>7.328127392436074</v>
      </c>
      <c r="F70" s="9">
        <f>+E70*100/MM!E70</f>
        <v>111.14628407237915</v>
      </c>
    </row>
    <row r="71" spans="1:6" ht="11.25">
      <c r="A71" s="1" t="s">
        <v>48</v>
      </c>
      <c r="E71" s="9">
        <f>SUM(B10:B12)*100/SUM(B23:B30)</f>
        <v>51.0061790247161</v>
      </c>
      <c r="F71" s="9">
        <f>+E71*100/MM!E71</f>
        <v>73.53347803284291</v>
      </c>
    </row>
    <row r="72" spans="1:6" ht="11.25">
      <c r="A72" s="1" t="s">
        <v>49</v>
      </c>
      <c r="E72" s="9">
        <f>+B10*100/B11</f>
        <v>94.0973930152484</v>
      </c>
      <c r="F72" s="9">
        <f>+E72*100/MM!E72</f>
        <v>86.11543624898785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140625" style="1" customWidth="1"/>
    <col min="9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38</v>
      </c>
    </row>
    <row r="2" spans="1:7" ht="12" thickBot="1">
      <c r="A2" s="11" t="s">
        <v>79</v>
      </c>
      <c r="B2" s="11"/>
      <c r="G2" s="21" t="s">
        <v>87</v>
      </c>
    </row>
    <row r="3" spans="1:2" ht="11.25">
      <c r="A3" s="11" t="s">
        <v>89</v>
      </c>
      <c r="B3" s="11"/>
    </row>
    <row r="4" spans="1:2" ht="12" thickBot="1">
      <c r="A4" s="11"/>
      <c r="B4" s="11"/>
    </row>
    <row r="5" spans="1:8" ht="12" thickBot="1">
      <c r="A5" s="22" t="s">
        <v>23</v>
      </c>
      <c r="B5" s="25" t="s">
        <v>82</v>
      </c>
      <c r="C5" s="24" t="s">
        <v>80</v>
      </c>
      <c r="D5" s="24"/>
      <c r="E5" s="24"/>
      <c r="F5" s="24" t="s">
        <v>81</v>
      </c>
      <c r="G5" s="24"/>
      <c r="H5" s="24"/>
    </row>
    <row r="6" spans="1:8" ht="18" customHeight="1" thickBot="1">
      <c r="A6" s="23"/>
      <c r="B6" s="26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219013</v>
      </c>
      <c r="C8" s="2">
        <f>+D8+E8</f>
        <v>187093</v>
      </c>
      <c r="D8" s="2">
        <f>SUM(D10:D31)</f>
        <v>85256</v>
      </c>
      <c r="E8" s="2">
        <f>SUM(E10:E31)</f>
        <v>101837</v>
      </c>
      <c r="F8" s="2">
        <f>+G8+H8</f>
        <v>31920</v>
      </c>
      <c r="G8" s="2">
        <f>SUM(G10:G31)</f>
        <v>14537</v>
      </c>
      <c r="H8" s="2">
        <f>SUM(H10:H31)</f>
        <v>17383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5</v>
      </c>
      <c r="B10" s="19">
        <f aca="true" t="shared" si="0" ref="B10:B31">+C10+F10</f>
        <v>9439</v>
      </c>
      <c r="C10" s="2">
        <f>+D10+E10</f>
        <v>7673</v>
      </c>
      <c r="D10" s="10">
        <v>3988</v>
      </c>
      <c r="E10" s="10">
        <v>3685</v>
      </c>
      <c r="F10" s="2">
        <f aca="true" t="shared" si="1" ref="F10:F31">+G10+H10</f>
        <v>1766</v>
      </c>
      <c r="G10" s="10">
        <v>892</v>
      </c>
      <c r="H10" s="10">
        <v>874</v>
      </c>
    </row>
    <row r="11" spans="1:8" ht="11.25">
      <c r="A11" s="7" t="s">
        <v>6</v>
      </c>
      <c r="B11" s="19">
        <f t="shared" si="0"/>
        <v>9246</v>
      </c>
      <c r="C11" s="2">
        <f aca="true" t="shared" si="2" ref="C11:C31">+D11+E11</f>
        <v>8362</v>
      </c>
      <c r="D11" s="10">
        <v>4250</v>
      </c>
      <c r="E11" s="10">
        <v>4112</v>
      </c>
      <c r="F11" s="2">
        <f t="shared" si="1"/>
        <v>884</v>
      </c>
      <c r="G11" s="10">
        <v>427</v>
      </c>
      <c r="H11" s="10">
        <v>457</v>
      </c>
    </row>
    <row r="12" spans="1:8" ht="11.25">
      <c r="A12" s="7" t="s">
        <v>7</v>
      </c>
      <c r="B12" s="19">
        <f t="shared" si="0"/>
        <v>8976</v>
      </c>
      <c r="C12" s="2">
        <f t="shared" si="2"/>
        <v>7830</v>
      </c>
      <c r="D12" s="10">
        <v>4038</v>
      </c>
      <c r="E12" s="10">
        <v>3792</v>
      </c>
      <c r="F12" s="2">
        <f t="shared" si="1"/>
        <v>1146</v>
      </c>
      <c r="G12" s="10">
        <v>593</v>
      </c>
      <c r="H12" s="10">
        <v>553</v>
      </c>
    </row>
    <row r="13" spans="1:8" ht="11.25">
      <c r="A13" s="7" t="s">
        <v>4</v>
      </c>
      <c r="B13" s="19">
        <f t="shared" si="0"/>
        <v>9176</v>
      </c>
      <c r="C13" s="2">
        <f t="shared" si="2"/>
        <v>7759</v>
      </c>
      <c r="D13" s="10">
        <v>3951</v>
      </c>
      <c r="E13" s="10">
        <v>3808</v>
      </c>
      <c r="F13" s="2">
        <f t="shared" si="1"/>
        <v>1417</v>
      </c>
      <c r="G13" s="10">
        <v>735</v>
      </c>
      <c r="H13" s="10">
        <v>682</v>
      </c>
    </row>
    <row r="14" spans="1:8" ht="11.25">
      <c r="A14" s="7" t="s">
        <v>8</v>
      </c>
      <c r="B14" s="19">
        <f t="shared" si="0"/>
        <v>10692</v>
      </c>
      <c r="C14" s="2">
        <f t="shared" si="2"/>
        <v>8358</v>
      </c>
      <c r="D14" s="10">
        <v>4312</v>
      </c>
      <c r="E14" s="10">
        <v>4046</v>
      </c>
      <c r="F14" s="2">
        <f t="shared" si="1"/>
        <v>2334</v>
      </c>
      <c r="G14" s="10">
        <v>1024</v>
      </c>
      <c r="H14" s="10">
        <v>1310</v>
      </c>
    </row>
    <row r="15" spans="1:8" ht="11.25">
      <c r="A15" s="7" t="s">
        <v>9</v>
      </c>
      <c r="B15" s="19">
        <f t="shared" si="0"/>
        <v>13527</v>
      </c>
      <c r="C15" s="2">
        <f t="shared" si="2"/>
        <v>9141</v>
      </c>
      <c r="D15" s="10">
        <v>4529</v>
      </c>
      <c r="E15" s="10">
        <v>4612</v>
      </c>
      <c r="F15" s="2">
        <f t="shared" si="1"/>
        <v>4386</v>
      </c>
      <c r="G15" s="10">
        <v>1740</v>
      </c>
      <c r="H15" s="10">
        <v>2646</v>
      </c>
    </row>
    <row r="16" spans="1:8" ht="11.25">
      <c r="A16" s="7" t="s">
        <v>10</v>
      </c>
      <c r="B16" s="19">
        <f t="shared" si="0"/>
        <v>16323</v>
      </c>
      <c r="C16" s="2">
        <f t="shared" si="2"/>
        <v>10908</v>
      </c>
      <c r="D16" s="10">
        <v>5414</v>
      </c>
      <c r="E16" s="10">
        <v>5494</v>
      </c>
      <c r="F16" s="2">
        <f t="shared" si="1"/>
        <v>5415</v>
      </c>
      <c r="G16" s="10">
        <v>2494</v>
      </c>
      <c r="H16" s="10">
        <v>2921</v>
      </c>
    </row>
    <row r="17" spans="1:8" ht="11.25">
      <c r="A17" s="7" t="s">
        <v>11</v>
      </c>
      <c r="B17" s="19">
        <f t="shared" si="0"/>
        <v>17690</v>
      </c>
      <c r="C17" s="2">
        <f t="shared" si="2"/>
        <v>13116</v>
      </c>
      <c r="D17" s="10">
        <v>6477</v>
      </c>
      <c r="E17" s="10">
        <v>6639</v>
      </c>
      <c r="F17" s="2">
        <f t="shared" si="1"/>
        <v>4574</v>
      </c>
      <c r="G17" s="10">
        <v>2199</v>
      </c>
      <c r="H17" s="10">
        <v>2375</v>
      </c>
    </row>
    <row r="18" spans="1:8" ht="11.25">
      <c r="A18" s="7" t="s">
        <v>12</v>
      </c>
      <c r="B18" s="19">
        <f t="shared" si="0"/>
        <v>17168</v>
      </c>
      <c r="C18" s="2">
        <f t="shared" si="2"/>
        <v>13809</v>
      </c>
      <c r="D18" s="10">
        <v>6495</v>
      </c>
      <c r="E18" s="10">
        <v>7314</v>
      </c>
      <c r="F18" s="2">
        <f t="shared" si="1"/>
        <v>3359</v>
      </c>
      <c r="G18" s="10">
        <v>1601</v>
      </c>
      <c r="H18" s="10">
        <v>1758</v>
      </c>
    </row>
    <row r="19" spans="1:8" ht="11.25">
      <c r="A19" s="7" t="s">
        <v>13</v>
      </c>
      <c r="B19" s="19">
        <f t="shared" si="0"/>
        <v>17514</v>
      </c>
      <c r="C19" s="2">
        <f t="shared" si="2"/>
        <v>15035</v>
      </c>
      <c r="D19" s="10">
        <v>6890</v>
      </c>
      <c r="E19" s="10">
        <v>8145</v>
      </c>
      <c r="F19" s="2">
        <f t="shared" si="1"/>
        <v>2479</v>
      </c>
      <c r="G19" s="10">
        <v>1139</v>
      </c>
      <c r="H19" s="10">
        <v>1340</v>
      </c>
    </row>
    <row r="20" spans="1:8" ht="11.25">
      <c r="A20" s="7" t="s">
        <v>14</v>
      </c>
      <c r="B20" s="19">
        <f t="shared" si="0"/>
        <v>15878</v>
      </c>
      <c r="C20" s="2">
        <f t="shared" si="2"/>
        <v>14180</v>
      </c>
      <c r="D20" s="10">
        <v>6406</v>
      </c>
      <c r="E20" s="10">
        <v>7774</v>
      </c>
      <c r="F20" s="2">
        <f t="shared" si="1"/>
        <v>1698</v>
      </c>
      <c r="G20" s="10">
        <v>695</v>
      </c>
      <c r="H20" s="10">
        <v>1003</v>
      </c>
    </row>
    <row r="21" spans="1:8" ht="11.25">
      <c r="A21" s="7" t="s">
        <v>15</v>
      </c>
      <c r="B21" s="19">
        <f t="shared" si="0"/>
        <v>13065</v>
      </c>
      <c r="C21" s="2">
        <f t="shared" si="2"/>
        <v>11961</v>
      </c>
      <c r="D21" s="10">
        <v>5332</v>
      </c>
      <c r="E21" s="10">
        <v>6629</v>
      </c>
      <c r="F21" s="2">
        <f t="shared" si="1"/>
        <v>1104</v>
      </c>
      <c r="G21" s="10">
        <v>458</v>
      </c>
      <c r="H21" s="10">
        <v>646</v>
      </c>
    </row>
    <row r="22" spans="1:8" ht="11.25">
      <c r="A22" s="7" t="s">
        <v>16</v>
      </c>
      <c r="B22" s="19">
        <f t="shared" si="0"/>
        <v>11454</v>
      </c>
      <c r="C22" s="2">
        <f t="shared" si="2"/>
        <v>10858</v>
      </c>
      <c r="D22" s="10">
        <v>4704</v>
      </c>
      <c r="E22" s="10">
        <v>6154</v>
      </c>
      <c r="F22" s="2">
        <f t="shared" si="1"/>
        <v>596</v>
      </c>
      <c r="G22" s="10">
        <v>252</v>
      </c>
      <c r="H22" s="10">
        <v>344</v>
      </c>
    </row>
    <row r="23" spans="1:8" ht="11.25">
      <c r="A23" s="7" t="s">
        <v>17</v>
      </c>
      <c r="B23" s="19">
        <f t="shared" si="0"/>
        <v>11380</v>
      </c>
      <c r="C23" s="2">
        <f t="shared" si="2"/>
        <v>11054</v>
      </c>
      <c r="D23" s="10">
        <v>4634</v>
      </c>
      <c r="E23" s="10">
        <v>6420</v>
      </c>
      <c r="F23" s="2">
        <f t="shared" si="1"/>
        <v>326</v>
      </c>
      <c r="G23" s="10">
        <v>117</v>
      </c>
      <c r="H23" s="10">
        <v>209</v>
      </c>
    </row>
    <row r="24" spans="1:8" ht="11.25">
      <c r="A24" s="7" t="s">
        <v>18</v>
      </c>
      <c r="B24" s="19">
        <f t="shared" si="0"/>
        <v>9584</v>
      </c>
      <c r="C24" s="2">
        <f t="shared" si="2"/>
        <v>9385</v>
      </c>
      <c r="D24" s="10">
        <v>3777</v>
      </c>
      <c r="E24" s="10">
        <v>5608</v>
      </c>
      <c r="F24" s="2">
        <f t="shared" si="1"/>
        <v>199</v>
      </c>
      <c r="G24" s="10">
        <v>83</v>
      </c>
      <c r="H24" s="10">
        <v>116</v>
      </c>
    </row>
    <row r="25" spans="1:8" ht="11.25">
      <c r="A25" s="8" t="s">
        <v>19</v>
      </c>
      <c r="B25" s="19">
        <f t="shared" si="0"/>
        <v>11002</v>
      </c>
      <c r="C25" s="2">
        <f t="shared" si="2"/>
        <v>10899</v>
      </c>
      <c r="D25" s="10">
        <v>4243</v>
      </c>
      <c r="E25" s="10">
        <v>6656</v>
      </c>
      <c r="F25" s="2">
        <f t="shared" si="1"/>
        <v>103</v>
      </c>
      <c r="G25" s="10">
        <v>36</v>
      </c>
      <c r="H25" s="10">
        <v>67</v>
      </c>
    </row>
    <row r="26" spans="1:8" ht="11.25">
      <c r="A26" s="8" t="s">
        <v>20</v>
      </c>
      <c r="B26" s="19">
        <f t="shared" si="0"/>
        <v>9343</v>
      </c>
      <c r="C26" s="2">
        <f t="shared" si="2"/>
        <v>9271</v>
      </c>
      <c r="D26" s="10">
        <v>3463</v>
      </c>
      <c r="E26" s="10">
        <v>5808</v>
      </c>
      <c r="F26" s="2">
        <f t="shared" si="1"/>
        <v>72</v>
      </c>
      <c r="G26" s="10">
        <v>34</v>
      </c>
      <c r="H26" s="10">
        <v>38</v>
      </c>
    </row>
    <row r="27" spans="1:8" ht="11.25">
      <c r="A27" s="8" t="s">
        <v>75</v>
      </c>
      <c r="B27" s="19">
        <f t="shared" si="0"/>
        <v>5109</v>
      </c>
      <c r="C27" s="2">
        <f t="shared" si="2"/>
        <v>5068</v>
      </c>
      <c r="D27" s="10">
        <v>1752</v>
      </c>
      <c r="E27" s="10">
        <v>3316</v>
      </c>
      <c r="F27" s="2">
        <f t="shared" si="1"/>
        <v>41</v>
      </c>
      <c r="G27" s="10">
        <v>15</v>
      </c>
      <c r="H27" s="10">
        <v>26</v>
      </c>
    </row>
    <row r="28" spans="1:8" ht="11.25">
      <c r="A28" s="8" t="s">
        <v>76</v>
      </c>
      <c r="B28" s="19">
        <f t="shared" si="0"/>
        <v>1915</v>
      </c>
      <c r="C28" s="2">
        <f t="shared" si="2"/>
        <v>1897</v>
      </c>
      <c r="D28" s="10">
        <v>496</v>
      </c>
      <c r="E28" s="10">
        <v>1401</v>
      </c>
      <c r="F28" s="2">
        <f t="shared" si="1"/>
        <v>18</v>
      </c>
      <c r="G28" s="10">
        <v>3</v>
      </c>
      <c r="H28" s="10">
        <v>15</v>
      </c>
    </row>
    <row r="29" spans="1:8" ht="11.25">
      <c r="A29" s="8" t="s">
        <v>77</v>
      </c>
      <c r="B29" s="19">
        <f t="shared" si="0"/>
        <v>457</v>
      </c>
      <c r="C29" s="2">
        <f t="shared" si="2"/>
        <v>456</v>
      </c>
      <c r="D29" s="10">
        <v>93</v>
      </c>
      <c r="E29" s="10">
        <v>363</v>
      </c>
      <c r="F29" s="2">
        <f t="shared" si="1"/>
        <v>1</v>
      </c>
      <c r="G29" s="10">
        <v>0</v>
      </c>
      <c r="H29" s="10">
        <v>1</v>
      </c>
    </row>
    <row r="30" spans="1:8" ht="11.25">
      <c r="A30" s="8" t="s">
        <v>78</v>
      </c>
      <c r="B30" s="19">
        <f t="shared" si="0"/>
        <v>75</v>
      </c>
      <c r="C30" s="2">
        <f t="shared" si="2"/>
        <v>73</v>
      </c>
      <c r="D30" s="1">
        <v>12</v>
      </c>
      <c r="E30" s="1">
        <v>61</v>
      </c>
      <c r="F30" s="2">
        <f t="shared" si="1"/>
        <v>2</v>
      </c>
      <c r="G30" s="10">
        <v>0</v>
      </c>
      <c r="H30" s="10">
        <v>2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14.574477314132038</v>
      </c>
      <c r="F67" s="9">
        <f>+E67*100/MM!E67</f>
        <v>101.1699504990358</v>
      </c>
    </row>
    <row r="68" spans="1:6" ht="11.25">
      <c r="A68" s="1" t="s">
        <v>45</v>
      </c>
      <c r="E68" s="9">
        <f>+(SUM(B10:B12)*100/B$8)</f>
        <v>12.62984389054531</v>
      </c>
      <c r="F68" s="9">
        <f>+E68*100/MM!E68</f>
        <v>92.54865869836448</v>
      </c>
    </row>
    <row r="69" spans="1:6" ht="11.25">
      <c r="A69" s="1" t="s">
        <v>46</v>
      </c>
      <c r="E69" s="9">
        <f>+(SUM(B23:B30)*100/B$8)</f>
        <v>22.311460963504448</v>
      </c>
      <c r="F69" s="9">
        <f>+E69*100/MM!E69</f>
        <v>113.40647153587616</v>
      </c>
    </row>
    <row r="70" spans="1:6" ht="11.25">
      <c r="A70" s="1" t="s">
        <v>47</v>
      </c>
      <c r="E70" s="9">
        <f>+(SUM(B26:B30)*100/B$8)</f>
        <v>7.7159803299347525</v>
      </c>
      <c r="F70" s="9">
        <f>+E70*100/MM!E70</f>
        <v>117.02888005645418</v>
      </c>
    </row>
    <row r="71" spans="1:6" ht="11.25">
      <c r="A71" s="1" t="s">
        <v>48</v>
      </c>
      <c r="E71" s="9">
        <f>SUM(B10:B12)*100/SUM(B23:B30)</f>
        <v>56.60697840990484</v>
      </c>
      <c r="F71" s="9">
        <f>+E71*100/MM!E71</f>
        <v>81.60791658973947</v>
      </c>
    </row>
    <row r="72" spans="1:6" ht="11.25">
      <c r="A72" s="1" t="s">
        <v>49</v>
      </c>
      <c r="E72" s="9">
        <f>+B10*100/B11</f>
        <v>102.08738914125027</v>
      </c>
      <c r="F72" s="9">
        <f>+E72*100/MM!E72</f>
        <v>93.4276686070817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140625" style="1" customWidth="1"/>
    <col min="9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39</v>
      </c>
    </row>
    <row r="2" spans="1:7" ht="12" thickBot="1">
      <c r="A2" s="11" t="s">
        <v>79</v>
      </c>
      <c r="B2" s="11"/>
      <c r="G2" s="21" t="s">
        <v>87</v>
      </c>
    </row>
    <row r="3" spans="1:2" ht="11.25">
      <c r="A3" s="11" t="s">
        <v>89</v>
      </c>
      <c r="B3" s="11"/>
    </row>
    <row r="4" spans="1:2" ht="12" thickBot="1">
      <c r="A4" s="11"/>
      <c r="B4" s="11"/>
    </row>
    <row r="5" spans="1:8" ht="12" thickBot="1">
      <c r="A5" s="22" t="s">
        <v>23</v>
      </c>
      <c r="B5" s="25" t="s">
        <v>82</v>
      </c>
      <c r="C5" s="24" t="s">
        <v>80</v>
      </c>
      <c r="D5" s="24"/>
      <c r="E5" s="24"/>
      <c r="F5" s="24" t="s">
        <v>81</v>
      </c>
      <c r="G5" s="24"/>
      <c r="H5" s="24"/>
    </row>
    <row r="6" spans="1:8" ht="18" customHeight="1" thickBot="1">
      <c r="A6" s="23"/>
      <c r="B6" s="26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173966</v>
      </c>
      <c r="C8" s="2">
        <f>+D8+E8</f>
        <v>155885</v>
      </c>
      <c r="D8" s="2">
        <f>SUM(D10:D31)</f>
        <v>74368</v>
      </c>
      <c r="E8" s="2">
        <f>SUM(E10:E31)</f>
        <v>81517</v>
      </c>
      <c r="F8" s="2">
        <f>+G8+H8</f>
        <v>18081</v>
      </c>
      <c r="G8" s="2">
        <f>SUM(G10:G31)</f>
        <v>8034</v>
      </c>
      <c r="H8" s="2">
        <f>SUM(H10:H31)</f>
        <v>10047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5</v>
      </c>
      <c r="B10" s="19">
        <f aca="true" t="shared" si="0" ref="B10:B31">+C10+F10</f>
        <v>10323</v>
      </c>
      <c r="C10" s="2">
        <f>+D10+E10</f>
        <v>9283</v>
      </c>
      <c r="D10" s="10">
        <v>4764</v>
      </c>
      <c r="E10" s="10">
        <v>4519</v>
      </c>
      <c r="F10" s="2">
        <f aca="true" t="shared" si="1" ref="F10:F31">+G10+H10</f>
        <v>1040</v>
      </c>
      <c r="G10" s="10">
        <v>538</v>
      </c>
      <c r="H10" s="10">
        <v>502</v>
      </c>
    </row>
    <row r="11" spans="1:8" ht="11.25">
      <c r="A11" s="7" t="s">
        <v>6</v>
      </c>
      <c r="B11" s="19">
        <f t="shared" si="0"/>
        <v>9530</v>
      </c>
      <c r="C11" s="2">
        <f aca="true" t="shared" si="2" ref="C11:C31">+D11+E11</f>
        <v>8738</v>
      </c>
      <c r="D11" s="10">
        <v>4471</v>
      </c>
      <c r="E11" s="10">
        <v>4267</v>
      </c>
      <c r="F11" s="2">
        <f t="shared" si="1"/>
        <v>792</v>
      </c>
      <c r="G11" s="10">
        <v>386</v>
      </c>
      <c r="H11" s="10">
        <v>406</v>
      </c>
    </row>
    <row r="12" spans="1:8" ht="11.25">
      <c r="A12" s="7" t="s">
        <v>7</v>
      </c>
      <c r="B12" s="19">
        <f t="shared" si="0"/>
        <v>8659</v>
      </c>
      <c r="C12" s="2">
        <f t="shared" si="2"/>
        <v>7716</v>
      </c>
      <c r="D12" s="10">
        <v>3993</v>
      </c>
      <c r="E12" s="10">
        <v>3723</v>
      </c>
      <c r="F12" s="2">
        <f t="shared" si="1"/>
        <v>943</v>
      </c>
      <c r="G12" s="10">
        <v>478</v>
      </c>
      <c r="H12" s="10">
        <v>465</v>
      </c>
    </row>
    <row r="13" spans="1:8" ht="11.25">
      <c r="A13" s="7" t="s">
        <v>4</v>
      </c>
      <c r="B13" s="19">
        <f t="shared" si="0"/>
        <v>7895</v>
      </c>
      <c r="C13" s="2">
        <f t="shared" si="2"/>
        <v>7071</v>
      </c>
      <c r="D13" s="10">
        <v>3652</v>
      </c>
      <c r="E13" s="10">
        <v>3419</v>
      </c>
      <c r="F13" s="2">
        <f t="shared" si="1"/>
        <v>824</v>
      </c>
      <c r="G13" s="10">
        <v>418</v>
      </c>
      <c r="H13" s="10">
        <v>406</v>
      </c>
    </row>
    <row r="14" spans="1:8" ht="11.25">
      <c r="A14" s="7" t="s">
        <v>8</v>
      </c>
      <c r="B14" s="19">
        <f t="shared" si="0"/>
        <v>8441</v>
      </c>
      <c r="C14" s="2">
        <f t="shared" si="2"/>
        <v>7342</v>
      </c>
      <c r="D14" s="10">
        <v>3697</v>
      </c>
      <c r="E14" s="10">
        <v>3645</v>
      </c>
      <c r="F14" s="2">
        <f t="shared" si="1"/>
        <v>1099</v>
      </c>
      <c r="G14" s="10">
        <v>465</v>
      </c>
      <c r="H14" s="10">
        <v>634</v>
      </c>
    </row>
    <row r="15" spans="1:8" ht="11.25">
      <c r="A15" s="7" t="s">
        <v>9</v>
      </c>
      <c r="B15" s="19">
        <f t="shared" si="0"/>
        <v>9534</v>
      </c>
      <c r="C15" s="2">
        <f t="shared" si="2"/>
        <v>7556</v>
      </c>
      <c r="D15" s="10">
        <v>3863</v>
      </c>
      <c r="E15" s="10">
        <v>3693</v>
      </c>
      <c r="F15" s="2">
        <f t="shared" si="1"/>
        <v>1978</v>
      </c>
      <c r="G15" s="10">
        <v>784</v>
      </c>
      <c r="H15" s="10">
        <v>1194</v>
      </c>
    </row>
    <row r="16" spans="1:8" ht="11.25">
      <c r="A16" s="7" t="s">
        <v>10</v>
      </c>
      <c r="B16" s="19">
        <f t="shared" si="0"/>
        <v>12758</v>
      </c>
      <c r="C16" s="2">
        <f t="shared" si="2"/>
        <v>9966</v>
      </c>
      <c r="D16" s="10">
        <v>4864</v>
      </c>
      <c r="E16" s="10">
        <v>5102</v>
      </c>
      <c r="F16" s="2">
        <f t="shared" si="1"/>
        <v>2792</v>
      </c>
      <c r="G16" s="10">
        <v>1151</v>
      </c>
      <c r="H16" s="10">
        <v>1641</v>
      </c>
    </row>
    <row r="17" spans="1:8" ht="11.25">
      <c r="A17" s="7" t="s">
        <v>11</v>
      </c>
      <c r="B17" s="19">
        <f t="shared" si="0"/>
        <v>15954</v>
      </c>
      <c r="C17" s="2">
        <f t="shared" si="2"/>
        <v>13426</v>
      </c>
      <c r="D17" s="10">
        <v>6605</v>
      </c>
      <c r="E17" s="10">
        <v>6821</v>
      </c>
      <c r="F17" s="2">
        <f t="shared" si="1"/>
        <v>2528</v>
      </c>
      <c r="G17" s="10">
        <v>1159</v>
      </c>
      <c r="H17" s="10">
        <v>1369</v>
      </c>
    </row>
    <row r="18" spans="1:8" ht="11.25">
      <c r="A18" s="7" t="s">
        <v>12</v>
      </c>
      <c r="B18" s="19">
        <f t="shared" si="0"/>
        <v>15042</v>
      </c>
      <c r="C18" s="2">
        <f t="shared" si="2"/>
        <v>12985</v>
      </c>
      <c r="D18" s="10">
        <v>6327</v>
      </c>
      <c r="E18" s="10">
        <v>6658</v>
      </c>
      <c r="F18" s="2">
        <f t="shared" si="1"/>
        <v>2057</v>
      </c>
      <c r="G18" s="10">
        <v>925</v>
      </c>
      <c r="H18" s="10">
        <v>1132</v>
      </c>
    </row>
    <row r="19" spans="1:8" ht="11.25">
      <c r="A19" s="7" t="s">
        <v>13</v>
      </c>
      <c r="B19" s="19">
        <f t="shared" si="0"/>
        <v>13828</v>
      </c>
      <c r="C19" s="2">
        <f t="shared" si="2"/>
        <v>12394</v>
      </c>
      <c r="D19" s="10">
        <v>5833</v>
      </c>
      <c r="E19" s="10">
        <v>6561</v>
      </c>
      <c r="F19" s="2">
        <f t="shared" si="1"/>
        <v>1434</v>
      </c>
      <c r="G19" s="10">
        <v>632</v>
      </c>
      <c r="H19" s="10">
        <v>802</v>
      </c>
    </row>
    <row r="20" spans="1:8" ht="11.25">
      <c r="A20" s="7" t="s">
        <v>14</v>
      </c>
      <c r="B20" s="19">
        <f t="shared" si="0"/>
        <v>12428</v>
      </c>
      <c r="C20" s="2">
        <f t="shared" si="2"/>
        <v>11442</v>
      </c>
      <c r="D20" s="10">
        <v>5508</v>
      </c>
      <c r="E20" s="10">
        <v>5934</v>
      </c>
      <c r="F20" s="2">
        <f t="shared" si="1"/>
        <v>986</v>
      </c>
      <c r="G20" s="10">
        <v>463</v>
      </c>
      <c r="H20" s="10">
        <v>523</v>
      </c>
    </row>
    <row r="21" spans="1:8" ht="11.25">
      <c r="A21" s="7" t="s">
        <v>15</v>
      </c>
      <c r="B21" s="19">
        <f t="shared" si="0"/>
        <v>9762</v>
      </c>
      <c r="C21" s="2">
        <f t="shared" si="2"/>
        <v>9119</v>
      </c>
      <c r="D21" s="10">
        <v>4268</v>
      </c>
      <c r="E21" s="10">
        <v>4851</v>
      </c>
      <c r="F21" s="2">
        <f t="shared" si="1"/>
        <v>643</v>
      </c>
      <c r="G21" s="10">
        <v>269</v>
      </c>
      <c r="H21" s="10">
        <v>374</v>
      </c>
    </row>
    <row r="22" spans="1:8" ht="11.25">
      <c r="A22" s="7" t="s">
        <v>16</v>
      </c>
      <c r="B22" s="19">
        <f t="shared" si="0"/>
        <v>9085</v>
      </c>
      <c r="C22" s="2">
        <f t="shared" si="2"/>
        <v>8737</v>
      </c>
      <c r="D22" s="10">
        <v>3910</v>
      </c>
      <c r="E22" s="10">
        <v>4827</v>
      </c>
      <c r="F22" s="2">
        <f t="shared" si="1"/>
        <v>348</v>
      </c>
      <c r="G22" s="10">
        <v>133</v>
      </c>
      <c r="H22" s="10">
        <v>215</v>
      </c>
    </row>
    <row r="23" spans="1:8" ht="11.25">
      <c r="A23" s="7" t="s">
        <v>17</v>
      </c>
      <c r="B23" s="19">
        <f t="shared" si="0"/>
        <v>9178</v>
      </c>
      <c r="C23" s="2">
        <f t="shared" si="2"/>
        <v>8956</v>
      </c>
      <c r="D23" s="10">
        <v>4002</v>
      </c>
      <c r="E23" s="10">
        <v>4954</v>
      </c>
      <c r="F23" s="2">
        <f t="shared" si="1"/>
        <v>222</v>
      </c>
      <c r="G23" s="10">
        <v>83</v>
      </c>
      <c r="H23" s="10">
        <v>139</v>
      </c>
    </row>
    <row r="24" spans="1:8" ht="11.25">
      <c r="A24" s="7" t="s">
        <v>18</v>
      </c>
      <c r="B24" s="19">
        <f t="shared" si="0"/>
        <v>6909</v>
      </c>
      <c r="C24" s="2">
        <f t="shared" si="2"/>
        <v>6713</v>
      </c>
      <c r="D24" s="10">
        <v>3073</v>
      </c>
      <c r="E24" s="10">
        <v>3640</v>
      </c>
      <c r="F24" s="2">
        <f t="shared" si="1"/>
        <v>196</v>
      </c>
      <c r="G24" s="10">
        <v>77</v>
      </c>
      <c r="H24" s="10">
        <v>119</v>
      </c>
    </row>
    <row r="25" spans="1:8" ht="11.25">
      <c r="A25" s="8" t="s">
        <v>19</v>
      </c>
      <c r="B25" s="19">
        <f t="shared" si="0"/>
        <v>6211</v>
      </c>
      <c r="C25" s="2">
        <f t="shared" si="2"/>
        <v>6123</v>
      </c>
      <c r="D25" s="10">
        <v>2574</v>
      </c>
      <c r="E25" s="10">
        <v>3549</v>
      </c>
      <c r="F25" s="2">
        <f t="shared" si="1"/>
        <v>88</v>
      </c>
      <c r="G25" s="10">
        <v>33</v>
      </c>
      <c r="H25" s="10">
        <v>55</v>
      </c>
    </row>
    <row r="26" spans="1:8" ht="11.25">
      <c r="A26" s="8" t="s">
        <v>20</v>
      </c>
      <c r="B26" s="19">
        <f t="shared" si="0"/>
        <v>4635</v>
      </c>
      <c r="C26" s="2">
        <f t="shared" si="2"/>
        <v>4572</v>
      </c>
      <c r="D26" s="10">
        <v>1828</v>
      </c>
      <c r="E26" s="10">
        <v>2744</v>
      </c>
      <c r="F26" s="2">
        <f t="shared" si="1"/>
        <v>63</v>
      </c>
      <c r="G26" s="10">
        <v>21</v>
      </c>
      <c r="H26" s="10">
        <v>42</v>
      </c>
    </row>
    <row r="27" spans="1:8" ht="11.25">
      <c r="A27" s="8" t="s">
        <v>75</v>
      </c>
      <c r="B27" s="19">
        <f t="shared" si="0"/>
        <v>2491</v>
      </c>
      <c r="C27" s="2">
        <f t="shared" si="2"/>
        <v>2452</v>
      </c>
      <c r="D27" s="10">
        <v>819</v>
      </c>
      <c r="E27" s="10">
        <v>1633</v>
      </c>
      <c r="F27" s="2">
        <f t="shared" si="1"/>
        <v>39</v>
      </c>
      <c r="G27" s="10">
        <v>16</v>
      </c>
      <c r="H27" s="10">
        <v>23</v>
      </c>
    </row>
    <row r="28" spans="1:8" ht="11.25">
      <c r="A28" s="8" t="s">
        <v>76</v>
      </c>
      <c r="B28" s="19">
        <f t="shared" si="0"/>
        <v>992</v>
      </c>
      <c r="C28" s="2">
        <f t="shared" si="2"/>
        <v>986</v>
      </c>
      <c r="D28" s="10">
        <v>261</v>
      </c>
      <c r="E28" s="10">
        <v>725</v>
      </c>
      <c r="F28" s="2">
        <f t="shared" si="1"/>
        <v>6</v>
      </c>
      <c r="G28" s="10">
        <v>1</v>
      </c>
      <c r="H28" s="10">
        <v>5</v>
      </c>
    </row>
    <row r="29" spans="1:8" ht="11.25">
      <c r="A29" s="8" t="s">
        <v>77</v>
      </c>
      <c r="B29" s="19">
        <f t="shared" si="0"/>
        <v>269</v>
      </c>
      <c r="C29" s="2">
        <f t="shared" si="2"/>
        <v>266</v>
      </c>
      <c r="D29" s="10">
        <v>49</v>
      </c>
      <c r="E29" s="10">
        <v>217</v>
      </c>
      <c r="F29" s="2">
        <f t="shared" si="1"/>
        <v>3</v>
      </c>
      <c r="G29" s="10">
        <v>2</v>
      </c>
      <c r="H29" s="10">
        <v>1</v>
      </c>
    </row>
    <row r="30" spans="1:8" ht="11.25">
      <c r="A30" s="8" t="s">
        <v>78</v>
      </c>
      <c r="B30" s="19">
        <f t="shared" si="0"/>
        <v>41</v>
      </c>
      <c r="C30" s="2">
        <f t="shared" si="2"/>
        <v>41</v>
      </c>
      <c r="D30" s="1">
        <v>7</v>
      </c>
      <c r="E30" s="1">
        <v>34</v>
      </c>
      <c r="F30" s="2">
        <f t="shared" si="1"/>
        <v>0</v>
      </c>
      <c r="G30" s="10">
        <v>0</v>
      </c>
      <c r="H30" s="10">
        <v>0</v>
      </c>
    </row>
    <row r="31" spans="1:8" ht="11.25">
      <c r="A31" s="8" t="s">
        <v>88</v>
      </c>
      <c r="B31" s="19">
        <f t="shared" si="0"/>
        <v>1</v>
      </c>
      <c r="C31" s="2">
        <f t="shared" si="2"/>
        <v>1</v>
      </c>
      <c r="D31" s="1">
        <v>0</v>
      </c>
      <c r="E31" s="1">
        <v>1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10.393410206592092</v>
      </c>
      <c r="F67" s="9">
        <f>+E67*100/MM!E67</f>
        <v>72.14672426691523</v>
      </c>
    </row>
    <row r="68" spans="1:6" ht="11.25">
      <c r="A68" s="1" t="s">
        <v>45</v>
      </c>
      <c r="E68" s="9">
        <f>+(SUM(B10:B12)*100/B$8)</f>
        <v>16.389409424830138</v>
      </c>
      <c r="F68" s="9">
        <f>+E68*100/MM!E68</f>
        <v>120.09791033615632</v>
      </c>
    </row>
    <row r="69" spans="1:6" ht="11.25">
      <c r="A69" s="1" t="s">
        <v>46</v>
      </c>
      <c r="E69" s="9">
        <f>+(SUM(B23:B30)*100/B$8)</f>
        <v>17.66207189910672</v>
      </c>
      <c r="F69" s="9">
        <f>+E69*100/MM!E69</f>
        <v>89.77418634158485</v>
      </c>
    </row>
    <row r="70" spans="1:6" ht="11.25">
      <c r="A70" s="1" t="s">
        <v>47</v>
      </c>
      <c r="E70" s="9">
        <f>+(SUM(B26:B30)*100/B$8)</f>
        <v>4.844624811744824</v>
      </c>
      <c r="F70" s="9">
        <f>+E70*100/MM!E70</f>
        <v>73.47880525467866</v>
      </c>
    </row>
    <row r="71" spans="1:6" ht="11.25">
      <c r="A71" s="1" t="s">
        <v>48</v>
      </c>
      <c r="E71" s="9">
        <f>SUM(B10:B12)*100/SUM(B23:B30)</f>
        <v>92.79437609841828</v>
      </c>
      <c r="F71" s="9">
        <f>+E71*100/MM!E71</f>
        <v>133.77777647484513</v>
      </c>
    </row>
    <row r="72" spans="1:6" ht="11.25">
      <c r="A72" s="1" t="s">
        <v>49</v>
      </c>
      <c r="E72" s="9">
        <f>+B10*100/B11</f>
        <v>108.32109129066107</v>
      </c>
      <c r="F72" s="9">
        <f>+E72*100/MM!E72</f>
        <v>99.13258733905735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421875" style="1" customWidth="1"/>
    <col min="9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40</v>
      </c>
    </row>
    <row r="2" spans="1:7" ht="12" thickBot="1">
      <c r="A2" s="11" t="s">
        <v>79</v>
      </c>
      <c r="B2" s="11"/>
      <c r="G2" s="21" t="s">
        <v>87</v>
      </c>
    </row>
    <row r="3" spans="1:2" ht="11.25">
      <c r="A3" s="11" t="s">
        <v>89</v>
      </c>
      <c r="B3" s="11"/>
    </row>
    <row r="4" spans="1:2" ht="12" thickBot="1">
      <c r="A4" s="11"/>
      <c r="B4" s="11"/>
    </row>
    <row r="5" spans="1:8" ht="12" thickBot="1">
      <c r="A5" s="22" t="s">
        <v>23</v>
      </c>
      <c r="B5" s="25" t="s">
        <v>82</v>
      </c>
      <c r="C5" s="24" t="s">
        <v>80</v>
      </c>
      <c r="D5" s="24"/>
      <c r="E5" s="24"/>
      <c r="F5" s="24" t="s">
        <v>81</v>
      </c>
      <c r="G5" s="24"/>
      <c r="H5" s="24"/>
    </row>
    <row r="6" spans="1:8" ht="18" customHeight="1" thickBot="1">
      <c r="A6" s="23"/>
      <c r="B6" s="26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144286</v>
      </c>
      <c r="C8" s="2">
        <f>+D8+E8</f>
        <v>116370</v>
      </c>
      <c r="D8" s="2">
        <f>SUM(D10:D31)</f>
        <v>55562</v>
      </c>
      <c r="E8" s="2">
        <f>SUM(E10:E31)</f>
        <v>60808</v>
      </c>
      <c r="F8" s="2">
        <f>+G8+H8</f>
        <v>27916</v>
      </c>
      <c r="G8" s="2">
        <f>SUM(G10:G31)</f>
        <v>14270</v>
      </c>
      <c r="H8" s="2">
        <f>SUM(H10:H31)</f>
        <v>13646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5</v>
      </c>
      <c r="B10" s="19">
        <f aca="true" t="shared" si="0" ref="B10:B31">+C10+F10</f>
        <v>8520</v>
      </c>
      <c r="C10" s="2">
        <f>+D10+E10</f>
        <v>6378</v>
      </c>
      <c r="D10" s="10">
        <v>3320</v>
      </c>
      <c r="E10" s="10">
        <v>3058</v>
      </c>
      <c r="F10" s="2">
        <f aca="true" t="shared" si="1" ref="F10:F31">+G10+H10</f>
        <v>2142</v>
      </c>
      <c r="G10" s="10">
        <v>1122</v>
      </c>
      <c r="H10" s="10">
        <v>1020</v>
      </c>
    </row>
    <row r="11" spans="1:8" ht="11.25">
      <c r="A11" s="7" t="s">
        <v>6</v>
      </c>
      <c r="B11" s="19">
        <f t="shared" si="0"/>
        <v>7911</v>
      </c>
      <c r="C11" s="2">
        <f aca="true" t="shared" si="2" ref="C11:C31">+D11+E11</f>
        <v>6934</v>
      </c>
      <c r="D11" s="10">
        <v>3592</v>
      </c>
      <c r="E11" s="10">
        <v>3342</v>
      </c>
      <c r="F11" s="2">
        <f t="shared" si="1"/>
        <v>977</v>
      </c>
      <c r="G11" s="10">
        <v>483</v>
      </c>
      <c r="H11" s="10">
        <v>494</v>
      </c>
    </row>
    <row r="12" spans="1:8" ht="11.25">
      <c r="A12" s="7" t="s">
        <v>7</v>
      </c>
      <c r="B12" s="19">
        <f t="shared" si="0"/>
        <v>6724</v>
      </c>
      <c r="C12" s="2">
        <f t="shared" si="2"/>
        <v>5554</v>
      </c>
      <c r="D12" s="10">
        <v>2778</v>
      </c>
      <c r="E12" s="10">
        <v>2776</v>
      </c>
      <c r="F12" s="2">
        <f t="shared" si="1"/>
        <v>1170</v>
      </c>
      <c r="G12" s="10">
        <v>598</v>
      </c>
      <c r="H12" s="10">
        <v>572</v>
      </c>
    </row>
    <row r="13" spans="1:8" ht="11.25">
      <c r="A13" s="7" t="s">
        <v>4</v>
      </c>
      <c r="B13" s="19">
        <f t="shared" si="0"/>
        <v>6752</v>
      </c>
      <c r="C13" s="2">
        <f t="shared" si="2"/>
        <v>5319</v>
      </c>
      <c r="D13" s="10">
        <v>2661</v>
      </c>
      <c r="E13" s="10">
        <v>2658</v>
      </c>
      <c r="F13" s="2">
        <f t="shared" si="1"/>
        <v>1433</v>
      </c>
      <c r="G13" s="10">
        <v>747</v>
      </c>
      <c r="H13" s="10">
        <v>686</v>
      </c>
    </row>
    <row r="14" spans="1:8" ht="11.25">
      <c r="A14" s="7" t="s">
        <v>8</v>
      </c>
      <c r="B14" s="19">
        <f t="shared" si="0"/>
        <v>7801</v>
      </c>
      <c r="C14" s="2">
        <f t="shared" si="2"/>
        <v>5587</v>
      </c>
      <c r="D14" s="10">
        <v>2790</v>
      </c>
      <c r="E14" s="10">
        <v>2797</v>
      </c>
      <c r="F14" s="2">
        <f t="shared" si="1"/>
        <v>2214</v>
      </c>
      <c r="G14" s="10">
        <v>1051</v>
      </c>
      <c r="H14" s="10">
        <v>1163</v>
      </c>
    </row>
    <row r="15" spans="1:8" ht="11.25">
      <c r="A15" s="7" t="s">
        <v>9</v>
      </c>
      <c r="B15" s="19">
        <f t="shared" si="0"/>
        <v>8832</v>
      </c>
      <c r="C15" s="2">
        <f t="shared" si="2"/>
        <v>5480</v>
      </c>
      <c r="D15" s="10">
        <v>2748</v>
      </c>
      <c r="E15" s="10">
        <v>2732</v>
      </c>
      <c r="F15" s="2">
        <f t="shared" si="1"/>
        <v>3352</v>
      </c>
      <c r="G15" s="10">
        <v>1575</v>
      </c>
      <c r="H15" s="10">
        <v>1777</v>
      </c>
    </row>
    <row r="16" spans="1:8" ht="11.25">
      <c r="A16" s="7" t="s">
        <v>10</v>
      </c>
      <c r="B16" s="19">
        <f t="shared" si="0"/>
        <v>11186</v>
      </c>
      <c r="C16" s="2">
        <f t="shared" si="2"/>
        <v>6794</v>
      </c>
      <c r="D16" s="10">
        <v>3387</v>
      </c>
      <c r="E16" s="10">
        <v>3407</v>
      </c>
      <c r="F16" s="2">
        <f t="shared" si="1"/>
        <v>4392</v>
      </c>
      <c r="G16" s="10">
        <v>2310</v>
      </c>
      <c r="H16" s="10">
        <v>2082</v>
      </c>
    </row>
    <row r="17" spans="1:8" ht="11.25">
      <c r="A17" s="7" t="s">
        <v>11</v>
      </c>
      <c r="B17" s="19">
        <f t="shared" si="0"/>
        <v>13449</v>
      </c>
      <c r="C17" s="2">
        <f t="shared" si="2"/>
        <v>9551</v>
      </c>
      <c r="D17" s="10">
        <v>4607</v>
      </c>
      <c r="E17" s="10">
        <v>4944</v>
      </c>
      <c r="F17" s="2">
        <f t="shared" si="1"/>
        <v>3898</v>
      </c>
      <c r="G17" s="10">
        <v>2153</v>
      </c>
      <c r="H17" s="10">
        <v>1745</v>
      </c>
    </row>
    <row r="18" spans="1:8" ht="11.25">
      <c r="A18" s="7" t="s">
        <v>12</v>
      </c>
      <c r="B18" s="19">
        <f t="shared" si="0"/>
        <v>12908</v>
      </c>
      <c r="C18" s="2">
        <f t="shared" si="2"/>
        <v>9925</v>
      </c>
      <c r="D18" s="10">
        <v>4903</v>
      </c>
      <c r="E18" s="10">
        <v>5022</v>
      </c>
      <c r="F18" s="2">
        <f t="shared" si="1"/>
        <v>2983</v>
      </c>
      <c r="G18" s="10">
        <v>1628</v>
      </c>
      <c r="H18" s="10">
        <v>1355</v>
      </c>
    </row>
    <row r="19" spans="1:8" ht="11.25">
      <c r="A19" s="7" t="s">
        <v>13</v>
      </c>
      <c r="B19" s="19">
        <f t="shared" si="0"/>
        <v>12218</v>
      </c>
      <c r="C19" s="2">
        <f t="shared" si="2"/>
        <v>10046</v>
      </c>
      <c r="D19" s="10">
        <v>4964</v>
      </c>
      <c r="E19" s="10">
        <v>5082</v>
      </c>
      <c r="F19" s="2">
        <f t="shared" si="1"/>
        <v>2172</v>
      </c>
      <c r="G19" s="10">
        <v>1166</v>
      </c>
      <c r="H19" s="10">
        <v>1006</v>
      </c>
    </row>
    <row r="20" spans="1:8" ht="11.25">
      <c r="A20" s="7" t="s">
        <v>14</v>
      </c>
      <c r="B20" s="19">
        <f t="shared" si="0"/>
        <v>9807</v>
      </c>
      <c r="C20" s="2">
        <f t="shared" si="2"/>
        <v>8297</v>
      </c>
      <c r="D20" s="10">
        <v>4118</v>
      </c>
      <c r="E20" s="10">
        <v>4179</v>
      </c>
      <c r="F20" s="2">
        <f t="shared" si="1"/>
        <v>1510</v>
      </c>
      <c r="G20" s="10">
        <v>754</v>
      </c>
      <c r="H20" s="10">
        <v>756</v>
      </c>
    </row>
    <row r="21" spans="1:8" ht="11.25">
      <c r="A21" s="7" t="s">
        <v>15</v>
      </c>
      <c r="B21" s="19">
        <f t="shared" si="0"/>
        <v>6824</v>
      </c>
      <c r="C21" s="2">
        <f t="shared" si="2"/>
        <v>6023</v>
      </c>
      <c r="D21" s="10">
        <v>2891</v>
      </c>
      <c r="E21" s="10">
        <v>3132</v>
      </c>
      <c r="F21" s="2">
        <f t="shared" si="1"/>
        <v>801</v>
      </c>
      <c r="G21" s="10">
        <v>368</v>
      </c>
      <c r="H21" s="10">
        <v>433</v>
      </c>
    </row>
    <row r="22" spans="1:8" ht="11.25">
      <c r="A22" s="7" t="s">
        <v>16</v>
      </c>
      <c r="B22" s="19">
        <f t="shared" si="0"/>
        <v>5774</v>
      </c>
      <c r="C22" s="2">
        <f t="shared" si="2"/>
        <v>5343</v>
      </c>
      <c r="D22" s="10">
        <v>2440</v>
      </c>
      <c r="E22" s="10">
        <v>2903</v>
      </c>
      <c r="F22" s="2">
        <f t="shared" si="1"/>
        <v>431</v>
      </c>
      <c r="G22" s="10">
        <v>174</v>
      </c>
      <c r="H22" s="10">
        <v>257</v>
      </c>
    </row>
    <row r="23" spans="1:8" ht="11.25">
      <c r="A23" s="7" t="s">
        <v>17</v>
      </c>
      <c r="B23" s="19">
        <f t="shared" si="0"/>
        <v>6067</v>
      </c>
      <c r="C23" s="2">
        <f t="shared" si="2"/>
        <v>5874</v>
      </c>
      <c r="D23" s="10">
        <v>2588</v>
      </c>
      <c r="E23" s="10">
        <v>3286</v>
      </c>
      <c r="F23" s="2">
        <f t="shared" si="1"/>
        <v>193</v>
      </c>
      <c r="G23" s="10">
        <v>61</v>
      </c>
      <c r="H23" s="10">
        <v>132</v>
      </c>
    </row>
    <row r="24" spans="1:8" ht="11.25">
      <c r="A24" s="7" t="s">
        <v>18</v>
      </c>
      <c r="B24" s="19">
        <f t="shared" si="0"/>
        <v>5438</v>
      </c>
      <c r="C24" s="2">
        <f t="shared" si="2"/>
        <v>5328</v>
      </c>
      <c r="D24" s="10">
        <v>2293</v>
      </c>
      <c r="E24" s="10">
        <v>3035</v>
      </c>
      <c r="F24" s="2">
        <f t="shared" si="1"/>
        <v>110</v>
      </c>
      <c r="G24" s="10">
        <v>32</v>
      </c>
      <c r="H24" s="10">
        <v>78</v>
      </c>
    </row>
    <row r="25" spans="1:8" ht="11.25">
      <c r="A25" s="8" t="s">
        <v>19</v>
      </c>
      <c r="B25" s="19">
        <f t="shared" si="0"/>
        <v>6408</v>
      </c>
      <c r="C25" s="2">
        <f t="shared" si="2"/>
        <v>6332</v>
      </c>
      <c r="D25" s="10">
        <v>2620</v>
      </c>
      <c r="E25" s="10">
        <v>3712</v>
      </c>
      <c r="F25" s="2">
        <f t="shared" si="1"/>
        <v>76</v>
      </c>
      <c r="G25" s="10">
        <v>27</v>
      </c>
      <c r="H25" s="10">
        <v>49</v>
      </c>
    </row>
    <row r="26" spans="1:8" ht="11.25">
      <c r="A26" s="8" t="s">
        <v>20</v>
      </c>
      <c r="B26" s="19">
        <f t="shared" si="0"/>
        <v>4683</v>
      </c>
      <c r="C26" s="2">
        <f t="shared" si="2"/>
        <v>4641</v>
      </c>
      <c r="D26" s="10">
        <v>1893</v>
      </c>
      <c r="E26" s="10">
        <v>2748</v>
      </c>
      <c r="F26" s="2">
        <f t="shared" si="1"/>
        <v>42</v>
      </c>
      <c r="G26" s="10">
        <v>15</v>
      </c>
      <c r="H26" s="10">
        <v>27</v>
      </c>
    </row>
    <row r="27" spans="1:8" ht="11.25">
      <c r="A27" s="8" t="s">
        <v>75</v>
      </c>
      <c r="B27" s="19">
        <f t="shared" si="0"/>
        <v>2184</v>
      </c>
      <c r="C27" s="2">
        <f t="shared" si="2"/>
        <v>2168</v>
      </c>
      <c r="D27" s="10">
        <v>752</v>
      </c>
      <c r="E27" s="10">
        <v>1416</v>
      </c>
      <c r="F27" s="2">
        <f t="shared" si="1"/>
        <v>16</v>
      </c>
      <c r="G27" s="10">
        <v>5</v>
      </c>
      <c r="H27" s="10">
        <v>11</v>
      </c>
    </row>
    <row r="28" spans="1:8" ht="11.25">
      <c r="A28" s="8" t="s">
        <v>76</v>
      </c>
      <c r="B28" s="19">
        <f t="shared" si="0"/>
        <v>646</v>
      </c>
      <c r="C28" s="2">
        <f t="shared" si="2"/>
        <v>644</v>
      </c>
      <c r="D28" s="10">
        <v>189</v>
      </c>
      <c r="E28" s="10">
        <v>455</v>
      </c>
      <c r="F28" s="2">
        <f t="shared" si="1"/>
        <v>2</v>
      </c>
      <c r="G28" s="10">
        <v>1</v>
      </c>
      <c r="H28" s="10">
        <v>1</v>
      </c>
    </row>
    <row r="29" spans="1:8" ht="11.25">
      <c r="A29" s="8" t="s">
        <v>77</v>
      </c>
      <c r="B29" s="19">
        <f t="shared" si="0"/>
        <v>137</v>
      </c>
      <c r="C29" s="2">
        <f t="shared" si="2"/>
        <v>135</v>
      </c>
      <c r="D29" s="10">
        <v>25</v>
      </c>
      <c r="E29" s="10">
        <v>110</v>
      </c>
      <c r="F29" s="2">
        <f t="shared" si="1"/>
        <v>2</v>
      </c>
      <c r="G29" s="10">
        <v>0</v>
      </c>
      <c r="H29" s="10">
        <v>2</v>
      </c>
    </row>
    <row r="30" spans="1:8" ht="11.25">
      <c r="A30" s="8" t="s">
        <v>78</v>
      </c>
      <c r="B30" s="19">
        <f t="shared" si="0"/>
        <v>17</v>
      </c>
      <c r="C30" s="2">
        <f t="shared" si="2"/>
        <v>17</v>
      </c>
      <c r="D30" s="1">
        <v>3</v>
      </c>
      <c r="E30" s="1">
        <v>14</v>
      </c>
      <c r="F30" s="2">
        <f t="shared" si="1"/>
        <v>0</v>
      </c>
      <c r="G30" s="10">
        <v>0</v>
      </c>
      <c r="H30" s="10">
        <v>0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19.347684460030774</v>
      </c>
      <c r="F67" s="9">
        <f>+E67*100/MM!E67</f>
        <v>134.3035662208136</v>
      </c>
    </row>
    <row r="68" spans="1:6" ht="11.25">
      <c r="A68" s="1" t="s">
        <v>45</v>
      </c>
      <c r="E68" s="9">
        <f>+(SUM(B10:B12)*100/B$8)</f>
        <v>16.047988023786093</v>
      </c>
      <c r="F68" s="9">
        <f>+E68*100/MM!E68</f>
        <v>117.59605101062681</v>
      </c>
    </row>
    <row r="69" spans="1:6" ht="11.25">
      <c r="A69" s="1" t="s">
        <v>46</v>
      </c>
      <c r="E69" s="9">
        <f>+(SUM(B23:B30)*100/B$8)</f>
        <v>17.728677764994526</v>
      </c>
      <c r="F69" s="9">
        <f>+E69*100/MM!E69</f>
        <v>90.11273594379527</v>
      </c>
    </row>
    <row r="70" spans="1:6" ht="11.25">
      <c r="A70" s="1" t="s">
        <v>47</v>
      </c>
      <c r="E70" s="9">
        <f>+(SUM(B26:B30)*100/B$8)</f>
        <v>5.313751853956725</v>
      </c>
      <c r="F70" s="9">
        <f>+E70*100/MM!E70</f>
        <v>80.59409197220195</v>
      </c>
    </row>
    <row r="71" spans="1:6" ht="11.25">
      <c r="A71" s="1" t="s">
        <v>48</v>
      </c>
      <c r="E71" s="9">
        <f>SUM(B10:B12)*100/SUM(B23:B30)</f>
        <v>90.5199374511337</v>
      </c>
      <c r="F71" s="9">
        <f>+E71*100/MM!E71</f>
        <v>130.49881326871855</v>
      </c>
    </row>
    <row r="72" spans="1:6" ht="11.25">
      <c r="A72" s="1" t="s">
        <v>49</v>
      </c>
      <c r="E72" s="9">
        <f>+B10*100/B11</f>
        <v>107.69814182783466</v>
      </c>
      <c r="F72" s="9">
        <f>+E72*100/MM!E72</f>
        <v>98.56248052702615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zoomScalePageLayoutView="0" workbookViewId="0" topLeftCell="A13">
      <selection activeCell="G32" sqref="G32"/>
    </sheetView>
  </sheetViews>
  <sheetFormatPr defaultColWidth="11.421875" defaultRowHeight="12.75"/>
  <cols>
    <col min="1" max="2" width="11.421875" style="1" customWidth="1"/>
    <col min="3" max="3" width="12.00390625" style="1" customWidth="1"/>
    <col min="4" max="4" width="11.421875" style="1" customWidth="1"/>
    <col min="5" max="5" width="10.421875" style="1" customWidth="1"/>
    <col min="6" max="6" width="12.00390625" style="1" customWidth="1"/>
    <col min="7" max="7" width="9.00390625" style="1" customWidth="1"/>
    <col min="8" max="8" width="8.8515625" style="1" customWidth="1"/>
    <col min="9" max="16384" width="11.421875" style="1" customWidth="1"/>
  </cols>
  <sheetData>
    <row r="1" spans="1:5" ht="12" thickBot="1">
      <c r="A1" s="11" t="s">
        <v>21</v>
      </c>
      <c r="B1" s="11"/>
      <c r="E1" s="11"/>
    </row>
    <row r="2" spans="1:7" ht="12" thickBot="1">
      <c r="A2" s="11" t="s">
        <v>79</v>
      </c>
      <c r="B2" s="11"/>
      <c r="G2" s="21" t="s">
        <v>87</v>
      </c>
    </row>
    <row r="3" spans="1:2" ht="11.25">
      <c r="A3" s="11" t="s">
        <v>89</v>
      </c>
      <c r="B3" s="11"/>
    </row>
    <row r="4" spans="1:2" ht="12" thickBot="1">
      <c r="A4" s="11"/>
      <c r="B4" s="11"/>
    </row>
    <row r="5" spans="1:8" ht="13.5" customHeight="1" thickBot="1">
      <c r="A5" s="22" t="s">
        <v>23</v>
      </c>
      <c r="B5" s="25" t="s">
        <v>82</v>
      </c>
      <c r="C5" s="24" t="s">
        <v>80</v>
      </c>
      <c r="D5" s="24"/>
      <c r="E5" s="24"/>
      <c r="F5" s="24" t="s">
        <v>81</v>
      </c>
      <c r="G5" s="24"/>
      <c r="H5" s="24"/>
    </row>
    <row r="6" spans="1:8" ht="18" customHeight="1" thickBot="1">
      <c r="A6" s="23"/>
      <c r="B6" s="26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9" ht="11.25">
      <c r="A8" s="5" t="s">
        <v>0</v>
      </c>
      <c r="B8" s="19">
        <f>+C8+F8</f>
        <v>3215633</v>
      </c>
      <c r="C8" s="2">
        <f>+D8+E8</f>
        <v>2752391</v>
      </c>
      <c r="D8" s="2">
        <f>SUM(D10:D31)</f>
        <v>1280710</v>
      </c>
      <c r="E8" s="2">
        <f>SUM(E10:E31)</f>
        <v>1471681</v>
      </c>
      <c r="F8" s="2">
        <f>+G8+H8</f>
        <v>463242</v>
      </c>
      <c r="G8" s="2">
        <f>SUM(G10:G31)</f>
        <v>218715</v>
      </c>
      <c r="H8" s="2">
        <f>SUM(H10:H31)</f>
        <v>244527</v>
      </c>
      <c r="I8" s="9"/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0" ht="11.25">
      <c r="A10" s="7" t="s">
        <v>5</v>
      </c>
      <c r="B10" s="19">
        <f aca="true" t="shared" si="0" ref="B10:B31">+C10+F10</f>
        <v>159667</v>
      </c>
      <c r="C10" s="2">
        <f>+D10+E10</f>
        <v>133257</v>
      </c>
      <c r="D10" s="10">
        <v>68336</v>
      </c>
      <c r="E10" s="10">
        <v>64921</v>
      </c>
      <c r="F10" s="2">
        <f aca="true" t="shared" si="1" ref="F10:F31">+G10+H10</f>
        <v>26410</v>
      </c>
      <c r="G10" s="10">
        <v>13525</v>
      </c>
      <c r="H10" s="10">
        <v>12885</v>
      </c>
      <c r="I10" s="9"/>
      <c r="J10" s="9"/>
    </row>
    <row r="11" spans="1:10" ht="11.25">
      <c r="A11" s="7" t="s">
        <v>6</v>
      </c>
      <c r="B11" s="19">
        <f t="shared" si="0"/>
        <v>146123</v>
      </c>
      <c r="C11" s="2">
        <f aca="true" t="shared" si="2" ref="C11:C31">+D11+E11</f>
        <v>132423</v>
      </c>
      <c r="D11" s="10">
        <v>67793</v>
      </c>
      <c r="E11" s="10">
        <v>64630</v>
      </c>
      <c r="F11" s="2">
        <f t="shared" si="1"/>
        <v>13700</v>
      </c>
      <c r="G11" s="10">
        <v>6897</v>
      </c>
      <c r="H11" s="10">
        <v>6803</v>
      </c>
      <c r="I11" s="9"/>
      <c r="J11" s="9"/>
    </row>
    <row r="12" spans="1:10" ht="11.25">
      <c r="A12" s="7" t="s">
        <v>7</v>
      </c>
      <c r="B12" s="19">
        <f t="shared" si="0"/>
        <v>133038</v>
      </c>
      <c r="C12" s="2">
        <f t="shared" si="2"/>
        <v>116560</v>
      </c>
      <c r="D12" s="10">
        <v>59524</v>
      </c>
      <c r="E12" s="10">
        <v>57036</v>
      </c>
      <c r="F12" s="2">
        <f t="shared" si="1"/>
        <v>16478</v>
      </c>
      <c r="G12" s="10">
        <v>8471</v>
      </c>
      <c r="H12" s="10">
        <v>8007</v>
      </c>
      <c r="I12" s="9"/>
      <c r="J12" s="9"/>
    </row>
    <row r="13" spans="1:10" ht="11.25">
      <c r="A13" s="7" t="s">
        <v>4</v>
      </c>
      <c r="B13" s="19">
        <f t="shared" si="0"/>
        <v>132066</v>
      </c>
      <c r="C13" s="2">
        <f t="shared" si="2"/>
        <v>112217</v>
      </c>
      <c r="D13" s="10">
        <v>57206</v>
      </c>
      <c r="E13" s="10">
        <v>55011</v>
      </c>
      <c r="F13" s="2">
        <f t="shared" si="1"/>
        <v>19849</v>
      </c>
      <c r="G13" s="10">
        <v>9957</v>
      </c>
      <c r="H13" s="10">
        <v>9892</v>
      </c>
      <c r="I13" s="9"/>
      <c r="J13" s="9"/>
    </row>
    <row r="14" spans="1:10" ht="11.25">
      <c r="A14" s="7" t="s">
        <v>8</v>
      </c>
      <c r="B14" s="19">
        <f t="shared" si="0"/>
        <v>156378</v>
      </c>
      <c r="C14" s="2">
        <f t="shared" si="2"/>
        <v>120901</v>
      </c>
      <c r="D14" s="10">
        <v>61440</v>
      </c>
      <c r="E14" s="10">
        <v>59461</v>
      </c>
      <c r="F14" s="2">
        <f t="shared" si="1"/>
        <v>35477</v>
      </c>
      <c r="G14" s="10">
        <v>15605</v>
      </c>
      <c r="H14" s="10">
        <v>19872</v>
      </c>
      <c r="I14" s="9"/>
      <c r="J14" s="9"/>
    </row>
    <row r="15" spans="1:10" ht="11.25">
      <c r="A15" s="7" t="s">
        <v>9</v>
      </c>
      <c r="B15" s="19">
        <f t="shared" si="0"/>
        <v>209585</v>
      </c>
      <c r="C15" s="2">
        <f t="shared" si="2"/>
        <v>144865</v>
      </c>
      <c r="D15" s="10">
        <v>72475</v>
      </c>
      <c r="E15" s="10">
        <v>72390</v>
      </c>
      <c r="F15" s="2">
        <f t="shared" si="1"/>
        <v>64720</v>
      </c>
      <c r="G15" s="10">
        <v>27467</v>
      </c>
      <c r="H15" s="10">
        <v>37253</v>
      </c>
      <c r="I15" s="9"/>
      <c r="J15" s="9"/>
    </row>
    <row r="16" spans="1:10" ht="11.25">
      <c r="A16" s="7" t="s">
        <v>10</v>
      </c>
      <c r="B16" s="19">
        <f t="shared" si="0"/>
        <v>265402</v>
      </c>
      <c r="C16" s="2">
        <f t="shared" si="2"/>
        <v>185959</v>
      </c>
      <c r="D16" s="10">
        <v>91941</v>
      </c>
      <c r="E16" s="10">
        <v>94018</v>
      </c>
      <c r="F16" s="2">
        <f t="shared" si="1"/>
        <v>79443</v>
      </c>
      <c r="G16" s="10">
        <v>37931</v>
      </c>
      <c r="H16" s="10">
        <v>41512</v>
      </c>
      <c r="I16" s="9"/>
      <c r="J16" s="9"/>
    </row>
    <row r="17" spans="1:10" ht="11.25">
      <c r="A17" s="7" t="s">
        <v>11</v>
      </c>
      <c r="B17" s="19">
        <f t="shared" si="0"/>
        <v>287531</v>
      </c>
      <c r="C17" s="2">
        <f t="shared" si="2"/>
        <v>222726</v>
      </c>
      <c r="D17" s="10">
        <v>109577</v>
      </c>
      <c r="E17" s="10">
        <v>113149</v>
      </c>
      <c r="F17" s="2">
        <f t="shared" si="1"/>
        <v>64805</v>
      </c>
      <c r="G17" s="10">
        <v>32511</v>
      </c>
      <c r="H17" s="10">
        <v>32294</v>
      </c>
      <c r="I17" s="9"/>
      <c r="J17" s="9"/>
    </row>
    <row r="18" spans="1:10" ht="11.25">
      <c r="A18" s="7" t="s">
        <v>12</v>
      </c>
      <c r="B18" s="19">
        <f t="shared" si="0"/>
        <v>266726</v>
      </c>
      <c r="C18" s="2">
        <f t="shared" si="2"/>
        <v>217736</v>
      </c>
      <c r="D18" s="10">
        <v>106293</v>
      </c>
      <c r="E18" s="10">
        <v>111443</v>
      </c>
      <c r="F18" s="2">
        <f t="shared" si="1"/>
        <v>48990</v>
      </c>
      <c r="G18" s="10">
        <v>24751</v>
      </c>
      <c r="H18" s="10">
        <v>24239</v>
      </c>
      <c r="I18" s="9"/>
      <c r="J18" s="9"/>
    </row>
    <row r="19" spans="1:10" ht="11.25">
      <c r="A19" s="7" t="s">
        <v>13</v>
      </c>
      <c r="B19" s="19">
        <f t="shared" si="0"/>
        <v>253890</v>
      </c>
      <c r="C19" s="2">
        <f t="shared" si="2"/>
        <v>218928</v>
      </c>
      <c r="D19" s="10">
        <v>104623</v>
      </c>
      <c r="E19" s="10">
        <v>114305</v>
      </c>
      <c r="F19" s="2">
        <f t="shared" si="1"/>
        <v>34962</v>
      </c>
      <c r="G19" s="10">
        <v>16789</v>
      </c>
      <c r="H19" s="10">
        <v>18173</v>
      </c>
      <c r="I19" s="9"/>
      <c r="J19" s="9"/>
    </row>
    <row r="20" spans="1:10" ht="11.25">
      <c r="A20" s="7" t="s">
        <v>14</v>
      </c>
      <c r="B20" s="19">
        <f t="shared" si="0"/>
        <v>224019</v>
      </c>
      <c r="C20" s="2">
        <f t="shared" si="2"/>
        <v>199949</v>
      </c>
      <c r="D20" s="10">
        <v>93927</v>
      </c>
      <c r="E20" s="10">
        <v>106022</v>
      </c>
      <c r="F20" s="2">
        <f t="shared" si="1"/>
        <v>24070</v>
      </c>
      <c r="G20" s="10">
        <v>10900</v>
      </c>
      <c r="H20" s="10">
        <v>13170</v>
      </c>
      <c r="I20" s="9"/>
      <c r="J20" s="9"/>
    </row>
    <row r="21" spans="1:10" ht="11.25">
      <c r="A21" s="7" t="s">
        <v>15</v>
      </c>
      <c r="B21" s="19">
        <f t="shared" si="0"/>
        <v>184738</v>
      </c>
      <c r="C21" s="2">
        <f t="shared" si="2"/>
        <v>169659</v>
      </c>
      <c r="D21" s="10">
        <v>77137</v>
      </c>
      <c r="E21" s="10">
        <v>92522</v>
      </c>
      <c r="F21" s="2">
        <f t="shared" si="1"/>
        <v>15079</v>
      </c>
      <c r="G21" s="10">
        <v>6368</v>
      </c>
      <c r="H21" s="10">
        <v>8711</v>
      </c>
      <c r="I21" s="9"/>
      <c r="J21" s="9"/>
    </row>
    <row r="22" spans="1:10" ht="11.25">
      <c r="A22" s="7" t="s">
        <v>16</v>
      </c>
      <c r="B22" s="19">
        <f t="shared" si="0"/>
        <v>163824</v>
      </c>
      <c r="C22" s="2">
        <f t="shared" si="2"/>
        <v>155628</v>
      </c>
      <c r="D22" s="10">
        <v>68830</v>
      </c>
      <c r="E22" s="10">
        <v>86798</v>
      </c>
      <c r="F22" s="2">
        <f t="shared" si="1"/>
        <v>8196</v>
      </c>
      <c r="G22" s="10">
        <v>3284</v>
      </c>
      <c r="H22" s="10">
        <v>4912</v>
      </c>
      <c r="I22" s="9"/>
      <c r="J22" s="9"/>
    </row>
    <row r="23" spans="1:10" ht="11.25">
      <c r="A23" s="7" t="s">
        <v>17</v>
      </c>
      <c r="B23" s="19">
        <f t="shared" si="0"/>
        <v>156550</v>
      </c>
      <c r="C23" s="2">
        <f t="shared" si="2"/>
        <v>151988</v>
      </c>
      <c r="D23" s="10">
        <v>65315</v>
      </c>
      <c r="E23" s="10">
        <v>86673</v>
      </c>
      <c r="F23" s="2">
        <f t="shared" si="1"/>
        <v>4562</v>
      </c>
      <c r="G23" s="10">
        <v>1741</v>
      </c>
      <c r="H23" s="10">
        <v>2821</v>
      </c>
      <c r="I23" s="9"/>
      <c r="J23" s="9"/>
    </row>
    <row r="24" spans="1:10" ht="11.25">
      <c r="A24" s="7" t="s">
        <v>18</v>
      </c>
      <c r="B24" s="19">
        <f t="shared" si="0"/>
        <v>129143</v>
      </c>
      <c r="C24" s="2">
        <f t="shared" si="2"/>
        <v>126261</v>
      </c>
      <c r="D24" s="10">
        <v>53030</v>
      </c>
      <c r="E24" s="10">
        <v>73231</v>
      </c>
      <c r="F24" s="2">
        <f t="shared" si="1"/>
        <v>2882</v>
      </c>
      <c r="G24" s="10">
        <v>1150</v>
      </c>
      <c r="H24" s="10">
        <v>1732</v>
      </c>
      <c r="I24" s="9"/>
      <c r="J24" s="9"/>
    </row>
    <row r="25" spans="1:10" ht="11.25">
      <c r="A25" s="8" t="s">
        <v>19</v>
      </c>
      <c r="B25" s="19">
        <f t="shared" si="0"/>
        <v>134933</v>
      </c>
      <c r="C25" s="2">
        <f t="shared" si="2"/>
        <v>133205</v>
      </c>
      <c r="D25" s="10">
        <v>53009</v>
      </c>
      <c r="E25" s="10">
        <v>80196</v>
      </c>
      <c r="F25" s="2">
        <f t="shared" si="1"/>
        <v>1728</v>
      </c>
      <c r="G25" s="10">
        <v>675</v>
      </c>
      <c r="H25" s="10">
        <v>1053</v>
      </c>
      <c r="I25" s="9"/>
      <c r="J25" s="9"/>
    </row>
    <row r="26" spans="1:10" ht="11.25">
      <c r="A26" s="8" t="s">
        <v>20</v>
      </c>
      <c r="B26" s="19">
        <f t="shared" si="0"/>
        <v>111923</v>
      </c>
      <c r="C26" s="2">
        <f t="shared" si="2"/>
        <v>110885</v>
      </c>
      <c r="D26" s="10">
        <v>41063</v>
      </c>
      <c r="E26" s="10">
        <v>69822</v>
      </c>
      <c r="F26" s="2">
        <f t="shared" si="1"/>
        <v>1038</v>
      </c>
      <c r="G26" s="10">
        <v>415</v>
      </c>
      <c r="H26" s="10">
        <v>623</v>
      </c>
      <c r="I26" s="9"/>
      <c r="J26" s="9"/>
    </row>
    <row r="27" spans="1:10" ht="11.25">
      <c r="A27" s="8" t="s">
        <v>75</v>
      </c>
      <c r="B27" s="19">
        <f t="shared" si="0"/>
        <v>65695</v>
      </c>
      <c r="C27" s="2">
        <f t="shared" si="2"/>
        <v>65146</v>
      </c>
      <c r="D27" s="10">
        <v>20921</v>
      </c>
      <c r="E27" s="10">
        <v>44225</v>
      </c>
      <c r="F27" s="2">
        <f t="shared" si="1"/>
        <v>549</v>
      </c>
      <c r="G27" s="10">
        <v>200</v>
      </c>
      <c r="H27" s="10">
        <v>349</v>
      </c>
      <c r="I27" s="9"/>
      <c r="J27" s="9"/>
    </row>
    <row r="28" spans="1:8" ht="11.25">
      <c r="A28" s="8" t="s">
        <v>76</v>
      </c>
      <c r="B28" s="19">
        <f t="shared" si="0"/>
        <v>26561</v>
      </c>
      <c r="C28" s="2">
        <f t="shared" si="2"/>
        <v>26336</v>
      </c>
      <c r="D28" s="10">
        <v>6765</v>
      </c>
      <c r="E28" s="10">
        <v>19571</v>
      </c>
      <c r="F28" s="2">
        <f t="shared" si="1"/>
        <v>225</v>
      </c>
      <c r="G28" s="10">
        <v>63</v>
      </c>
      <c r="H28" s="10">
        <v>162</v>
      </c>
    </row>
    <row r="29" spans="1:8" ht="11.25">
      <c r="A29" s="8" t="s">
        <v>77</v>
      </c>
      <c r="B29" s="19">
        <f t="shared" si="0"/>
        <v>6708</v>
      </c>
      <c r="C29" s="2">
        <f t="shared" si="2"/>
        <v>6652</v>
      </c>
      <c r="D29" s="10">
        <v>1308</v>
      </c>
      <c r="E29" s="10">
        <v>5344</v>
      </c>
      <c r="F29" s="2">
        <f t="shared" si="1"/>
        <v>56</v>
      </c>
      <c r="G29" s="10">
        <v>10</v>
      </c>
      <c r="H29" s="10">
        <v>46</v>
      </c>
    </row>
    <row r="30" spans="1:8" ht="11.25">
      <c r="A30" s="8" t="s">
        <v>78</v>
      </c>
      <c r="B30" s="19">
        <f t="shared" si="0"/>
        <v>1127</v>
      </c>
      <c r="C30" s="2">
        <f t="shared" si="2"/>
        <v>1104</v>
      </c>
      <c r="D30" s="1">
        <v>195</v>
      </c>
      <c r="E30" s="1">
        <v>909</v>
      </c>
      <c r="F30" s="2">
        <f t="shared" si="1"/>
        <v>23</v>
      </c>
      <c r="G30" s="10">
        <v>5</v>
      </c>
      <c r="H30" s="10">
        <v>18</v>
      </c>
    </row>
    <row r="31" spans="1:8" ht="11.25">
      <c r="A31" s="8" t="s">
        <v>88</v>
      </c>
      <c r="B31" s="19">
        <f t="shared" si="0"/>
        <v>6</v>
      </c>
      <c r="C31" s="2">
        <f t="shared" si="2"/>
        <v>6</v>
      </c>
      <c r="D31" s="1">
        <v>2</v>
      </c>
      <c r="E31" s="1">
        <v>4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14.405935005642746</v>
      </c>
      <c r="F67" s="9">
        <f aca="true" t="shared" si="3" ref="F67:F72">+E67*100/E67</f>
        <v>100</v>
      </c>
    </row>
    <row r="68" spans="1:6" ht="11.25">
      <c r="A68" s="1" t="s">
        <v>45</v>
      </c>
      <c r="E68" s="9">
        <f>+(SUM(B10:B12)*100/B$8)</f>
        <v>13.646706573791226</v>
      </c>
      <c r="F68" s="9">
        <f t="shared" si="3"/>
        <v>100</v>
      </c>
    </row>
    <row r="69" spans="1:6" ht="11.25">
      <c r="A69" s="1" t="s">
        <v>46</v>
      </c>
      <c r="E69" s="9">
        <f>+(SUM(B23:B30)*100/B$8)</f>
        <v>19.673886914333817</v>
      </c>
      <c r="F69" s="9">
        <f t="shared" si="3"/>
        <v>100</v>
      </c>
    </row>
    <row r="70" spans="1:6" ht="11.25">
      <c r="A70" s="1" t="s">
        <v>47</v>
      </c>
      <c r="E70" s="9">
        <f>+(SUM(B26:B30)*100/B$8)</f>
        <v>6.5932275231657345</v>
      </c>
      <c r="F70" s="9">
        <f t="shared" si="3"/>
        <v>100</v>
      </c>
    </row>
    <row r="71" spans="1:6" ht="11.25">
      <c r="A71" s="1" t="s">
        <v>48</v>
      </c>
      <c r="E71" s="9">
        <f>SUM(B10:B12)*100/SUM(B23:B30)</f>
        <v>69.36456752655539</v>
      </c>
      <c r="F71" s="9">
        <f t="shared" si="3"/>
        <v>100</v>
      </c>
    </row>
    <row r="72" spans="1:6" ht="11.25">
      <c r="A72" s="1" t="s">
        <v>49</v>
      </c>
      <c r="E72" s="9">
        <f>+B10*100/B11</f>
        <v>109.26890359491661</v>
      </c>
      <c r="F72" s="9">
        <f t="shared" si="3"/>
        <v>100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7109375" style="1" customWidth="1"/>
    <col min="9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41</v>
      </c>
    </row>
    <row r="2" spans="1:7" ht="12" thickBot="1">
      <c r="A2" s="11" t="s">
        <v>79</v>
      </c>
      <c r="B2" s="11"/>
      <c r="G2" s="21" t="s">
        <v>87</v>
      </c>
    </row>
    <row r="3" spans="1:2" ht="11.25">
      <c r="A3" s="11" t="s">
        <v>89</v>
      </c>
      <c r="B3" s="11"/>
    </row>
    <row r="4" spans="1:2" ht="12" thickBot="1">
      <c r="A4" s="11"/>
      <c r="B4" s="11"/>
    </row>
    <row r="5" spans="1:8" ht="12" thickBot="1">
      <c r="A5" s="22" t="s">
        <v>23</v>
      </c>
      <c r="B5" s="25" t="s">
        <v>82</v>
      </c>
      <c r="C5" s="24" t="s">
        <v>80</v>
      </c>
      <c r="D5" s="24"/>
      <c r="E5" s="24"/>
      <c r="F5" s="24" t="s">
        <v>81</v>
      </c>
      <c r="G5" s="24"/>
      <c r="H5" s="24"/>
    </row>
    <row r="6" spans="1:8" ht="18" customHeight="1" thickBot="1">
      <c r="A6" s="23"/>
      <c r="B6" s="26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97490</v>
      </c>
      <c r="C8" s="2">
        <f>+D8+E8</f>
        <v>84488</v>
      </c>
      <c r="D8" s="2">
        <f>SUM(D10:D31)</f>
        <v>41175</v>
      </c>
      <c r="E8" s="2">
        <f>SUM(E10:E31)</f>
        <v>43313</v>
      </c>
      <c r="F8" s="2">
        <f>+G8+H8</f>
        <v>13002</v>
      </c>
      <c r="G8" s="2">
        <f>SUM(G10:G31)</f>
        <v>6393</v>
      </c>
      <c r="H8" s="2">
        <f>SUM(H10:H31)</f>
        <v>6609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5</v>
      </c>
      <c r="B10" s="19">
        <f aca="true" t="shared" si="0" ref="B10:B31">+C10+F10</f>
        <v>7298</v>
      </c>
      <c r="C10" s="2">
        <f>+D10+E10</f>
        <v>6279</v>
      </c>
      <c r="D10" s="10">
        <v>3279</v>
      </c>
      <c r="E10" s="10">
        <v>3000</v>
      </c>
      <c r="F10" s="2">
        <f aca="true" t="shared" si="1" ref="F10:F31">+G10+H10</f>
        <v>1019</v>
      </c>
      <c r="G10" s="10">
        <v>500</v>
      </c>
      <c r="H10" s="10">
        <v>519</v>
      </c>
    </row>
    <row r="11" spans="1:8" ht="11.25">
      <c r="A11" s="7" t="s">
        <v>6</v>
      </c>
      <c r="B11" s="19">
        <f t="shared" si="0"/>
        <v>5346</v>
      </c>
      <c r="C11" s="2">
        <f aca="true" t="shared" si="2" ref="C11:C31">+D11+E11</f>
        <v>4728</v>
      </c>
      <c r="D11" s="10">
        <v>2485</v>
      </c>
      <c r="E11" s="10">
        <v>2243</v>
      </c>
      <c r="F11" s="2">
        <f t="shared" si="1"/>
        <v>618</v>
      </c>
      <c r="G11" s="10">
        <v>308</v>
      </c>
      <c r="H11" s="10">
        <v>310</v>
      </c>
    </row>
    <row r="12" spans="1:8" ht="11.25">
      <c r="A12" s="7" t="s">
        <v>7</v>
      </c>
      <c r="B12" s="19">
        <f t="shared" si="0"/>
        <v>4468</v>
      </c>
      <c r="C12" s="2">
        <f t="shared" si="2"/>
        <v>3860</v>
      </c>
      <c r="D12" s="10">
        <v>1974</v>
      </c>
      <c r="E12" s="10">
        <v>1886</v>
      </c>
      <c r="F12" s="2">
        <f t="shared" si="1"/>
        <v>608</v>
      </c>
      <c r="G12" s="10">
        <v>311</v>
      </c>
      <c r="H12" s="10">
        <v>297</v>
      </c>
    </row>
    <row r="13" spans="1:8" ht="11.25">
      <c r="A13" s="7" t="s">
        <v>4</v>
      </c>
      <c r="B13" s="19">
        <f t="shared" si="0"/>
        <v>4201</v>
      </c>
      <c r="C13" s="2">
        <f t="shared" si="2"/>
        <v>3596</v>
      </c>
      <c r="D13" s="10">
        <v>1910</v>
      </c>
      <c r="E13" s="10">
        <v>1686</v>
      </c>
      <c r="F13" s="2">
        <f t="shared" si="1"/>
        <v>605</v>
      </c>
      <c r="G13" s="10">
        <v>308</v>
      </c>
      <c r="H13" s="10">
        <v>297</v>
      </c>
    </row>
    <row r="14" spans="1:8" ht="11.25">
      <c r="A14" s="7" t="s">
        <v>8</v>
      </c>
      <c r="B14" s="19">
        <f t="shared" si="0"/>
        <v>5149</v>
      </c>
      <c r="C14" s="2">
        <f t="shared" si="2"/>
        <v>4118</v>
      </c>
      <c r="D14" s="10">
        <v>2103</v>
      </c>
      <c r="E14" s="10">
        <v>2015</v>
      </c>
      <c r="F14" s="2">
        <f t="shared" si="1"/>
        <v>1031</v>
      </c>
      <c r="G14" s="10">
        <v>500</v>
      </c>
      <c r="H14" s="10">
        <v>531</v>
      </c>
    </row>
    <row r="15" spans="1:8" ht="11.25">
      <c r="A15" s="7" t="s">
        <v>9</v>
      </c>
      <c r="B15" s="19">
        <f t="shared" si="0"/>
        <v>7016</v>
      </c>
      <c r="C15" s="2">
        <f t="shared" si="2"/>
        <v>5308</v>
      </c>
      <c r="D15" s="10">
        <v>2551</v>
      </c>
      <c r="E15" s="10">
        <v>2757</v>
      </c>
      <c r="F15" s="2">
        <f t="shared" si="1"/>
        <v>1708</v>
      </c>
      <c r="G15" s="10">
        <v>763</v>
      </c>
      <c r="H15" s="10">
        <v>945</v>
      </c>
    </row>
    <row r="16" spans="1:8" ht="11.25">
      <c r="A16" s="7" t="s">
        <v>10</v>
      </c>
      <c r="B16" s="19">
        <f t="shared" si="0"/>
        <v>11127</v>
      </c>
      <c r="C16" s="2">
        <f t="shared" si="2"/>
        <v>9040</v>
      </c>
      <c r="D16" s="10">
        <v>4358</v>
      </c>
      <c r="E16" s="10">
        <v>4682</v>
      </c>
      <c r="F16" s="2">
        <f t="shared" si="1"/>
        <v>2087</v>
      </c>
      <c r="G16" s="10">
        <v>1059</v>
      </c>
      <c r="H16" s="10">
        <v>1028</v>
      </c>
    </row>
    <row r="17" spans="1:8" ht="11.25">
      <c r="A17" s="7" t="s">
        <v>11</v>
      </c>
      <c r="B17" s="19">
        <f t="shared" si="0"/>
        <v>11923</v>
      </c>
      <c r="C17" s="2">
        <f t="shared" si="2"/>
        <v>10159</v>
      </c>
      <c r="D17" s="10">
        <v>5168</v>
      </c>
      <c r="E17" s="10">
        <v>4991</v>
      </c>
      <c r="F17" s="2">
        <f t="shared" si="1"/>
        <v>1764</v>
      </c>
      <c r="G17" s="10">
        <v>917</v>
      </c>
      <c r="H17" s="10">
        <v>847</v>
      </c>
    </row>
    <row r="18" spans="1:8" ht="11.25">
      <c r="A18" s="7" t="s">
        <v>12</v>
      </c>
      <c r="B18" s="19">
        <f t="shared" si="0"/>
        <v>8271</v>
      </c>
      <c r="C18" s="2">
        <f t="shared" si="2"/>
        <v>7008</v>
      </c>
      <c r="D18" s="10">
        <v>3485</v>
      </c>
      <c r="E18" s="10">
        <v>3523</v>
      </c>
      <c r="F18" s="2">
        <f t="shared" si="1"/>
        <v>1263</v>
      </c>
      <c r="G18" s="10">
        <v>669</v>
      </c>
      <c r="H18" s="10">
        <v>594</v>
      </c>
    </row>
    <row r="19" spans="1:8" ht="11.25">
      <c r="A19" s="7" t="s">
        <v>13</v>
      </c>
      <c r="B19" s="19">
        <f t="shared" si="0"/>
        <v>6989</v>
      </c>
      <c r="C19" s="2">
        <f t="shared" si="2"/>
        <v>6100</v>
      </c>
      <c r="D19" s="10">
        <v>2978</v>
      </c>
      <c r="E19" s="10">
        <v>3122</v>
      </c>
      <c r="F19" s="2">
        <f t="shared" si="1"/>
        <v>889</v>
      </c>
      <c r="G19" s="10">
        <v>445</v>
      </c>
      <c r="H19" s="10">
        <v>444</v>
      </c>
    </row>
    <row r="20" spans="1:8" ht="11.25">
      <c r="A20" s="7" t="s">
        <v>14</v>
      </c>
      <c r="B20" s="19">
        <f t="shared" si="0"/>
        <v>6128</v>
      </c>
      <c r="C20" s="2">
        <f t="shared" si="2"/>
        <v>5537</v>
      </c>
      <c r="D20" s="10">
        <v>2666</v>
      </c>
      <c r="E20" s="10">
        <v>2871</v>
      </c>
      <c r="F20" s="2">
        <f t="shared" si="1"/>
        <v>591</v>
      </c>
      <c r="G20" s="10">
        <v>265</v>
      </c>
      <c r="H20" s="10">
        <v>326</v>
      </c>
    </row>
    <row r="21" spans="1:8" ht="11.25">
      <c r="A21" s="7" t="s">
        <v>15</v>
      </c>
      <c r="B21" s="19">
        <f t="shared" si="0"/>
        <v>4639</v>
      </c>
      <c r="C21" s="2">
        <f t="shared" si="2"/>
        <v>4229</v>
      </c>
      <c r="D21" s="10">
        <v>1978</v>
      </c>
      <c r="E21" s="10">
        <v>2251</v>
      </c>
      <c r="F21" s="2">
        <f t="shared" si="1"/>
        <v>410</v>
      </c>
      <c r="G21" s="10">
        <v>184</v>
      </c>
      <c r="H21" s="10">
        <v>226</v>
      </c>
    </row>
    <row r="22" spans="1:8" ht="11.25">
      <c r="A22" s="7" t="s">
        <v>16</v>
      </c>
      <c r="B22" s="19">
        <f t="shared" si="0"/>
        <v>3962</v>
      </c>
      <c r="C22" s="2">
        <f t="shared" si="2"/>
        <v>3776</v>
      </c>
      <c r="D22" s="10">
        <v>1781</v>
      </c>
      <c r="E22" s="10">
        <v>1995</v>
      </c>
      <c r="F22" s="2">
        <f t="shared" si="1"/>
        <v>186</v>
      </c>
      <c r="G22" s="10">
        <v>87</v>
      </c>
      <c r="H22" s="10">
        <v>99</v>
      </c>
    </row>
    <row r="23" spans="1:8" ht="11.25">
      <c r="A23" s="7" t="s">
        <v>17</v>
      </c>
      <c r="B23" s="19">
        <f t="shared" si="0"/>
        <v>3194</v>
      </c>
      <c r="C23" s="2">
        <f t="shared" si="2"/>
        <v>3106</v>
      </c>
      <c r="D23" s="10">
        <v>1483</v>
      </c>
      <c r="E23" s="10">
        <v>1623</v>
      </c>
      <c r="F23" s="2">
        <f t="shared" si="1"/>
        <v>88</v>
      </c>
      <c r="G23" s="10">
        <v>31</v>
      </c>
      <c r="H23" s="10">
        <v>57</v>
      </c>
    </row>
    <row r="24" spans="1:8" ht="11.25">
      <c r="A24" s="7" t="s">
        <v>18</v>
      </c>
      <c r="B24" s="19">
        <f t="shared" si="0"/>
        <v>2377</v>
      </c>
      <c r="C24" s="2">
        <f t="shared" si="2"/>
        <v>2300</v>
      </c>
      <c r="D24" s="10">
        <v>1003</v>
      </c>
      <c r="E24" s="10">
        <v>1297</v>
      </c>
      <c r="F24" s="2">
        <f t="shared" si="1"/>
        <v>77</v>
      </c>
      <c r="G24" s="10">
        <v>29</v>
      </c>
      <c r="H24" s="10">
        <v>48</v>
      </c>
    </row>
    <row r="25" spans="1:8" ht="11.25">
      <c r="A25" s="8" t="s">
        <v>19</v>
      </c>
      <c r="B25" s="19">
        <f t="shared" si="0"/>
        <v>2366</v>
      </c>
      <c r="C25" s="2">
        <f t="shared" si="2"/>
        <v>2341</v>
      </c>
      <c r="D25" s="10">
        <v>964</v>
      </c>
      <c r="E25" s="10">
        <v>1377</v>
      </c>
      <c r="F25" s="2">
        <f t="shared" si="1"/>
        <v>25</v>
      </c>
      <c r="G25" s="10">
        <v>5</v>
      </c>
      <c r="H25" s="10">
        <v>20</v>
      </c>
    </row>
    <row r="26" spans="1:8" ht="11.25">
      <c r="A26" s="8" t="s">
        <v>20</v>
      </c>
      <c r="B26" s="19">
        <f t="shared" si="0"/>
        <v>1669</v>
      </c>
      <c r="C26" s="2">
        <f t="shared" si="2"/>
        <v>1648</v>
      </c>
      <c r="D26" s="10">
        <v>609</v>
      </c>
      <c r="E26" s="10">
        <v>1039</v>
      </c>
      <c r="F26" s="2">
        <f t="shared" si="1"/>
        <v>21</v>
      </c>
      <c r="G26" s="10">
        <v>8</v>
      </c>
      <c r="H26" s="10">
        <v>13</v>
      </c>
    </row>
    <row r="27" spans="1:8" ht="11.25">
      <c r="A27" s="8" t="s">
        <v>75</v>
      </c>
      <c r="B27" s="19">
        <f t="shared" si="0"/>
        <v>930</v>
      </c>
      <c r="C27" s="2">
        <f t="shared" si="2"/>
        <v>921</v>
      </c>
      <c r="D27" s="10">
        <v>297</v>
      </c>
      <c r="E27" s="10">
        <v>624</v>
      </c>
      <c r="F27" s="2">
        <f t="shared" si="1"/>
        <v>9</v>
      </c>
      <c r="G27" s="10">
        <v>3</v>
      </c>
      <c r="H27" s="10">
        <v>6</v>
      </c>
    </row>
    <row r="28" spans="1:8" ht="11.25">
      <c r="A28" s="8" t="s">
        <v>76</v>
      </c>
      <c r="B28" s="19">
        <f t="shared" si="0"/>
        <v>357</v>
      </c>
      <c r="C28" s="2">
        <f t="shared" si="2"/>
        <v>355</v>
      </c>
      <c r="D28" s="10">
        <v>90</v>
      </c>
      <c r="E28" s="10">
        <v>265</v>
      </c>
      <c r="F28" s="2">
        <f t="shared" si="1"/>
        <v>2</v>
      </c>
      <c r="G28" s="10">
        <v>1</v>
      </c>
      <c r="H28" s="10">
        <v>1</v>
      </c>
    </row>
    <row r="29" spans="1:8" ht="11.25">
      <c r="A29" s="8" t="s">
        <v>77</v>
      </c>
      <c r="B29" s="19">
        <f t="shared" si="0"/>
        <v>72</v>
      </c>
      <c r="C29" s="2">
        <f t="shared" si="2"/>
        <v>71</v>
      </c>
      <c r="D29" s="10">
        <v>12</v>
      </c>
      <c r="E29" s="10">
        <v>59</v>
      </c>
      <c r="F29" s="2">
        <f t="shared" si="1"/>
        <v>1</v>
      </c>
      <c r="G29" s="10">
        <v>0</v>
      </c>
      <c r="H29" s="10">
        <v>1</v>
      </c>
    </row>
    <row r="30" spans="1:8" ht="11.25">
      <c r="A30" s="8" t="s">
        <v>78</v>
      </c>
      <c r="B30" s="19">
        <f t="shared" si="0"/>
        <v>8</v>
      </c>
      <c r="C30" s="2">
        <f t="shared" si="2"/>
        <v>8</v>
      </c>
      <c r="D30" s="1">
        <v>1</v>
      </c>
      <c r="E30" s="1">
        <v>7</v>
      </c>
      <c r="F30" s="2">
        <f t="shared" si="1"/>
        <v>0</v>
      </c>
      <c r="G30" s="10">
        <v>0</v>
      </c>
      <c r="H30" s="10">
        <v>0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13.336752487434609</v>
      </c>
      <c r="F67" s="9">
        <f>+E67*100/MM!E67</f>
        <v>92.57818032783473</v>
      </c>
    </row>
    <row r="68" spans="1:6" ht="11.25">
      <c r="A68" s="1" t="s">
        <v>45</v>
      </c>
      <c r="E68" s="9">
        <f>+(SUM(B10:B12)*100/B$8)</f>
        <v>17.552569494307107</v>
      </c>
      <c r="F68" s="9">
        <f>+E68*100/MM!E68</f>
        <v>128.6212860179552</v>
      </c>
    </row>
    <row r="69" spans="1:6" ht="11.25">
      <c r="A69" s="1" t="s">
        <v>46</v>
      </c>
      <c r="E69" s="9">
        <f>+(SUM(B23:B30)*100/B$8)</f>
        <v>11.255513385988307</v>
      </c>
      <c r="F69" s="9">
        <f>+E69*100/MM!E69</f>
        <v>57.210420264171944</v>
      </c>
    </row>
    <row r="70" spans="1:6" ht="11.25">
      <c r="A70" s="1" t="s">
        <v>47</v>
      </c>
      <c r="E70" s="9">
        <f>+(SUM(B26:B30)*100/B$8)</f>
        <v>3.1141655554415837</v>
      </c>
      <c r="F70" s="9">
        <f>+E70*100/MM!E70</f>
        <v>47.232793719005755</v>
      </c>
    </row>
    <row r="71" spans="1:6" ht="11.25">
      <c r="A71" s="1" t="s">
        <v>48</v>
      </c>
      <c r="E71" s="9">
        <f>SUM(B10:B12)*100/SUM(B23:B30)</f>
        <v>155.94641392508885</v>
      </c>
      <c r="F71" s="9">
        <f>+E71*100/MM!E71</f>
        <v>224.82143187209616</v>
      </c>
    </row>
    <row r="72" spans="1:6" ht="11.25">
      <c r="A72" s="1" t="s">
        <v>49</v>
      </c>
      <c r="E72" s="9">
        <f>+B10*100/B11</f>
        <v>136.5132809577254</v>
      </c>
      <c r="F72" s="9">
        <f>+E72*100/MM!E72</f>
        <v>124.93333095370811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28125" style="1" customWidth="1"/>
    <col min="9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42</v>
      </c>
    </row>
    <row r="2" spans="1:7" ht="12" thickBot="1">
      <c r="A2" s="11" t="s">
        <v>79</v>
      </c>
      <c r="B2" s="11"/>
      <c r="G2" s="21" t="s">
        <v>87</v>
      </c>
    </row>
    <row r="3" spans="1:2" ht="11.25">
      <c r="A3" s="11" t="s">
        <v>89</v>
      </c>
      <c r="B3" s="11"/>
    </row>
    <row r="4" spans="1:2" ht="12" thickBot="1">
      <c r="A4" s="11"/>
      <c r="B4" s="11"/>
    </row>
    <row r="5" spans="1:8" ht="12" thickBot="1">
      <c r="A5" s="22" t="s">
        <v>23</v>
      </c>
      <c r="B5" s="25" t="s">
        <v>82</v>
      </c>
      <c r="C5" s="24" t="s">
        <v>80</v>
      </c>
      <c r="D5" s="24"/>
      <c r="E5" s="24"/>
      <c r="F5" s="24" t="s">
        <v>81</v>
      </c>
      <c r="G5" s="24"/>
      <c r="H5" s="24"/>
    </row>
    <row r="6" spans="1:8" ht="18" customHeight="1" thickBot="1">
      <c r="A6" s="23"/>
      <c r="B6" s="26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70391</v>
      </c>
      <c r="C8" s="2">
        <f>+D8+E8</f>
        <v>60673</v>
      </c>
      <c r="D8" s="2">
        <f>SUM(D10:D31)</f>
        <v>29607</v>
      </c>
      <c r="E8" s="2">
        <f>SUM(E10:E31)</f>
        <v>31066</v>
      </c>
      <c r="F8" s="2">
        <f>+G8+H8</f>
        <v>9718</v>
      </c>
      <c r="G8" s="2">
        <f>SUM(G10:G31)</f>
        <v>4802</v>
      </c>
      <c r="H8" s="2">
        <f>SUM(H10:H31)</f>
        <v>4916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5</v>
      </c>
      <c r="B10" s="19">
        <f aca="true" t="shared" si="0" ref="B10:B31">+C10+F10</f>
        <v>4894</v>
      </c>
      <c r="C10" s="2">
        <f>+D10+E10</f>
        <v>4215</v>
      </c>
      <c r="D10" s="10">
        <v>2214</v>
      </c>
      <c r="E10" s="10">
        <v>2001</v>
      </c>
      <c r="F10" s="2">
        <f aca="true" t="shared" si="1" ref="F10:F31">+G10+H10</f>
        <v>679</v>
      </c>
      <c r="G10" s="10">
        <v>349</v>
      </c>
      <c r="H10" s="10">
        <v>330</v>
      </c>
    </row>
    <row r="11" spans="1:8" ht="11.25">
      <c r="A11" s="7" t="s">
        <v>6</v>
      </c>
      <c r="B11" s="19">
        <f t="shared" si="0"/>
        <v>4904</v>
      </c>
      <c r="C11" s="2">
        <f aca="true" t="shared" si="2" ref="C11:C31">+D11+E11</f>
        <v>4464</v>
      </c>
      <c r="D11" s="10">
        <v>2211</v>
      </c>
      <c r="E11" s="10">
        <v>2253</v>
      </c>
      <c r="F11" s="2">
        <f t="shared" si="1"/>
        <v>440</v>
      </c>
      <c r="G11" s="10">
        <v>224</v>
      </c>
      <c r="H11" s="10">
        <v>216</v>
      </c>
    </row>
    <row r="12" spans="1:8" ht="11.25">
      <c r="A12" s="7" t="s">
        <v>7</v>
      </c>
      <c r="B12" s="19">
        <f t="shared" si="0"/>
        <v>3825</v>
      </c>
      <c r="C12" s="2">
        <f t="shared" si="2"/>
        <v>3421</v>
      </c>
      <c r="D12" s="10">
        <v>1763</v>
      </c>
      <c r="E12" s="10">
        <v>1658</v>
      </c>
      <c r="F12" s="2">
        <f t="shared" si="1"/>
        <v>404</v>
      </c>
      <c r="G12" s="10">
        <v>223</v>
      </c>
      <c r="H12" s="10">
        <v>181</v>
      </c>
    </row>
    <row r="13" spans="1:8" ht="11.25">
      <c r="A13" s="7" t="s">
        <v>4</v>
      </c>
      <c r="B13" s="19">
        <f t="shared" si="0"/>
        <v>3387</v>
      </c>
      <c r="C13" s="2">
        <f t="shared" si="2"/>
        <v>2902</v>
      </c>
      <c r="D13" s="10">
        <v>1465</v>
      </c>
      <c r="E13" s="10">
        <v>1437</v>
      </c>
      <c r="F13" s="2">
        <f t="shared" si="1"/>
        <v>485</v>
      </c>
      <c r="G13" s="10">
        <v>242</v>
      </c>
      <c r="H13" s="10">
        <v>243</v>
      </c>
    </row>
    <row r="14" spans="1:8" ht="11.25">
      <c r="A14" s="7" t="s">
        <v>8</v>
      </c>
      <c r="B14" s="19">
        <f t="shared" si="0"/>
        <v>3375</v>
      </c>
      <c r="C14" s="2">
        <f t="shared" si="2"/>
        <v>2535</v>
      </c>
      <c r="D14" s="10">
        <v>1298</v>
      </c>
      <c r="E14" s="10">
        <v>1237</v>
      </c>
      <c r="F14" s="2">
        <f t="shared" si="1"/>
        <v>840</v>
      </c>
      <c r="G14" s="10">
        <v>367</v>
      </c>
      <c r="H14" s="10">
        <v>473</v>
      </c>
    </row>
    <row r="15" spans="1:8" ht="11.25">
      <c r="A15" s="7" t="s">
        <v>9</v>
      </c>
      <c r="B15" s="19">
        <f t="shared" si="0"/>
        <v>3602</v>
      </c>
      <c r="C15" s="2">
        <f t="shared" si="2"/>
        <v>2340</v>
      </c>
      <c r="D15" s="10">
        <v>1195</v>
      </c>
      <c r="E15" s="10">
        <v>1145</v>
      </c>
      <c r="F15" s="2">
        <f t="shared" si="1"/>
        <v>1262</v>
      </c>
      <c r="G15" s="10">
        <v>566</v>
      </c>
      <c r="H15" s="10">
        <v>696</v>
      </c>
    </row>
    <row r="16" spans="1:8" ht="11.25">
      <c r="A16" s="7" t="s">
        <v>10</v>
      </c>
      <c r="B16" s="19">
        <f t="shared" si="0"/>
        <v>4858</v>
      </c>
      <c r="C16" s="2">
        <f t="shared" si="2"/>
        <v>3297</v>
      </c>
      <c r="D16" s="10">
        <v>1622</v>
      </c>
      <c r="E16" s="10">
        <v>1675</v>
      </c>
      <c r="F16" s="2">
        <f t="shared" si="1"/>
        <v>1561</v>
      </c>
      <c r="G16" s="10">
        <v>766</v>
      </c>
      <c r="H16" s="10">
        <v>795</v>
      </c>
    </row>
    <row r="17" spans="1:8" ht="11.25">
      <c r="A17" s="7" t="s">
        <v>11</v>
      </c>
      <c r="B17" s="19">
        <f t="shared" si="0"/>
        <v>7570</v>
      </c>
      <c r="C17" s="2">
        <f t="shared" si="2"/>
        <v>6326</v>
      </c>
      <c r="D17" s="10">
        <v>3019</v>
      </c>
      <c r="E17" s="10">
        <v>3307</v>
      </c>
      <c r="F17" s="2">
        <f t="shared" si="1"/>
        <v>1244</v>
      </c>
      <c r="G17" s="10">
        <v>674</v>
      </c>
      <c r="H17" s="10">
        <v>570</v>
      </c>
    </row>
    <row r="18" spans="1:8" ht="11.25">
      <c r="A18" s="7" t="s">
        <v>12</v>
      </c>
      <c r="B18" s="19">
        <f t="shared" si="0"/>
        <v>7588</v>
      </c>
      <c r="C18" s="2">
        <f t="shared" si="2"/>
        <v>6589</v>
      </c>
      <c r="D18" s="10">
        <v>3289</v>
      </c>
      <c r="E18" s="10">
        <v>3300</v>
      </c>
      <c r="F18" s="2">
        <f t="shared" si="1"/>
        <v>999</v>
      </c>
      <c r="G18" s="10">
        <v>534</v>
      </c>
      <c r="H18" s="10">
        <v>465</v>
      </c>
    </row>
    <row r="19" spans="1:8" ht="11.25">
      <c r="A19" s="7" t="s">
        <v>13</v>
      </c>
      <c r="B19" s="19">
        <f t="shared" si="0"/>
        <v>6572</v>
      </c>
      <c r="C19" s="2">
        <f t="shared" si="2"/>
        <v>5866</v>
      </c>
      <c r="D19" s="10">
        <v>2956</v>
      </c>
      <c r="E19" s="10">
        <v>2910</v>
      </c>
      <c r="F19" s="2">
        <f t="shared" si="1"/>
        <v>706</v>
      </c>
      <c r="G19" s="10">
        <v>347</v>
      </c>
      <c r="H19" s="10">
        <v>359</v>
      </c>
    </row>
    <row r="20" spans="1:8" ht="11.25">
      <c r="A20" s="7" t="s">
        <v>14</v>
      </c>
      <c r="B20" s="19">
        <f t="shared" si="0"/>
        <v>4785</v>
      </c>
      <c r="C20" s="2">
        <f t="shared" si="2"/>
        <v>4290</v>
      </c>
      <c r="D20" s="10">
        <v>2156</v>
      </c>
      <c r="E20" s="10">
        <v>2134</v>
      </c>
      <c r="F20" s="2">
        <f t="shared" si="1"/>
        <v>495</v>
      </c>
      <c r="G20" s="10">
        <v>234</v>
      </c>
      <c r="H20" s="10">
        <v>261</v>
      </c>
    </row>
    <row r="21" spans="1:8" ht="11.25">
      <c r="A21" s="7" t="s">
        <v>15</v>
      </c>
      <c r="B21" s="19">
        <f t="shared" si="0"/>
        <v>2996</v>
      </c>
      <c r="C21" s="2">
        <f t="shared" si="2"/>
        <v>2712</v>
      </c>
      <c r="D21" s="10">
        <v>1312</v>
      </c>
      <c r="E21" s="10">
        <v>1400</v>
      </c>
      <c r="F21" s="2">
        <f t="shared" si="1"/>
        <v>284</v>
      </c>
      <c r="G21" s="10">
        <v>131</v>
      </c>
      <c r="H21" s="10">
        <v>153</v>
      </c>
    </row>
    <row r="22" spans="1:8" ht="11.25">
      <c r="A22" s="7" t="s">
        <v>16</v>
      </c>
      <c r="B22" s="19">
        <f t="shared" si="0"/>
        <v>2352</v>
      </c>
      <c r="C22" s="2">
        <f t="shared" si="2"/>
        <v>2212</v>
      </c>
      <c r="D22" s="10">
        <v>1001</v>
      </c>
      <c r="E22" s="10">
        <v>1211</v>
      </c>
      <c r="F22" s="2">
        <f t="shared" si="1"/>
        <v>140</v>
      </c>
      <c r="G22" s="10">
        <v>74</v>
      </c>
      <c r="H22" s="10">
        <v>66</v>
      </c>
    </row>
    <row r="23" spans="1:8" ht="11.25">
      <c r="A23" s="7" t="s">
        <v>17</v>
      </c>
      <c r="B23" s="19">
        <f t="shared" si="0"/>
        <v>2497</v>
      </c>
      <c r="C23" s="2">
        <f t="shared" si="2"/>
        <v>2420</v>
      </c>
      <c r="D23" s="10">
        <v>1013</v>
      </c>
      <c r="E23" s="10">
        <v>1407</v>
      </c>
      <c r="F23" s="2">
        <f t="shared" si="1"/>
        <v>77</v>
      </c>
      <c r="G23" s="10">
        <v>34</v>
      </c>
      <c r="H23" s="10">
        <v>43</v>
      </c>
    </row>
    <row r="24" spans="1:8" ht="11.25">
      <c r="A24" s="7" t="s">
        <v>18</v>
      </c>
      <c r="B24" s="19">
        <f t="shared" si="0"/>
        <v>2512</v>
      </c>
      <c r="C24" s="2">
        <f t="shared" si="2"/>
        <v>2459</v>
      </c>
      <c r="D24" s="10">
        <v>1145</v>
      </c>
      <c r="E24" s="10">
        <v>1314</v>
      </c>
      <c r="F24" s="2">
        <f t="shared" si="1"/>
        <v>53</v>
      </c>
      <c r="G24" s="10">
        <v>18</v>
      </c>
      <c r="H24" s="10">
        <v>35</v>
      </c>
    </row>
    <row r="25" spans="1:8" ht="11.25">
      <c r="A25" s="8" t="s">
        <v>19</v>
      </c>
      <c r="B25" s="19">
        <f t="shared" si="0"/>
        <v>2261</v>
      </c>
      <c r="C25" s="2">
        <f t="shared" si="2"/>
        <v>2234</v>
      </c>
      <c r="D25" s="10">
        <v>1007</v>
      </c>
      <c r="E25" s="10">
        <v>1227</v>
      </c>
      <c r="F25" s="2">
        <f t="shared" si="1"/>
        <v>27</v>
      </c>
      <c r="G25" s="10">
        <v>13</v>
      </c>
      <c r="H25" s="10">
        <v>14</v>
      </c>
    </row>
    <row r="26" spans="1:8" ht="11.25">
      <c r="A26" s="8" t="s">
        <v>20</v>
      </c>
      <c r="B26" s="19">
        <f t="shared" si="0"/>
        <v>1451</v>
      </c>
      <c r="C26" s="2">
        <f t="shared" si="2"/>
        <v>1437</v>
      </c>
      <c r="D26" s="10">
        <v>642</v>
      </c>
      <c r="E26" s="10">
        <v>795</v>
      </c>
      <c r="F26" s="2">
        <f t="shared" si="1"/>
        <v>14</v>
      </c>
      <c r="G26" s="10">
        <v>5</v>
      </c>
      <c r="H26" s="10">
        <v>9</v>
      </c>
    </row>
    <row r="27" spans="1:8" ht="11.25">
      <c r="A27" s="8" t="s">
        <v>75</v>
      </c>
      <c r="B27" s="19">
        <f t="shared" si="0"/>
        <v>670</v>
      </c>
      <c r="C27" s="2">
        <f t="shared" si="2"/>
        <v>665</v>
      </c>
      <c r="D27" s="10">
        <v>215</v>
      </c>
      <c r="E27" s="10">
        <v>450</v>
      </c>
      <c r="F27" s="2">
        <f t="shared" si="1"/>
        <v>5</v>
      </c>
      <c r="G27" s="10">
        <v>1</v>
      </c>
      <c r="H27" s="10">
        <v>4</v>
      </c>
    </row>
    <row r="28" spans="1:8" ht="11.25">
      <c r="A28" s="8" t="s">
        <v>76</v>
      </c>
      <c r="B28" s="19">
        <f t="shared" si="0"/>
        <v>225</v>
      </c>
      <c r="C28" s="2">
        <f t="shared" si="2"/>
        <v>223</v>
      </c>
      <c r="D28" s="10">
        <v>72</v>
      </c>
      <c r="E28" s="10">
        <v>151</v>
      </c>
      <c r="F28" s="2">
        <f t="shared" si="1"/>
        <v>2</v>
      </c>
      <c r="G28" s="10">
        <v>0</v>
      </c>
      <c r="H28" s="10">
        <v>2</v>
      </c>
    </row>
    <row r="29" spans="1:8" ht="11.25">
      <c r="A29" s="8" t="s">
        <v>77</v>
      </c>
      <c r="B29" s="19">
        <f t="shared" si="0"/>
        <v>63</v>
      </c>
      <c r="C29" s="2">
        <f t="shared" si="2"/>
        <v>62</v>
      </c>
      <c r="D29" s="10">
        <v>11</v>
      </c>
      <c r="E29" s="10">
        <v>51</v>
      </c>
      <c r="F29" s="2">
        <f t="shared" si="1"/>
        <v>1</v>
      </c>
      <c r="G29" s="10">
        <v>0</v>
      </c>
      <c r="H29" s="10">
        <v>1</v>
      </c>
    </row>
    <row r="30" spans="1:8" ht="11.25">
      <c r="A30" s="8" t="s">
        <v>78</v>
      </c>
      <c r="B30" s="19">
        <f t="shared" si="0"/>
        <v>4</v>
      </c>
      <c r="C30" s="2">
        <f t="shared" si="2"/>
        <v>4</v>
      </c>
      <c r="D30" s="1">
        <v>1</v>
      </c>
      <c r="E30" s="1">
        <v>3</v>
      </c>
      <c r="F30" s="2">
        <f t="shared" si="1"/>
        <v>0</v>
      </c>
      <c r="G30" s="10">
        <v>0</v>
      </c>
      <c r="H30" s="10">
        <v>0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13.805742211362247</v>
      </c>
      <c r="F67" s="9">
        <f>+E67*100/MM!E67</f>
        <v>95.83371163311922</v>
      </c>
    </row>
    <row r="68" spans="1:6" ht="11.25">
      <c r="A68" s="1" t="s">
        <v>45</v>
      </c>
      <c r="E68" s="9">
        <f>+(SUM(B10:B12)*100/B$8)</f>
        <v>19.353326419570685</v>
      </c>
      <c r="F68" s="9">
        <f>+E68*100/MM!E68</f>
        <v>141.81682822095067</v>
      </c>
    </row>
    <row r="69" spans="1:6" ht="11.25">
      <c r="A69" s="1" t="s">
        <v>46</v>
      </c>
      <c r="E69" s="9">
        <f>+(SUM(B23:B30)*100/B$8)</f>
        <v>13.7560199457317</v>
      </c>
      <c r="F69" s="9">
        <f>+E69*100/MM!E69</f>
        <v>69.92019424341342</v>
      </c>
    </row>
    <row r="70" spans="1:6" ht="11.25">
      <c r="A70" s="1" t="s">
        <v>47</v>
      </c>
      <c r="E70" s="9">
        <f>+(SUM(B26:B30)*100/B$8)</f>
        <v>3.4279950561861603</v>
      </c>
      <c r="F70" s="9">
        <f>+E70*100/MM!E70</f>
        <v>51.992670420392386</v>
      </c>
    </row>
    <row r="71" spans="1:6" ht="11.25">
      <c r="A71" s="1" t="s">
        <v>48</v>
      </c>
      <c r="E71" s="9">
        <f>SUM(B10:B12)*100/SUM(B23:B30)</f>
        <v>140.68986884230094</v>
      </c>
      <c r="F71" s="9">
        <f>+E71*100/MM!E71</f>
        <v>202.82670801405848</v>
      </c>
    </row>
    <row r="72" spans="1:6" ht="11.25">
      <c r="A72" s="1" t="s">
        <v>49</v>
      </c>
      <c r="E72" s="9">
        <f>+B10*100/B11</f>
        <v>99.79608482871126</v>
      </c>
      <c r="F72" s="9">
        <f>+E72*100/MM!E72</f>
        <v>91.33072772348561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28125" style="1" customWidth="1"/>
    <col min="9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43</v>
      </c>
    </row>
    <row r="2" spans="1:7" ht="12" thickBot="1">
      <c r="A2" s="11" t="s">
        <v>79</v>
      </c>
      <c r="B2" s="11"/>
      <c r="G2" s="21" t="s">
        <v>87</v>
      </c>
    </row>
    <row r="3" spans="1:2" ht="11.25">
      <c r="A3" s="11" t="s">
        <v>89</v>
      </c>
      <c r="B3" s="11"/>
    </row>
    <row r="4" spans="1:2" ht="12" thickBot="1">
      <c r="A4" s="11"/>
      <c r="B4" s="11"/>
    </row>
    <row r="5" spans="1:8" ht="12" thickBot="1">
      <c r="A5" s="22" t="s">
        <v>23</v>
      </c>
      <c r="B5" s="25" t="s">
        <v>82</v>
      </c>
      <c r="C5" s="24" t="s">
        <v>80</v>
      </c>
      <c r="D5" s="24"/>
      <c r="E5" s="24"/>
      <c r="F5" s="24" t="s">
        <v>81</v>
      </c>
      <c r="G5" s="24"/>
      <c r="H5" s="24"/>
    </row>
    <row r="6" spans="1:8" ht="18" customHeight="1" thickBot="1">
      <c r="A6" s="23"/>
      <c r="B6" s="26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155578</v>
      </c>
      <c r="C8" s="2">
        <f>+D8+E8</f>
        <v>137276</v>
      </c>
      <c r="D8" s="2">
        <f>SUM(D10:D31)</f>
        <v>65214</v>
      </c>
      <c r="E8" s="2">
        <f>SUM(E10:E31)</f>
        <v>72062</v>
      </c>
      <c r="F8" s="2">
        <f>+G8+H8</f>
        <v>18302</v>
      </c>
      <c r="G8" s="2">
        <f>SUM(G10:G31)</f>
        <v>8695</v>
      </c>
      <c r="H8" s="2">
        <f>SUM(H10:H31)</f>
        <v>9607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5</v>
      </c>
      <c r="B10" s="19">
        <f aca="true" t="shared" si="0" ref="B10:B31">+C10+F10</f>
        <v>7964</v>
      </c>
      <c r="C10" s="2">
        <f>+D10+E10</f>
        <v>6911</v>
      </c>
      <c r="D10" s="10">
        <v>3507</v>
      </c>
      <c r="E10" s="10">
        <v>3404</v>
      </c>
      <c r="F10" s="2">
        <f aca="true" t="shared" si="1" ref="F10:F31">+G10+H10</f>
        <v>1053</v>
      </c>
      <c r="G10" s="10">
        <v>513</v>
      </c>
      <c r="H10" s="10">
        <v>540</v>
      </c>
    </row>
    <row r="11" spans="1:8" ht="11.25">
      <c r="A11" s="7" t="s">
        <v>6</v>
      </c>
      <c r="B11" s="19">
        <f t="shared" si="0"/>
        <v>8989</v>
      </c>
      <c r="C11" s="2">
        <f aca="true" t="shared" si="2" ref="C11:C31">+D11+E11</f>
        <v>8395</v>
      </c>
      <c r="D11" s="10">
        <v>4332</v>
      </c>
      <c r="E11" s="10">
        <v>4063</v>
      </c>
      <c r="F11" s="2">
        <f t="shared" si="1"/>
        <v>594</v>
      </c>
      <c r="G11" s="10">
        <v>290</v>
      </c>
      <c r="H11" s="10">
        <v>304</v>
      </c>
    </row>
    <row r="12" spans="1:8" ht="11.25">
      <c r="A12" s="7" t="s">
        <v>7</v>
      </c>
      <c r="B12" s="19">
        <f t="shared" si="0"/>
        <v>8159</v>
      </c>
      <c r="C12" s="2">
        <f t="shared" si="2"/>
        <v>7353</v>
      </c>
      <c r="D12" s="10">
        <v>3776</v>
      </c>
      <c r="E12" s="10">
        <v>3577</v>
      </c>
      <c r="F12" s="2">
        <f t="shared" si="1"/>
        <v>806</v>
      </c>
      <c r="G12" s="10">
        <v>402</v>
      </c>
      <c r="H12" s="10">
        <v>404</v>
      </c>
    </row>
    <row r="13" spans="1:8" ht="11.25">
      <c r="A13" s="7" t="s">
        <v>4</v>
      </c>
      <c r="B13" s="19">
        <f t="shared" si="0"/>
        <v>6981</v>
      </c>
      <c r="C13" s="2">
        <f t="shared" si="2"/>
        <v>6126</v>
      </c>
      <c r="D13" s="10">
        <v>3094</v>
      </c>
      <c r="E13" s="10">
        <v>3032</v>
      </c>
      <c r="F13" s="2">
        <f t="shared" si="1"/>
        <v>855</v>
      </c>
      <c r="G13" s="10">
        <v>408</v>
      </c>
      <c r="H13" s="10">
        <v>447</v>
      </c>
    </row>
    <row r="14" spans="1:8" ht="11.25">
      <c r="A14" s="7" t="s">
        <v>8</v>
      </c>
      <c r="B14" s="19">
        <f t="shared" si="0"/>
        <v>7553</v>
      </c>
      <c r="C14" s="2">
        <f t="shared" si="2"/>
        <v>6192</v>
      </c>
      <c r="D14" s="10">
        <v>3187</v>
      </c>
      <c r="E14" s="10">
        <v>3005</v>
      </c>
      <c r="F14" s="2">
        <f t="shared" si="1"/>
        <v>1361</v>
      </c>
      <c r="G14" s="10">
        <v>598</v>
      </c>
      <c r="H14" s="10">
        <v>763</v>
      </c>
    </row>
    <row r="15" spans="1:8" ht="11.25">
      <c r="A15" s="7" t="s">
        <v>9</v>
      </c>
      <c r="B15" s="19">
        <f t="shared" si="0"/>
        <v>8661</v>
      </c>
      <c r="C15" s="2">
        <f t="shared" si="2"/>
        <v>6217</v>
      </c>
      <c r="D15" s="10">
        <v>3227</v>
      </c>
      <c r="E15" s="10">
        <v>2990</v>
      </c>
      <c r="F15" s="2">
        <f t="shared" si="1"/>
        <v>2444</v>
      </c>
      <c r="G15" s="10">
        <v>1044</v>
      </c>
      <c r="H15" s="10">
        <v>1400</v>
      </c>
    </row>
    <row r="16" spans="1:8" ht="11.25">
      <c r="A16" s="7" t="s">
        <v>10</v>
      </c>
      <c r="B16" s="19">
        <f t="shared" si="0"/>
        <v>10712</v>
      </c>
      <c r="C16" s="2">
        <f t="shared" si="2"/>
        <v>7703</v>
      </c>
      <c r="D16" s="10">
        <v>3830</v>
      </c>
      <c r="E16" s="10">
        <v>3873</v>
      </c>
      <c r="F16" s="2">
        <f t="shared" si="1"/>
        <v>3009</v>
      </c>
      <c r="G16" s="10">
        <v>1466</v>
      </c>
      <c r="H16" s="10">
        <v>1543</v>
      </c>
    </row>
    <row r="17" spans="1:8" ht="11.25">
      <c r="A17" s="7" t="s">
        <v>11</v>
      </c>
      <c r="B17" s="19">
        <f t="shared" si="0"/>
        <v>13055</v>
      </c>
      <c r="C17" s="2">
        <f t="shared" si="2"/>
        <v>10459</v>
      </c>
      <c r="D17" s="10">
        <v>4972</v>
      </c>
      <c r="E17" s="10">
        <v>5487</v>
      </c>
      <c r="F17" s="2">
        <f t="shared" si="1"/>
        <v>2596</v>
      </c>
      <c r="G17" s="10">
        <v>1332</v>
      </c>
      <c r="H17" s="10">
        <v>1264</v>
      </c>
    </row>
    <row r="18" spans="1:8" ht="11.25">
      <c r="A18" s="7" t="s">
        <v>12</v>
      </c>
      <c r="B18" s="19">
        <f t="shared" si="0"/>
        <v>14914</v>
      </c>
      <c r="C18" s="2">
        <f t="shared" si="2"/>
        <v>12959</v>
      </c>
      <c r="D18" s="10">
        <v>6328</v>
      </c>
      <c r="E18" s="10">
        <v>6631</v>
      </c>
      <c r="F18" s="2">
        <f t="shared" si="1"/>
        <v>1955</v>
      </c>
      <c r="G18" s="10">
        <v>972</v>
      </c>
      <c r="H18" s="10">
        <v>983</v>
      </c>
    </row>
    <row r="19" spans="1:8" ht="11.25">
      <c r="A19" s="7" t="s">
        <v>13</v>
      </c>
      <c r="B19" s="19">
        <f t="shared" si="0"/>
        <v>14511</v>
      </c>
      <c r="C19" s="2">
        <f t="shared" si="2"/>
        <v>13126</v>
      </c>
      <c r="D19" s="10">
        <v>6376</v>
      </c>
      <c r="E19" s="10">
        <v>6750</v>
      </c>
      <c r="F19" s="2">
        <f t="shared" si="1"/>
        <v>1385</v>
      </c>
      <c r="G19" s="10">
        <v>706</v>
      </c>
      <c r="H19" s="10">
        <v>679</v>
      </c>
    </row>
    <row r="20" spans="1:8" ht="11.25">
      <c r="A20" s="7" t="s">
        <v>14</v>
      </c>
      <c r="B20" s="19">
        <f t="shared" si="0"/>
        <v>11957</v>
      </c>
      <c r="C20" s="2">
        <f t="shared" si="2"/>
        <v>11013</v>
      </c>
      <c r="D20" s="10">
        <v>5505</v>
      </c>
      <c r="E20" s="10">
        <v>5508</v>
      </c>
      <c r="F20" s="2">
        <f t="shared" si="1"/>
        <v>944</v>
      </c>
      <c r="G20" s="10">
        <v>433</v>
      </c>
      <c r="H20" s="10">
        <v>511</v>
      </c>
    </row>
    <row r="21" spans="1:8" ht="11.25">
      <c r="A21" s="7" t="s">
        <v>15</v>
      </c>
      <c r="B21" s="19">
        <f t="shared" si="0"/>
        <v>8427</v>
      </c>
      <c r="C21" s="2">
        <f t="shared" si="2"/>
        <v>7834</v>
      </c>
      <c r="D21" s="10">
        <v>3784</v>
      </c>
      <c r="E21" s="10">
        <v>4050</v>
      </c>
      <c r="F21" s="2">
        <f t="shared" si="1"/>
        <v>593</v>
      </c>
      <c r="G21" s="10">
        <v>252</v>
      </c>
      <c r="H21" s="10">
        <v>341</v>
      </c>
    </row>
    <row r="22" spans="1:8" ht="11.25">
      <c r="A22" s="7" t="s">
        <v>16</v>
      </c>
      <c r="B22" s="19">
        <f t="shared" si="0"/>
        <v>6662</v>
      </c>
      <c r="C22" s="2">
        <f t="shared" si="2"/>
        <v>6309</v>
      </c>
      <c r="D22" s="10">
        <v>2949</v>
      </c>
      <c r="E22" s="10">
        <v>3360</v>
      </c>
      <c r="F22" s="2">
        <f t="shared" si="1"/>
        <v>353</v>
      </c>
      <c r="G22" s="10">
        <v>138</v>
      </c>
      <c r="H22" s="10">
        <v>215</v>
      </c>
    </row>
    <row r="23" spans="1:8" ht="11.25">
      <c r="A23" s="7" t="s">
        <v>17</v>
      </c>
      <c r="B23" s="19">
        <f t="shared" si="0"/>
        <v>5828</v>
      </c>
      <c r="C23" s="2">
        <f t="shared" si="2"/>
        <v>5653</v>
      </c>
      <c r="D23" s="10">
        <v>2551</v>
      </c>
      <c r="E23" s="10">
        <v>3102</v>
      </c>
      <c r="F23" s="2">
        <f t="shared" si="1"/>
        <v>175</v>
      </c>
      <c r="G23" s="10">
        <v>77</v>
      </c>
      <c r="H23" s="10">
        <v>98</v>
      </c>
    </row>
    <row r="24" spans="1:8" ht="11.25">
      <c r="A24" s="7" t="s">
        <v>18</v>
      </c>
      <c r="B24" s="19">
        <f t="shared" si="0"/>
        <v>4921</v>
      </c>
      <c r="C24" s="2">
        <f t="shared" si="2"/>
        <v>4835</v>
      </c>
      <c r="D24" s="10">
        <v>1996</v>
      </c>
      <c r="E24" s="10">
        <v>2839</v>
      </c>
      <c r="F24" s="2">
        <f t="shared" si="1"/>
        <v>86</v>
      </c>
      <c r="G24" s="10">
        <v>35</v>
      </c>
      <c r="H24" s="10">
        <v>51</v>
      </c>
    </row>
    <row r="25" spans="1:8" ht="11.25">
      <c r="A25" s="8" t="s">
        <v>19</v>
      </c>
      <c r="B25" s="19">
        <f t="shared" si="0"/>
        <v>6486</v>
      </c>
      <c r="C25" s="2">
        <f t="shared" si="2"/>
        <v>6439</v>
      </c>
      <c r="D25" s="10">
        <v>2491</v>
      </c>
      <c r="E25" s="10">
        <v>3948</v>
      </c>
      <c r="F25" s="2">
        <f t="shared" si="1"/>
        <v>47</v>
      </c>
      <c r="G25" s="10">
        <v>16</v>
      </c>
      <c r="H25" s="10">
        <v>31</v>
      </c>
    </row>
    <row r="26" spans="1:8" ht="11.25">
      <c r="A26" s="8" t="s">
        <v>20</v>
      </c>
      <c r="B26" s="19">
        <f t="shared" si="0"/>
        <v>5669</v>
      </c>
      <c r="C26" s="2">
        <f t="shared" si="2"/>
        <v>5634</v>
      </c>
      <c r="D26" s="10">
        <v>2084</v>
      </c>
      <c r="E26" s="10">
        <v>3550</v>
      </c>
      <c r="F26" s="2">
        <f t="shared" si="1"/>
        <v>35</v>
      </c>
      <c r="G26" s="10">
        <v>9</v>
      </c>
      <c r="H26" s="10">
        <v>26</v>
      </c>
    </row>
    <row r="27" spans="1:8" ht="11.25">
      <c r="A27" s="8" t="s">
        <v>75</v>
      </c>
      <c r="B27" s="19">
        <f t="shared" si="0"/>
        <v>2966</v>
      </c>
      <c r="C27" s="2">
        <f t="shared" si="2"/>
        <v>2957</v>
      </c>
      <c r="D27" s="10">
        <v>954</v>
      </c>
      <c r="E27" s="10">
        <v>2003</v>
      </c>
      <c r="F27" s="2">
        <f t="shared" si="1"/>
        <v>9</v>
      </c>
      <c r="G27" s="10">
        <v>4</v>
      </c>
      <c r="H27" s="10">
        <v>5</v>
      </c>
    </row>
    <row r="28" spans="1:8" ht="11.25">
      <c r="A28" s="8" t="s">
        <v>76</v>
      </c>
      <c r="B28" s="19">
        <f t="shared" si="0"/>
        <v>962</v>
      </c>
      <c r="C28" s="2">
        <f t="shared" si="2"/>
        <v>961</v>
      </c>
      <c r="D28" s="10">
        <v>236</v>
      </c>
      <c r="E28" s="10">
        <v>725</v>
      </c>
      <c r="F28" s="2">
        <f t="shared" si="1"/>
        <v>1</v>
      </c>
      <c r="G28" s="10">
        <v>0</v>
      </c>
      <c r="H28" s="10">
        <v>1</v>
      </c>
    </row>
    <row r="29" spans="1:8" ht="11.25">
      <c r="A29" s="8" t="s">
        <v>77</v>
      </c>
      <c r="B29" s="19">
        <f t="shared" si="0"/>
        <v>171</v>
      </c>
      <c r="C29" s="2">
        <f t="shared" si="2"/>
        <v>170</v>
      </c>
      <c r="D29" s="10">
        <v>29</v>
      </c>
      <c r="E29" s="10">
        <v>141</v>
      </c>
      <c r="F29" s="2">
        <f t="shared" si="1"/>
        <v>1</v>
      </c>
      <c r="G29" s="10">
        <v>0</v>
      </c>
      <c r="H29" s="10">
        <v>1</v>
      </c>
    </row>
    <row r="30" spans="1:8" ht="11.25">
      <c r="A30" s="8" t="s">
        <v>78</v>
      </c>
      <c r="B30" s="19">
        <f t="shared" si="0"/>
        <v>29</v>
      </c>
      <c r="C30" s="2">
        <f t="shared" si="2"/>
        <v>29</v>
      </c>
      <c r="D30" s="1">
        <v>6</v>
      </c>
      <c r="E30" s="1">
        <v>23</v>
      </c>
      <c r="F30" s="2">
        <f t="shared" si="1"/>
        <v>0</v>
      </c>
      <c r="G30" s="10">
        <v>0</v>
      </c>
      <c r="H30" s="10">
        <v>0</v>
      </c>
    </row>
    <row r="31" spans="1:8" ht="11.25">
      <c r="A31" s="8" t="s">
        <v>88</v>
      </c>
      <c r="B31" s="19">
        <f t="shared" si="0"/>
        <v>1</v>
      </c>
      <c r="C31" s="2">
        <f t="shared" si="2"/>
        <v>1</v>
      </c>
      <c r="D31" s="1">
        <v>0</v>
      </c>
      <c r="E31" s="1">
        <v>1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11.763874069598529</v>
      </c>
      <c r="F67" s="9">
        <f>+E67*100/MM!E67</f>
        <v>81.65991353557173</v>
      </c>
    </row>
    <row r="68" spans="1:6" ht="11.25">
      <c r="A68" s="1" t="s">
        <v>45</v>
      </c>
      <c r="E68" s="9">
        <f>+(SUM(B10:B12)*100/B$8)</f>
        <v>16.141099641337465</v>
      </c>
      <c r="F68" s="9">
        <f>+E68*100/MM!E68</f>
        <v>118.27835202624472</v>
      </c>
    </row>
    <row r="69" spans="1:6" ht="11.25">
      <c r="A69" s="1" t="s">
        <v>46</v>
      </c>
      <c r="E69" s="9">
        <f>+(SUM(B23:B30)*100/B$8)</f>
        <v>17.375207291519366</v>
      </c>
      <c r="F69" s="9">
        <f>+E69*100/MM!E69</f>
        <v>88.31608805711036</v>
      </c>
    </row>
    <row r="70" spans="1:6" ht="11.25">
      <c r="A70" s="1" t="s">
        <v>47</v>
      </c>
      <c r="E70" s="9">
        <f>+(SUM(B26:B30)*100/B$8)</f>
        <v>6.297162837933384</v>
      </c>
      <c r="F70" s="9">
        <f>+E70*100/MM!E70</f>
        <v>95.50956365160906</v>
      </c>
    </row>
    <row r="71" spans="1:6" ht="11.25">
      <c r="A71" s="1" t="s">
        <v>48</v>
      </c>
      <c r="E71" s="9">
        <f>SUM(B10:B12)*100/SUM(B23:B30)</f>
        <v>92.89730689553122</v>
      </c>
      <c r="F71" s="9">
        <f>+E71*100/MM!E71</f>
        <v>133.92616750615016</v>
      </c>
    </row>
    <row r="72" spans="1:6" ht="11.25">
      <c r="A72" s="1" t="s">
        <v>49</v>
      </c>
      <c r="E72" s="9">
        <f>+B10*100/B11</f>
        <v>88.59717432417399</v>
      </c>
      <c r="F72" s="9">
        <f>+E72*100/MM!E72</f>
        <v>81.08178210758189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28125" style="1" customWidth="1"/>
    <col min="9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44</v>
      </c>
    </row>
    <row r="2" spans="1:7" ht="12" thickBot="1">
      <c r="A2" s="11" t="s">
        <v>79</v>
      </c>
      <c r="B2" s="11"/>
      <c r="G2" s="21" t="s">
        <v>87</v>
      </c>
    </row>
    <row r="3" spans="1:2" ht="11.25">
      <c r="A3" s="11" t="s">
        <v>89</v>
      </c>
      <c r="B3" s="11"/>
    </row>
    <row r="4" spans="1:2" ht="12" thickBot="1">
      <c r="A4" s="11"/>
      <c r="B4" s="11"/>
    </row>
    <row r="5" spans="1:8" ht="12" thickBot="1">
      <c r="A5" s="22" t="s">
        <v>23</v>
      </c>
      <c r="B5" s="25" t="s">
        <v>82</v>
      </c>
      <c r="C5" s="24" t="s">
        <v>80</v>
      </c>
      <c r="D5" s="24"/>
      <c r="E5" s="24"/>
      <c r="F5" s="24" t="s">
        <v>81</v>
      </c>
      <c r="G5" s="24"/>
      <c r="H5" s="24"/>
    </row>
    <row r="6" spans="1:8" ht="18" customHeight="1" thickBot="1">
      <c r="A6" s="23"/>
      <c r="B6" s="26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46089</v>
      </c>
      <c r="C8" s="2">
        <f>+D8+E8</f>
        <v>41008</v>
      </c>
      <c r="D8" s="2">
        <f>SUM(D10:D31)</f>
        <v>20065</v>
      </c>
      <c r="E8" s="2">
        <f>SUM(E10:E31)</f>
        <v>20943</v>
      </c>
      <c r="F8" s="2">
        <f>+G8+H8</f>
        <v>5081</v>
      </c>
      <c r="G8" s="2">
        <f>SUM(G10:G31)</f>
        <v>2330</v>
      </c>
      <c r="H8" s="2">
        <f>SUM(H10:H31)</f>
        <v>2751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5</v>
      </c>
      <c r="B10" s="19">
        <f aca="true" t="shared" si="0" ref="B10:B31">+C10+F10</f>
        <v>2761</v>
      </c>
      <c r="C10" s="2">
        <f>+D10+E10</f>
        <v>2512</v>
      </c>
      <c r="D10" s="10">
        <v>1314</v>
      </c>
      <c r="E10" s="10">
        <v>1198</v>
      </c>
      <c r="F10" s="2">
        <f aca="true" t="shared" si="1" ref="F10:F31">+G10+H10</f>
        <v>249</v>
      </c>
      <c r="G10" s="10">
        <v>124</v>
      </c>
      <c r="H10" s="10">
        <v>125</v>
      </c>
    </row>
    <row r="11" spans="1:8" ht="11.25">
      <c r="A11" s="7" t="s">
        <v>6</v>
      </c>
      <c r="B11" s="19">
        <f t="shared" si="0"/>
        <v>2845</v>
      </c>
      <c r="C11" s="2">
        <f aca="true" t="shared" si="2" ref="C11:C31">+D11+E11</f>
        <v>2642</v>
      </c>
      <c r="D11" s="10">
        <v>1387</v>
      </c>
      <c r="E11" s="10">
        <v>1255</v>
      </c>
      <c r="F11" s="2">
        <f t="shared" si="1"/>
        <v>203</v>
      </c>
      <c r="G11" s="10">
        <v>106</v>
      </c>
      <c r="H11" s="10">
        <v>97</v>
      </c>
    </row>
    <row r="12" spans="1:8" ht="11.25">
      <c r="A12" s="7" t="s">
        <v>7</v>
      </c>
      <c r="B12" s="19">
        <f t="shared" si="0"/>
        <v>2336</v>
      </c>
      <c r="C12" s="2">
        <f t="shared" si="2"/>
        <v>2097</v>
      </c>
      <c r="D12" s="10">
        <v>1074</v>
      </c>
      <c r="E12" s="10">
        <v>1023</v>
      </c>
      <c r="F12" s="2">
        <f t="shared" si="1"/>
        <v>239</v>
      </c>
      <c r="G12" s="10">
        <v>133</v>
      </c>
      <c r="H12" s="10">
        <v>106</v>
      </c>
    </row>
    <row r="13" spans="1:8" ht="11.25">
      <c r="A13" s="7" t="s">
        <v>4</v>
      </c>
      <c r="B13" s="19">
        <f t="shared" si="0"/>
        <v>1937</v>
      </c>
      <c r="C13" s="2">
        <f t="shared" si="2"/>
        <v>1714</v>
      </c>
      <c r="D13" s="10">
        <v>910</v>
      </c>
      <c r="E13" s="10">
        <v>804</v>
      </c>
      <c r="F13" s="2">
        <f t="shared" si="1"/>
        <v>223</v>
      </c>
      <c r="G13" s="10">
        <v>108</v>
      </c>
      <c r="H13" s="10">
        <v>115</v>
      </c>
    </row>
    <row r="14" spans="1:8" ht="11.25">
      <c r="A14" s="7" t="s">
        <v>8</v>
      </c>
      <c r="B14" s="19">
        <f t="shared" si="0"/>
        <v>2017</v>
      </c>
      <c r="C14" s="2">
        <f t="shared" si="2"/>
        <v>1718</v>
      </c>
      <c r="D14" s="10">
        <v>858</v>
      </c>
      <c r="E14" s="10">
        <v>860</v>
      </c>
      <c r="F14" s="2">
        <f t="shared" si="1"/>
        <v>299</v>
      </c>
      <c r="G14" s="10">
        <v>139</v>
      </c>
      <c r="H14" s="10">
        <v>160</v>
      </c>
    </row>
    <row r="15" spans="1:8" ht="11.25">
      <c r="A15" s="7" t="s">
        <v>9</v>
      </c>
      <c r="B15" s="19">
        <f t="shared" si="0"/>
        <v>2721</v>
      </c>
      <c r="C15" s="2">
        <f t="shared" si="2"/>
        <v>2137</v>
      </c>
      <c r="D15" s="10">
        <v>1109</v>
      </c>
      <c r="E15" s="10">
        <v>1028</v>
      </c>
      <c r="F15" s="2">
        <f t="shared" si="1"/>
        <v>584</v>
      </c>
      <c r="G15" s="10">
        <v>225</v>
      </c>
      <c r="H15" s="10">
        <v>359</v>
      </c>
    </row>
    <row r="16" spans="1:8" ht="11.25">
      <c r="A16" s="7" t="s">
        <v>10</v>
      </c>
      <c r="B16" s="19">
        <f t="shared" si="0"/>
        <v>3761</v>
      </c>
      <c r="C16" s="2">
        <f t="shared" si="2"/>
        <v>2941</v>
      </c>
      <c r="D16" s="10">
        <v>1496</v>
      </c>
      <c r="E16" s="10">
        <v>1445</v>
      </c>
      <c r="F16" s="2">
        <f t="shared" si="1"/>
        <v>820</v>
      </c>
      <c r="G16" s="10">
        <v>359</v>
      </c>
      <c r="H16" s="10">
        <v>461</v>
      </c>
    </row>
    <row r="17" spans="1:8" ht="11.25">
      <c r="A17" s="7" t="s">
        <v>11</v>
      </c>
      <c r="B17" s="19">
        <f t="shared" si="0"/>
        <v>4524</v>
      </c>
      <c r="C17" s="2">
        <f t="shared" si="2"/>
        <v>3777</v>
      </c>
      <c r="D17" s="10">
        <v>1850</v>
      </c>
      <c r="E17" s="10">
        <v>1927</v>
      </c>
      <c r="F17" s="2">
        <f t="shared" si="1"/>
        <v>747</v>
      </c>
      <c r="G17" s="10">
        <v>334</v>
      </c>
      <c r="H17" s="10">
        <v>413</v>
      </c>
    </row>
    <row r="18" spans="1:8" ht="11.25">
      <c r="A18" s="7" t="s">
        <v>12</v>
      </c>
      <c r="B18" s="19">
        <f t="shared" si="0"/>
        <v>4389</v>
      </c>
      <c r="C18" s="2">
        <f t="shared" si="2"/>
        <v>3778</v>
      </c>
      <c r="D18" s="10">
        <v>1868</v>
      </c>
      <c r="E18" s="10">
        <v>1910</v>
      </c>
      <c r="F18" s="2">
        <f t="shared" si="1"/>
        <v>611</v>
      </c>
      <c r="G18" s="10">
        <v>306</v>
      </c>
      <c r="H18" s="10">
        <v>305</v>
      </c>
    </row>
    <row r="19" spans="1:8" ht="11.25">
      <c r="A19" s="7" t="s">
        <v>13</v>
      </c>
      <c r="B19" s="19">
        <f t="shared" si="0"/>
        <v>3762</v>
      </c>
      <c r="C19" s="2">
        <f t="shared" si="2"/>
        <v>3381</v>
      </c>
      <c r="D19" s="10">
        <v>1605</v>
      </c>
      <c r="E19" s="10">
        <v>1776</v>
      </c>
      <c r="F19" s="2">
        <f t="shared" si="1"/>
        <v>381</v>
      </c>
      <c r="G19" s="10">
        <v>188</v>
      </c>
      <c r="H19" s="10">
        <v>193</v>
      </c>
    </row>
    <row r="20" spans="1:8" ht="11.25">
      <c r="A20" s="7" t="s">
        <v>14</v>
      </c>
      <c r="B20" s="19">
        <f t="shared" si="0"/>
        <v>3045</v>
      </c>
      <c r="C20" s="2">
        <f t="shared" si="2"/>
        <v>2756</v>
      </c>
      <c r="D20" s="10">
        <v>1364</v>
      </c>
      <c r="E20" s="10">
        <v>1392</v>
      </c>
      <c r="F20" s="2">
        <f t="shared" si="1"/>
        <v>289</v>
      </c>
      <c r="G20" s="10">
        <v>140</v>
      </c>
      <c r="H20" s="10">
        <v>149</v>
      </c>
    </row>
    <row r="21" spans="1:8" ht="11.25">
      <c r="A21" s="7" t="s">
        <v>15</v>
      </c>
      <c r="B21" s="19">
        <f t="shared" si="0"/>
        <v>2470</v>
      </c>
      <c r="C21" s="2">
        <f t="shared" si="2"/>
        <v>2310</v>
      </c>
      <c r="D21" s="10">
        <v>1116</v>
      </c>
      <c r="E21" s="10">
        <v>1194</v>
      </c>
      <c r="F21" s="2">
        <f t="shared" si="1"/>
        <v>160</v>
      </c>
      <c r="G21" s="10">
        <v>59</v>
      </c>
      <c r="H21" s="10">
        <v>101</v>
      </c>
    </row>
    <row r="22" spans="1:8" ht="11.25">
      <c r="A22" s="7" t="s">
        <v>16</v>
      </c>
      <c r="B22" s="19">
        <f t="shared" si="0"/>
        <v>2630</v>
      </c>
      <c r="C22" s="2">
        <f t="shared" si="2"/>
        <v>2520</v>
      </c>
      <c r="D22" s="10">
        <v>1117</v>
      </c>
      <c r="E22" s="10">
        <v>1403</v>
      </c>
      <c r="F22" s="2">
        <f t="shared" si="1"/>
        <v>110</v>
      </c>
      <c r="G22" s="10">
        <v>48</v>
      </c>
      <c r="H22" s="10">
        <v>62</v>
      </c>
    </row>
    <row r="23" spans="1:8" ht="11.25">
      <c r="A23" s="7" t="s">
        <v>17</v>
      </c>
      <c r="B23" s="19">
        <f t="shared" si="0"/>
        <v>2466</v>
      </c>
      <c r="C23" s="2">
        <f t="shared" si="2"/>
        <v>2390</v>
      </c>
      <c r="D23" s="10">
        <v>1108</v>
      </c>
      <c r="E23" s="10">
        <v>1282</v>
      </c>
      <c r="F23" s="2">
        <f t="shared" si="1"/>
        <v>76</v>
      </c>
      <c r="G23" s="10">
        <v>27</v>
      </c>
      <c r="H23" s="10">
        <v>49</v>
      </c>
    </row>
    <row r="24" spans="1:8" ht="11.25">
      <c r="A24" s="7" t="s">
        <v>18</v>
      </c>
      <c r="B24" s="19">
        <f t="shared" si="0"/>
        <v>1627</v>
      </c>
      <c r="C24" s="2">
        <f t="shared" si="2"/>
        <v>1592</v>
      </c>
      <c r="D24" s="10">
        <v>771</v>
      </c>
      <c r="E24" s="10">
        <v>821</v>
      </c>
      <c r="F24" s="2">
        <f t="shared" si="1"/>
        <v>35</v>
      </c>
      <c r="G24" s="10">
        <v>15</v>
      </c>
      <c r="H24" s="10">
        <v>20</v>
      </c>
    </row>
    <row r="25" spans="1:8" ht="11.25">
      <c r="A25" s="8" t="s">
        <v>19</v>
      </c>
      <c r="B25" s="19">
        <f t="shared" si="0"/>
        <v>1209</v>
      </c>
      <c r="C25" s="2">
        <f t="shared" si="2"/>
        <v>1181</v>
      </c>
      <c r="D25" s="10">
        <v>543</v>
      </c>
      <c r="E25" s="10">
        <v>638</v>
      </c>
      <c r="F25" s="2">
        <f t="shared" si="1"/>
        <v>28</v>
      </c>
      <c r="G25" s="10">
        <v>13</v>
      </c>
      <c r="H25" s="10">
        <v>15</v>
      </c>
    </row>
    <row r="26" spans="1:8" ht="11.25">
      <c r="A26" s="8" t="s">
        <v>20</v>
      </c>
      <c r="B26" s="19">
        <f t="shared" si="0"/>
        <v>833</v>
      </c>
      <c r="C26" s="2">
        <f t="shared" si="2"/>
        <v>820</v>
      </c>
      <c r="D26" s="10">
        <v>340</v>
      </c>
      <c r="E26" s="10">
        <v>480</v>
      </c>
      <c r="F26" s="2">
        <f t="shared" si="1"/>
        <v>13</v>
      </c>
      <c r="G26" s="10">
        <v>4</v>
      </c>
      <c r="H26" s="10">
        <v>9</v>
      </c>
    </row>
    <row r="27" spans="1:8" ht="11.25">
      <c r="A27" s="8" t="s">
        <v>75</v>
      </c>
      <c r="B27" s="19">
        <f t="shared" si="0"/>
        <v>468</v>
      </c>
      <c r="C27" s="2">
        <f t="shared" si="2"/>
        <v>457</v>
      </c>
      <c r="D27" s="10">
        <v>163</v>
      </c>
      <c r="E27" s="10">
        <v>294</v>
      </c>
      <c r="F27" s="2">
        <f t="shared" si="1"/>
        <v>11</v>
      </c>
      <c r="G27" s="10">
        <v>1</v>
      </c>
      <c r="H27" s="10">
        <v>10</v>
      </c>
    </row>
    <row r="28" spans="1:8" ht="11.25">
      <c r="A28" s="8" t="s">
        <v>76</v>
      </c>
      <c r="B28" s="19">
        <f t="shared" si="0"/>
        <v>224</v>
      </c>
      <c r="C28" s="2">
        <f t="shared" si="2"/>
        <v>222</v>
      </c>
      <c r="D28" s="10">
        <v>59</v>
      </c>
      <c r="E28" s="10">
        <v>163</v>
      </c>
      <c r="F28" s="2">
        <f t="shared" si="1"/>
        <v>2</v>
      </c>
      <c r="G28" s="10">
        <v>0</v>
      </c>
      <c r="H28" s="10">
        <v>2</v>
      </c>
    </row>
    <row r="29" spans="1:8" ht="11.25">
      <c r="A29" s="8" t="s">
        <v>77</v>
      </c>
      <c r="B29" s="19">
        <f t="shared" si="0"/>
        <v>58</v>
      </c>
      <c r="C29" s="2">
        <f t="shared" si="2"/>
        <v>57</v>
      </c>
      <c r="D29" s="10">
        <v>11</v>
      </c>
      <c r="E29" s="10">
        <v>46</v>
      </c>
      <c r="F29" s="2">
        <f t="shared" si="1"/>
        <v>1</v>
      </c>
      <c r="G29" s="10">
        <v>1</v>
      </c>
      <c r="H29" s="10">
        <v>0</v>
      </c>
    </row>
    <row r="30" spans="1:8" ht="11.25">
      <c r="A30" s="8" t="s">
        <v>78</v>
      </c>
      <c r="B30" s="19">
        <f t="shared" si="0"/>
        <v>6</v>
      </c>
      <c r="C30" s="2">
        <f t="shared" si="2"/>
        <v>6</v>
      </c>
      <c r="D30" s="1">
        <v>2</v>
      </c>
      <c r="E30" s="1">
        <v>4</v>
      </c>
      <c r="F30" s="2">
        <f t="shared" si="1"/>
        <v>0</v>
      </c>
      <c r="G30" s="10">
        <v>0</v>
      </c>
      <c r="H30" s="10">
        <v>0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11.024322506454903</v>
      </c>
      <c r="F67" s="9">
        <f>+E67*100/MM!E67</f>
        <v>76.52625464530223</v>
      </c>
    </row>
    <row r="68" spans="1:6" ht="11.25">
      <c r="A68" s="1" t="s">
        <v>45</v>
      </c>
      <c r="E68" s="9">
        <f>+(SUM(B10:B12)*100/B$8)</f>
        <v>17.231877454490224</v>
      </c>
      <c r="F68" s="9">
        <f>+E68*100/MM!E68</f>
        <v>126.2713267945864</v>
      </c>
    </row>
    <row r="69" spans="1:6" ht="11.25">
      <c r="A69" s="1" t="s">
        <v>46</v>
      </c>
      <c r="E69" s="9">
        <f>+(SUM(B23:B30)*100/B$8)</f>
        <v>14.951506867148343</v>
      </c>
      <c r="F69" s="9">
        <f>+E69*100/MM!E69</f>
        <v>75.99671042256075</v>
      </c>
    </row>
    <row r="70" spans="1:6" ht="11.25">
      <c r="A70" s="1" t="s">
        <v>47</v>
      </c>
      <c r="E70" s="9">
        <f>+(SUM(B26:B30)*100/B$8)</f>
        <v>3.4476773199678883</v>
      </c>
      <c r="F70" s="9">
        <f>+E70*100/MM!E70</f>
        <v>52.29119286198223</v>
      </c>
    </row>
    <row r="71" spans="1:6" ht="11.25">
      <c r="A71" s="1" t="s">
        <v>48</v>
      </c>
      <c r="E71" s="9">
        <f>SUM(B10:B12)*100/SUM(B23:B30)</f>
        <v>115.25177768103323</v>
      </c>
      <c r="F71" s="9">
        <f>+E71*100/MM!E71</f>
        <v>166.15367440575548</v>
      </c>
    </row>
    <row r="72" spans="1:6" ht="11.25">
      <c r="A72" s="1" t="s">
        <v>49</v>
      </c>
      <c r="E72" s="9">
        <f>+B10*100/B11</f>
        <v>97.04745166959579</v>
      </c>
      <c r="F72" s="9">
        <f>+E72*100/MM!E72</f>
        <v>88.81525161941006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9.8515625" style="1" customWidth="1"/>
    <col min="9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24</v>
      </c>
    </row>
    <row r="2" spans="1:7" ht="12" thickBot="1">
      <c r="A2" s="11" t="s">
        <v>79</v>
      </c>
      <c r="B2" s="11"/>
      <c r="G2" s="21" t="s">
        <v>87</v>
      </c>
    </row>
    <row r="3" spans="1:2" ht="11.25">
      <c r="A3" s="11" t="s">
        <v>89</v>
      </c>
      <c r="B3" s="11"/>
    </row>
    <row r="4" spans="1:2" ht="12" thickBot="1">
      <c r="A4" s="11"/>
      <c r="B4" s="11"/>
    </row>
    <row r="5" spans="1:8" ht="12" thickBot="1">
      <c r="A5" s="22" t="s">
        <v>23</v>
      </c>
      <c r="B5" s="25" t="s">
        <v>82</v>
      </c>
      <c r="C5" s="24" t="s">
        <v>80</v>
      </c>
      <c r="D5" s="24"/>
      <c r="E5" s="24"/>
      <c r="F5" s="24" t="s">
        <v>81</v>
      </c>
      <c r="G5" s="24"/>
      <c r="H5" s="24"/>
    </row>
    <row r="6" spans="1:8" ht="18" customHeight="1" thickBot="1">
      <c r="A6" s="23"/>
      <c r="B6" s="26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138400</v>
      </c>
      <c r="C8" s="2">
        <f>+D8+E8</f>
        <v>105446</v>
      </c>
      <c r="D8" s="2">
        <f>SUM(D10:D31)</f>
        <v>50399</v>
      </c>
      <c r="E8" s="2">
        <f>SUM(E10:E31)</f>
        <v>55047</v>
      </c>
      <c r="F8" s="2">
        <f>+G8+H8</f>
        <v>32954</v>
      </c>
      <c r="G8" s="2">
        <f>SUM(G10:G31)</f>
        <v>18030</v>
      </c>
      <c r="H8" s="2">
        <f>SUM(H10:H31)</f>
        <v>14924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5</v>
      </c>
      <c r="B10" s="19">
        <f aca="true" t="shared" si="0" ref="B10:B31">+C10+F10</f>
        <v>4885</v>
      </c>
      <c r="C10" s="2">
        <f>+D10+E10</f>
        <v>3538</v>
      </c>
      <c r="D10" s="10">
        <v>1808</v>
      </c>
      <c r="E10" s="10">
        <v>1730</v>
      </c>
      <c r="F10" s="2">
        <f aca="true" t="shared" si="1" ref="F10:F31">+G10+H10</f>
        <v>1347</v>
      </c>
      <c r="G10" s="10">
        <v>689</v>
      </c>
      <c r="H10" s="10">
        <v>658</v>
      </c>
    </row>
    <row r="11" spans="1:8" ht="11.25">
      <c r="A11" s="7" t="s">
        <v>6</v>
      </c>
      <c r="B11" s="19">
        <f t="shared" si="0"/>
        <v>3769</v>
      </c>
      <c r="C11" s="2">
        <f aca="true" t="shared" si="2" ref="C11:C31">+D11+E11</f>
        <v>3120</v>
      </c>
      <c r="D11" s="10">
        <v>1536</v>
      </c>
      <c r="E11" s="10">
        <v>1584</v>
      </c>
      <c r="F11" s="2">
        <f t="shared" si="1"/>
        <v>649</v>
      </c>
      <c r="G11" s="10">
        <v>332</v>
      </c>
      <c r="H11" s="10">
        <v>317</v>
      </c>
    </row>
    <row r="12" spans="1:8" ht="11.25">
      <c r="A12" s="7" t="s">
        <v>7</v>
      </c>
      <c r="B12" s="19">
        <f t="shared" si="0"/>
        <v>3375</v>
      </c>
      <c r="C12" s="2">
        <f t="shared" si="2"/>
        <v>2770</v>
      </c>
      <c r="D12" s="10">
        <v>1415</v>
      </c>
      <c r="E12" s="10">
        <v>1355</v>
      </c>
      <c r="F12" s="2">
        <f t="shared" si="1"/>
        <v>605</v>
      </c>
      <c r="G12" s="10">
        <v>314</v>
      </c>
      <c r="H12" s="10">
        <v>291</v>
      </c>
    </row>
    <row r="13" spans="1:8" ht="11.25">
      <c r="A13" s="7" t="s">
        <v>4</v>
      </c>
      <c r="B13" s="19">
        <f t="shared" si="0"/>
        <v>3486</v>
      </c>
      <c r="C13" s="2">
        <f t="shared" si="2"/>
        <v>2592</v>
      </c>
      <c r="D13" s="10">
        <v>1325</v>
      </c>
      <c r="E13" s="10">
        <v>1267</v>
      </c>
      <c r="F13" s="2">
        <f t="shared" si="1"/>
        <v>894</v>
      </c>
      <c r="G13" s="10">
        <v>491</v>
      </c>
      <c r="H13" s="10">
        <v>403</v>
      </c>
    </row>
    <row r="14" spans="1:8" ht="11.25">
      <c r="A14" s="7" t="s">
        <v>8</v>
      </c>
      <c r="B14" s="19">
        <f t="shared" si="0"/>
        <v>5985</v>
      </c>
      <c r="C14" s="2">
        <f t="shared" si="2"/>
        <v>3427</v>
      </c>
      <c r="D14" s="10">
        <v>1743</v>
      </c>
      <c r="E14" s="10">
        <v>1684</v>
      </c>
      <c r="F14" s="2">
        <f t="shared" si="1"/>
        <v>2558</v>
      </c>
      <c r="G14" s="10">
        <v>1346</v>
      </c>
      <c r="H14" s="10">
        <v>1212</v>
      </c>
    </row>
    <row r="15" spans="1:8" ht="11.25">
      <c r="A15" s="7" t="s">
        <v>9</v>
      </c>
      <c r="B15" s="19">
        <f t="shared" si="0"/>
        <v>12408</v>
      </c>
      <c r="C15" s="2">
        <f t="shared" si="2"/>
        <v>6759</v>
      </c>
      <c r="D15" s="10">
        <v>3332</v>
      </c>
      <c r="E15" s="10">
        <v>3427</v>
      </c>
      <c r="F15" s="2">
        <f t="shared" si="1"/>
        <v>5649</v>
      </c>
      <c r="G15" s="10">
        <v>2810</v>
      </c>
      <c r="H15" s="10">
        <v>2839</v>
      </c>
    </row>
    <row r="16" spans="1:8" ht="11.25">
      <c r="A16" s="7" t="s">
        <v>10</v>
      </c>
      <c r="B16" s="19">
        <f t="shared" si="0"/>
        <v>17162</v>
      </c>
      <c r="C16" s="2">
        <f t="shared" si="2"/>
        <v>10459</v>
      </c>
      <c r="D16" s="10">
        <v>5282</v>
      </c>
      <c r="E16" s="10">
        <v>5177</v>
      </c>
      <c r="F16" s="2">
        <f t="shared" si="1"/>
        <v>6703</v>
      </c>
      <c r="G16" s="10">
        <v>3761</v>
      </c>
      <c r="H16" s="10">
        <v>2942</v>
      </c>
    </row>
    <row r="17" spans="1:8" ht="11.25">
      <c r="A17" s="7" t="s">
        <v>11</v>
      </c>
      <c r="B17" s="19">
        <f t="shared" si="0"/>
        <v>16368</v>
      </c>
      <c r="C17" s="2">
        <f t="shared" si="2"/>
        <v>11377</v>
      </c>
      <c r="D17" s="10">
        <v>6016</v>
      </c>
      <c r="E17" s="10">
        <v>5361</v>
      </c>
      <c r="F17" s="2">
        <f t="shared" si="1"/>
        <v>4991</v>
      </c>
      <c r="G17" s="10">
        <v>2987</v>
      </c>
      <c r="H17" s="10">
        <v>2004</v>
      </c>
    </row>
    <row r="18" spans="1:8" ht="11.25">
      <c r="A18" s="7" t="s">
        <v>12</v>
      </c>
      <c r="B18" s="19">
        <f t="shared" si="0"/>
        <v>13202</v>
      </c>
      <c r="C18" s="2">
        <f t="shared" si="2"/>
        <v>9745</v>
      </c>
      <c r="D18" s="10">
        <v>5275</v>
      </c>
      <c r="E18" s="10">
        <v>4470</v>
      </c>
      <c r="F18" s="2">
        <f t="shared" si="1"/>
        <v>3457</v>
      </c>
      <c r="G18" s="10">
        <v>2074</v>
      </c>
      <c r="H18" s="10">
        <v>1383</v>
      </c>
    </row>
    <row r="19" spans="1:8" ht="11.25">
      <c r="A19" s="7" t="s">
        <v>13</v>
      </c>
      <c r="B19" s="19">
        <f t="shared" si="0"/>
        <v>11431</v>
      </c>
      <c r="C19" s="2">
        <f t="shared" si="2"/>
        <v>9113</v>
      </c>
      <c r="D19" s="10">
        <v>4804</v>
      </c>
      <c r="E19" s="10">
        <v>4309</v>
      </c>
      <c r="F19" s="2">
        <f t="shared" si="1"/>
        <v>2318</v>
      </c>
      <c r="G19" s="10">
        <v>1353</v>
      </c>
      <c r="H19" s="10">
        <v>965</v>
      </c>
    </row>
    <row r="20" spans="1:8" ht="11.25">
      <c r="A20" s="7" t="s">
        <v>14</v>
      </c>
      <c r="B20" s="19">
        <f t="shared" si="0"/>
        <v>9686</v>
      </c>
      <c r="C20" s="2">
        <f t="shared" si="2"/>
        <v>8135</v>
      </c>
      <c r="D20" s="10">
        <v>4028</v>
      </c>
      <c r="E20" s="10">
        <v>4107</v>
      </c>
      <c r="F20" s="2">
        <f t="shared" si="1"/>
        <v>1551</v>
      </c>
      <c r="G20" s="10">
        <v>852</v>
      </c>
      <c r="H20" s="10">
        <v>699</v>
      </c>
    </row>
    <row r="21" spans="1:8" ht="11.25">
      <c r="A21" s="7" t="s">
        <v>15</v>
      </c>
      <c r="B21" s="19">
        <f t="shared" si="0"/>
        <v>7959</v>
      </c>
      <c r="C21" s="2">
        <f t="shared" si="2"/>
        <v>6980</v>
      </c>
      <c r="D21" s="10">
        <v>3371</v>
      </c>
      <c r="E21" s="10">
        <v>3609</v>
      </c>
      <c r="F21" s="2">
        <f t="shared" si="1"/>
        <v>979</v>
      </c>
      <c r="G21" s="10">
        <v>472</v>
      </c>
      <c r="H21" s="10">
        <v>507</v>
      </c>
    </row>
    <row r="22" spans="1:8" ht="11.25">
      <c r="A22" s="7" t="s">
        <v>16</v>
      </c>
      <c r="B22" s="19">
        <f t="shared" si="0"/>
        <v>6356</v>
      </c>
      <c r="C22" s="2">
        <f t="shared" si="2"/>
        <v>5841</v>
      </c>
      <c r="D22" s="10">
        <v>2657</v>
      </c>
      <c r="E22" s="10">
        <v>3184</v>
      </c>
      <c r="F22" s="2">
        <f t="shared" si="1"/>
        <v>515</v>
      </c>
      <c r="G22" s="10">
        <v>227</v>
      </c>
      <c r="H22" s="10">
        <v>288</v>
      </c>
    </row>
    <row r="23" spans="1:8" ht="11.25">
      <c r="A23" s="7" t="s">
        <v>17</v>
      </c>
      <c r="B23" s="19">
        <f t="shared" si="0"/>
        <v>5409</v>
      </c>
      <c r="C23" s="2">
        <f t="shared" si="2"/>
        <v>5066</v>
      </c>
      <c r="D23" s="10">
        <v>2287</v>
      </c>
      <c r="E23" s="10">
        <v>2779</v>
      </c>
      <c r="F23" s="2">
        <f t="shared" si="1"/>
        <v>343</v>
      </c>
      <c r="G23" s="10">
        <v>155</v>
      </c>
      <c r="H23" s="10">
        <v>188</v>
      </c>
    </row>
    <row r="24" spans="1:8" ht="11.25">
      <c r="A24" s="7" t="s">
        <v>18</v>
      </c>
      <c r="B24" s="19">
        <f t="shared" si="0"/>
        <v>4189</v>
      </c>
      <c r="C24" s="2">
        <f t="shared" si="2"/>
        <v>4011</v>
      </c>
      <c r="D24" s="10">
        <v>1611</v>
      </c>
      <c r="E24" s="10">
        <v>2400</v>
      </c>
      <c r="F24" s="2">
        <f t="shared" si="1"/>
        <v>178</v>
      </c>
      <c r="G24" s="10">
        <v>82</v>
      </c>
      <c r="H24" s="10">
        <v>96</v>
      </c>
    </row>
    <row r="25" spans="1:8" ht="11.25">
      <c r="A25" s="8" t="s">
        <v>19</v>
      </c>
      <c r="B25" s="19">
        <f t="shared" si="0"/>
        <v>4195</v>
      </c>
      <c r="C25" s="2">
        <f t="shared" si="2"/>
        <v>4084</v>
      </c>
      <c r="D25" s="10">
        <v>1498</v>
      </c>
      <c r="E25" s="10">
        <v>2586</v>
      </c>
      <c r="F25" s="2">
        <f t="shared" si="1"/>
        <v>111</v>
      </c>
      <c r="G25" s="10">
        <v>43</v>
      </c>
      <c r="H25" s="10">
        <v>68</v>
      </c>
    </row>
    <row r="26" spans="1:8" ht="11.25">
      <c r="A26" s="8" t="s">
        <v>20</v>
      </c>
      <c r="B26" s="19">
        <f t="shared" si="0"/>
        <v>4101</v>
      </c>
      <c r="C26" s="2">
        <f t="shared" si="2"/>
        <v>4038</v>
      </c>
      <c r="D26" s="10">
        <v>1325</v>
      </c>
      <c r="E26" s="10">
        <v>2713</v>
      </c>
      <c r="F26" s="2">
        <f t="shared" si="1"/>
        <v>63</v>
      </c>
      <c r="G26" s="10">
        <v>28</v>
      </c>
      <c r="H26" s="10">
        <v>35</v>
      </c>
    </row>
    <row r="27" spans="1:8" ht="11.25">
      <c r="A27" s="8" t="s">
        <v>75</v>
      </c>
      <c r="B27" s="19">
        <f t="shared" si="0"/>
        <v>2714</v>
      </c>
      <c r="C27" s="2">
        <f t="shared" si="2"/>
        <v>2682</v>
      </c>
      <c r="D27" s="10">
        <v>741</v>
      </c>
      <c r="E27" s="10">
        <v>1941</v>
      </c>
      <c r="F27" s="2">
        <f t="shared" si="1"/>
        <v>32</v>
      </c>
      <c r="G27" s="10">
        <v>11</v>
      </c>
      <c r="H27" s="10">
        <v>21</v>
      </c>
    </row>
    <row r="28" spans="1:8" ht="11.25">
      <c r="A28" s="8" t="s">
        <v>76</v>
      </c>
      <c r="B28" s="19">
        <f t="shared" si="0"/>
        <v>1293</v>
      </c>
      <c r="C28" s="2">
        <f t="shared" si="2"/>
        <v>1283</v>
      </c>
      <c r="D28" s="10">
        <v>277</v>
      </c>
      <c r="E28" s="10">
        <v>1006</v>
      </c>
      <c r="F28" s="2">
        <f t="shared" si="1"/>
        <v>10</v>
      </c>
      <c r="G28" s="10">
        <v>3</v>
      </c>
      <c r="H28" s="10">
        <v>7</v>
      </c>
    </row>
    <row r="29" spans="1:8" ht="11.25">
      <c r="A29" s="8" t="s">
        <v>77</v>
      </c>
      <c r="B29" s="19">
        <f t="shared" si="0"/>
        <v>371</v>
      </c>
      <c r="C29" s="2">
        <f t="shared" si="2"/>
        <v>370</v>
      </c>
      <c r="D29" s="10">
        <v>59</v>
      </c>
      <c r="E29" s="10">
        <v>311</v>
      </c>
      <c r="F29" s="2">
        <f t="shared" si="1"/>
        <v>1</v>
      </c>
      <c r="G29" s="10">
        <v>0</v>
      </c>
      <c r="H29" s="10">
        <v>1</v>
      </c>
    </row>
    <row r="30" spans="1:8" ht="11.25">
      <c r="A30" s="8" t="s">
        <v>78</v>
      </c>
      <c r="B30" s="19">
        <f t="shared" si="0"/>
        <v>56</v>
      </c>
      <c r="C30" s="2">
        <f t="shared" si="2"/>
        <v>56</v>
      </c>
      <c r="D30" s="1">
        <v>9</v>
      </c>
      <c r="E30" s="1">
        <v>47</v>
      </c>
      <c r="F30" s="2">
        <f t="shared" si="1"/>
        <v>0</v>
      </c>
      <c r="G30" s="10">
        <v>0</v>
      </c>
      <c r="H30" s="10">
        <v>0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23.810693641618496</v>
      </c>
      <c r="F67" s="9">
        <f>+E67*100/MM!E67</f>
        <v>165.28391688767124</v>
      </c>
    </row>
    <row r="68" spans="1:6" ht="11.25">
      <c r="A68" s="1" t="s">
        <v>45</v>
      </c>
      <c r="E68" s="9">
        <f>+(SUM(B10:B12)*100/B$8)</f>
        <v>8.691473988439306</v>
      </c>
      <c r="F68" s="9">
        <f>+E68*100/MM!E68</f>
        <v>63.689168822105806</v>
      </c>
    </row>
    <row r="69" spans="1:6" ht="11.25">
      <c r="A69" s="1" t="s">
        <v>46</v>
      </c>
      <c r="E69" s="9">
        <f>+(SUM(B23:B30)*100/B$8)</f>
        <v>16.13294797687861</v>
      </c>
      <c r="F69" s="9">
        <f>+E69*100/MM!E69</f>
        <v>82.00183343091506</v>
      </c>
    </row>
    <row r="70" spans="1:6" ht="11.25">
      <c r="A70" s="1" t="s">
        <v>47</v>
      </c>
      <c r="E70" s="9">
        <f>+(SUM(B26:B30)*100/B$8)</f>
        <v>6.166907514450867</v>
      </c>
      <c r="F70" s="9">
        <f>+E70*100/MM!E70</f>
        <v>93.53397092369458</v>
      </c>
    </row>
    <row r="71" spans="1:6" ht="11.25">
      <c r="A71" s="1" t="s">
        <v>48</v>
      </c>
      <c r="E71" s="9">
        <f>SUM(B10:B12)*100/SUM(B23:B30)</f>
        <v>53.874059476890004</v>
      </c>
      <c r="F71" s="9">
        <f>+E71*100/MM!E71</f>
        <v>77.667981504051</v>
      </c>
    </row>
    <row r="72" spans="1:6" ht="11.25">
      <c r="A72" s="1" t="s">
        <v>49</v>
      </c>
      <c r="E72" s="9">
        <f>+B10*100/B11</f>
        <v>129.609976120987</v>
      </c>
      <c r="F72" s="9">
        <f>+E72*100/MM!E72</f>
        <v>118.61560961705915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28125" style="1" customWidth="1"/>
    <col min="9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25</v>
      </c>
    </row>
    <row r="2" spans="1:7" ht="12" thickBot="1">
      <c r="A2" s="11" t="s">
        <v>79</v>
      </c>
      <c r="B2" s="11"/>
      <c r="G2" s="21" t="s">
        <v>87</v>
      </c>
    </row>
    <row r="3" spans="1:2" ht="11.25">
      <c r="A3" s="11" t="s">
        <v>89</v>
      </c>
      <c r="B3" s="11"/>
    </row>
    <row r="4" spans="1:2" ht="12" thickBot="1">
      <c r="A4" s="11"/>
      <c r="B4" s="11"/>
    </row>
    <row r="5" spans="1:8" ht="12" thickBot="1">
      <c r="A5" s="22" t="s">
        <v>23</v>
      </c>
      <c r="B5" s="25" t="s">
        <v>82</v>
      </c>
      <c r="C5" s="24" t="s">
        <v>80</v>
      </c>
      <c r="D5" s="24"/>
      <c r="E5" s="24"/>
      <c r="F5" s="24" t="s">
        <v>81</v>
      </c>
      <c r="G5" s="24"/>
      <c r="H5" s="24"/>
    </row>
    <row r="6" spans="1:8" ht="18" customHeight="1" thickBot="1">
      <c r="A6" s="23"/>
      <c r="B6" s="26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154062</v>
      </c>
      <c r="C8" s="2">
        <f>+D8+E8</f>
        <v>134829</v>
      </c>
      <c r="D8" s="2">
        <f>SUM(D10:D31)</f>
        <v>62348</v>
      </c>
      <c r="E8" s="2">
        <f>SUM(E10:E31)</f>
        <v>72481</v>
      </c>
      <c r="F8" s="2">
        <f>+G8+H8</f>
        <v>19233</v>
      </c>
      <c r="G8" s="2">
        <f>SUM(G10:G31)</f>
        <v>9156</v>
      </c>
      <c r="H8" s="2">
        <f>SUM(H10:H31)</f>
        <v>10077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5</v>
      </c>
      <c r="B10" s="19">
        <f aca="true" t="shared" si="0" ref="B10:B31">+C10+F10</f>
        <v>6967</v>
      </c>
      <c r="C10" s="2">
        <f>+D10+E10</f>
        <v>6043</v>
      </c>
      <c r="D10" s="10">
        <v>3040</v>
      </c>
      <c r="E10" s="10">
        <v>3003</v>
      </c>
      <c r="F10" s="2">
        <f aca="true" t="shared" si="1" ref="F10:F31">+G10+H10</f>
        <v>924</v>
      </c>
      <c r="G10" s="10">
        <v>441</v>
      </c>
      <c r="H10" s="10">
        <v>483</v>
      </c>
    </row>
    <row r="11" spans="1:8" ht="11.25">
      <c r="A11" s="7" t="s">
        <v>6</v>
      </c>
      <c r="B11" s="19">
        <f t="shared" si="0"/>
        <v>6212</v>
      </c>
      <c r="C11" s="2">
        <f aca="true" t="shared" si="2" ref="C11:C31">+D11+E11</f>
        <v>5789</v>
      </c>
      <c r="D11" s="10">
        <v>2888</v>
      </c>
      <c r="E11" s="10">
        <v>2901</v>
      </c>
      <c r="F11" s="2">
        <f t="shared" si="1"/>
        <v>423</v>
      </c>
      <c r="G11" s="10">
        <v>205</v>
      </c>
      <c r="H11" s="10">
        <v>218</v>
      </c>
    </row>
    <row r="12" spans="1:8" ht="11.25">
      <c r="A12" s="7" t="s">
        <v>7</v>
      </c>
      <c r="B12" s="19">
        <f t="shared" si="0"/>
        <v>5964</v>
      </c>
      <c r="C12" s="2">
        <f t="shared" si="2"/>
        <v>5438</v>
      </c>
      <c r="D12" s="10">
        <v>2808</v>
      </c>
      <c r="E12" s="10">
        <v>2630</v>
      </c>
      <c r="F12" s="2">
        <f t="shared" si="1"/>
        <v>526</v>
      </c>
      <c r="G12" s="10">
        <v>277</v>
      </c>
      <c r="H12" s="10">
        <v>249</v>
      </c>
    </row>
    <row r="13" spans="1:8" ht="11.25">
      <c r="A13" s="7" t="s">
        <v>4</v>
      </c>
      <c r="B13" s="19">
        <f t="shared" si="0"/>
        <v>5818</v>
      </c>
      <c r="C13" s="2">
        <f t="shared" si="2"/>
        <v>5083</v>
      </c>
      <c r="D13" s="10">
        <v>2587</v>
      </c>
      <c r="E13" s="10">
        <v>2496</v>
      </c>
      <c r="F13" s="2">
        <f t="shared" si="1"/>
        <v>735</v>
      </c>
      <c r="G13" s="10">
        <v>389</v>
      </c>
      <c r="H13" s="10">
        <v>346</v>
      </c>
    </row>
    <row r="14" spans="1:8" ht="11.25">
      <c r="A14" s="7" t="s">
        <v>8</v>
      </c>
      <c r="B14" s="19">
        <f t="shared" si="0"/>
        <v>6830</v>
      </c>
      <c r="C14" s="2">
        <f t="shared" si="2"/>
        <v>5420</v>
      </c>
      <c r="D14" s="10">
        <v>2724</v>
      </c>
      <c r="E14" s="10">
        <v>2696</v>
      </c>
      <c r="F14" s="2">
        <f t="shared" si="1"/>
        <v>1410</v>
      </c>
      <c r="G14" s="10">
        <v>607</v>
      </c>
      <c r="H14" s="10">
        <v>803</v>
      </c>
    </row>
    <row r="15" spans="1:8" ht="11.25">
      <c r="A15" s="7" t="s">
        <v>9</v>
      </c>
      <c r="B15" s="19">
        <f t="shared" si="0"/>
        <v>10616</v>
      </c>
      <c r="C15" s="2">
        <f t="shared" si="2"/>
        <v>7697</v>
      </c>
      <c r="D15" s="10">
        <v>3852</v>
      </c>
      <c r="E15" s="10">
        <v>3845</v>
      </c>
      <c r="F15" s="2">
        <f t="shared" si="1"/>
        <v>2919</v>
      </c>
      <c r="G15" s="10">
        <v>1241</v>
      </c>
      <c r="H15" s="10">
        <v>1678</v>
      </c>
    </row>
    <row r="16" spans="1:8" ht="11.25">
      <c r="A16" s="7" t="s">
        <v>10</v>
      </c>
      <c r="B16" s="19">
        <f t="shared" si="0"/>
        <v>14315</v>
      </c>
      <c r="C16" s="2">
        <f t="shared" si="2"/>
        <v>10663</v>
      </c>
      <c r="D16" s="10">
        <v>5377</v>
      </c>
      <c r="E16" s="10">
        <v>5286</v>
      </c>
      <c r="F16" s="2">
        <f t="shared" si="1"/>
        <v>3652</v>
      </c>
      <c r="G16" s="10">
        <v>1767</v>
      </c>
      <c r="H16" s="10">
        <v>1885</v>
      </c>
    </row>
    <row r="17" spans="1:8" ht="11.25">
      <c r="A17" s="7" t="s">
        <v>11</v>
      </c>
      <c r="B17" s="19">
        <f t="shared" si="0"/>
        <v>14123</v>
      </c>
      <c r="C17" s="2">
        <f t="shared" si="2"/>
        <v>11358</v>
      </c>
      <c r="D17" s="10">
        <v>5510</v>
      </c>
      <c r="E17" s="10">
        <v>5848</v>
      </c>
      <c r="F17" s="2">
        <f t="shared" si="1"/>
        <v>2765</v>
      </c>
      <c r="G17" s="10">
        <v>1415</v>
      </c>
      <c r="H17" s="10">
        <v>1350</v>
      </c>
    </row>
    <row r="18" spans="1:8" ht="11.25">
      <c r="A18" s="7" t="s">
        <v>12</v>
      </c>
      <c r="B18" s="19">
        <f t="shared" si="0"/>
        <v>12874</v>
      </c>
      <c r="C18" s="2">
        <f t="shared" si="2"/>
        <v>10885</v>
      </c>
      <c r="D18" s="10">
        <v>5271</v>
      </c>
      <c r="E18" s="10">
        <v>5614</v>
      </c>
      <c r="F18" s="2">
        <f t="shared" si="1"/>
        <v>1989</v>
      </c>
      <c r="G18" s="10">
        <v>1036</v>
      </c>
      <c r="H18" s="10">
        <v>953</v>
      </c>
    </row>
    <row r="19" spans="1:8" ht="11.25">
      <c r="A19" s="7" t="s">
        <v>13</v>
      </c>
      <c r="B19" s="19">
        <f t="shared" si="0"/>
        <v>13073</v>
      </c>
      <c r="C19" s="2">
        <f t="shared" si="2"/>
        <v>11602</v>
      </c>
      <c r="D19" s="10">
        <v>5546</v>
      </c>
      <c r="E19" s="10">
        <v>6056</v>
      </c>
      <c r="F19" s="2">
        <f t="shared" si="1"/>
        <v>1471</v>
      </c>
      <c r="G19" s="10">
        <v>714</v>
      </c>
      <c r="H19" s="10">
        <v>757</v>
      </c>
    </row>
    <row r="20" spans="1:8" ht="11.25">
      <c r="A20" s="7" t="s">
        <v>14</v>
      </c>
      <c r="B20" s="19">
        <f t="shared" si="0"/>
        <v>11834</v>
      </c>
      <c r="C20" s="2">
        <f t="shared" si="2"/>
        <v>10843</v>
      </c>
      <c r="D20" s="10">
        <v>4966</v>
      </c>
      <c r="E20" s="10">
        <v>5877</v>
      </c>
      <c r="F20" s="2">
        <f t="shared" si="1"/>
        <v>991</v>
      </c>
      <c r="G20" s="10">
        <v>496</v>
      </c>
      <c r="H20" s="10">
        <v>495</v>
      </c>
    </row>
    <row r="21" spans="1:8" ht="11.25">
      <c r="A21" s="7" t="s">
        <v>15</v>
      </c>
      <c r="B21" s="19">
        <f t="shared" si="0"/>
        <v>10386</v>
      </c>
      <c r="C21" s="2">
        <f t="shared" si="2"/>
        <v>9741</v>
      </c>
      <c r="D21" s="10">
        <v>4359</v>
      </c>
      <c r="E21" s="10">
        <v>5382</v>
      </c>
      <c r="F21" s="2">
        <f t="shared" si="1"/>
        <v>645</v>
      </c>
      <c r="G21" s="10">
        <v>272</v>
      </c>
      <c r="H21" s="10">
        <v>373</v>
      </c>
    </row>
    <row r="22" spans="1:8" ht="11.25">
      <c r="A22" s="7" t="s">
        <v>16</v>
      </c>
      <c r="B22" s="19">
        <f t="shared" si="0"/>
        <v>8573</v>
      </c>
      <c r="C22" s="2">
        <f t="shared" si="2"/>
        <v>8230</v>
      </c>
      <c r="D22" s="10">
        <v>3708</v>
      </c>
      <c r="E22" s="10">
        <v>4522</v>
      </c>
      <c r="F22" s="2">
        <f t="shared" si="1"/>
        <v>343</v>
      </c>
      <c r="G22" s="10">
        <v>130</v>
      </c>
      <c r="H22" s="10">
        <v>213</v>
      </c>
    </row>
    <row r="23" spans="1:8" ht="11.25">
      <c r="A23" s="7" t="s">
        <v>17</v>
      </c>
      <c r="B23" s="19">
        <f t="shared" si="0"/>
        <v>6704</v>
      </c>
      <c r="C23" s="2">
        <f t="shared" si="2"/>
        <v>6511</v>
      </c>
      <c r="D23" s="10">
        <v>2801</v>
      </c>
      <c r="E23" s="10">
        <v>3710</v>
      </c>
      <c r="F23" s="2">
        <f t="shared" si="1"/>
        <v>193</v>
      </c>
      <c r="G23" s="10">
        <v>86</v>
      </c>
      <c r="H23" s="10">
        <v>107</v>
      </c>
    </row>
    <row r="24" spans="1:8" ht="11.25">
      <c r="A24" s="7" t="s">
        <v>18</v>
      </c>
      <c r="B24" s="19">
        <f t="shared" si="0"/>
        <v>5049</v>
      </c>
      <c r="C24" s="2">
        <f t="shared" si="2"/>
        <v>4937</v>
      </c>
      <c r="D24" s="10">
        <v>2057</v>
      </c>
      <c r="E24" s="10">
        <v>2880</v>
      </c>
      <c r="F24" s="2">
        <f t="shared" si="1"/>
        <v>112</v>
      </c>
      <c r="G24" s="10">
        <v>32</v>
      </c>
      <c r="H24" s="10">
        <v>80</v>
      </c>
    </row>
    <row r="25" spans="1:8" ht="11.25">
      <c r="A25" s="8" t="s">
        <v>19</v>
      </c>
      <c r="B25" s="19">
        <f t="shared" si="0"/>
        <v>5208</v>
      </c>
      <c r="C25" s="2">
        <f t="shared" si="2"/>
        <v>5141</v>
      </c>
      <c r="D25" s="10">
        <v>1938</v>
      </c>
      <c r="E25" s="10">
        <v>3203</v>
      </c>
      <c r="F25" s="2">
        <f t="shared" si="1"/>
        <v>67</v>
      </c>
      <c r="G25" s="10">
        <v>26</v>
      </c>
      <c r="H25" s="10">
        <v>41</v>
      </c>
    </row>
    <row r="26" spans="1:8" ht="11.25">
      <c r="A26" s="8" t="s">
        <v>20</v>
      </c>
      <c r="B26" s="19">
        <f t="shared" si="0"/>
        <v>4693</v>
      </c>
      <c r="C26" s="2">
        <f t="shared" si="2"/>
        <v>4668</v>
      </c>
      <c r="D26" s="10">
        <v>1636</v>
      </c>
      <c r="E26" s="10">
        <v>3032</v>
      </c>
      <c r="F26" s="2">
        <f t="shared" si="1"/>
        <v>25</v>
      </c>
      <c r="G26" s="10">
        <v>7</v>
      </c>
      <c r="H26" s="10">
        <v>18</v>
      </c>
    </row>
    <row r="27" spans="1:8" ht="11.25">
      <c r="A27" s="8" t="s">
        <v>75</v>
      </c>
      <c r="B27" s="19">
        <f t="shared" si="0"/>
        <v>3030</v>
      </c>
      <c r="C27" s="2">
        <f t="shared" si="2"/>
        <v>3004</v>
      </c>
      <c r="D27" s="10">
        <v>890</v>
      </c>
      <c r="E27" s="10">
        <v>2114</v>
      </c>
      <c r="F27" s="2">
        <f t="shared" si="1"/>
        <v>26</v>
      </c>
      <c r="G27" s="10">
        <v>12</v>
      </c>
      <c r="H27" s="10">
        <v>14</v>
      </c>
    </row>
    <row r="28" spans="1:8" ht="11.25">
      <c r="A28" s="8" t="s">
        <v>76</v>
      </c>
      <c r="B28" s="19">
        <f t="shared" si="0"/>
        <v>1425</v>
      </c>
      <c r="C28" s="2">
        <f t="shared" si="2"/>
        <v>1409</v>
      </c>
      <c r="D28" s="10">
        <v>333</v>
      </c>
      <c r="E28" s="10">
        <v>1076</v>
      </c>
      <c r="F28" s="2">
        <f t="shared" si="1"/>
        <v>16</v>
      </c>
      <c r="G28" s="10">
        <v>3</v>
      </c>
      <c r="H28" s="10">
        <v>13</v>
      </c>
    </row>
    <row r="29" spans="1:8" ht="11.25">
      <c r="A29" s="8" t="s">
        <v>77</v>
      </c>
      <c r="B29" s="19">
        <f t="shared" si="0"/>
        <v>316</v>
      </c>
      <c r="C29" s="2">
        <f t="shared" si="2"/>
        <v>315</v>
      </c>
      <c r="D29" s="10">
        <v>48</v>
      </c>
      <c r="E29" s="10">
        <v>267</v>
      </c>
      <c r="F29" s="2">
        <f t="shared" si="1"/>
        <v>1</v>
      </c>
      <c r="G29" s="10">
        <v>0</v>
      </c>
      <c r="H29" s="10">
        <v>1</v>
      </c>
    </row>
    <row r="30" spans="1:8" ht="11.25">
      <c r="A30" s="8" t="s">
        <v>78</v>
      </c>
      <c r="B30" s="19">
        <f t="shared" si="0"/>
        <v>50</v>
      </c>
      <c r="C30" s="2">
        <f t="shared" si="2"/>
        <v>50</v>
      </c>
      <c r="D30" s="1">
        <v>8</v>
      </c>
      <c r="E30" s="1">
        <v>42</v>
      </c>
      <c r="F30" s="2">
        <f t="shared" si="1"/>
        <v>0</v>
      </c>
      <c r="G30" s="10">
        <v>0</v>
      </c>
      <c r="H30" s="10">
        <v>0</v>
      </c>
    </row>
    <row r="31" spans="1:8" ht="11.25">
      <c r="A31" s="8" t="s">
        <v>88</v>
      </c>
      <c r="B31" s="19">
        <f t="shared" si="0"/>
        <v>2</v>
      </c>
      <c r="C31" s="2">
        <f t="shared" si="2"/>
        <v>2</v>
      </c>
      <c r="D31" s="1">
        <v>1</v>
      </c>
      <c r="E31" s="1">
        <v>1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12.483935039140086</v>
      </c>
      <c r="F67" s="9">
        <f>+E67*100/MM!E67</f>
        <v>86.65827684388537</v>
      </c>
    </row>
    <row r="68" spans="1:6" ht="11.25">
      <c r="A68" s="1" t="s">
        <v>45</v>
      </c>
      <c r="E68" s="9">
        <f>+(SUM(B10:B12)*100/B$8)</f>
        <v>12.425516999649492</v>
      </c>
      <c r="F68" s="9">
        <f>+E68*100/MM!E68</f>
        <v>91.05139714451651</v>
      </c>
    </row>
    <row r="69" spans="1:6" ht="11.25">
      <c r="A69" s="1" t="s">
        <v>46</v>
      </c>
      <c r="E69" s="9">
        <f>+(SUM(B23:B30)*100/B$8)</f>
        <v>17.18463995014994</v>
      </c>
      <c r="F69" s="9">
        <f>+E69*100/MM!E69</f>
        <v>87.34745719021957</v>
      </c>
    </row>
    <row r="70" spans="1:6" ht="11.25">
      <c r="A70" s="1" t="s">
        <v>47</v>
      </c>
      <c r="E70" s="9">
        <f>+(SUM(B26:B30)*100/B$8)</f>
        <v>6.175435863483533</v>
      </c>
      <c r="F70" s="9">
        <f>+E70*100/MM!E70</f>
        <v>93.66332106370874</v>
      </c>
    </row>
    <row r="71" spans="1:6" ht="11.25">
      <c r="A71" s="1" t="s">
        <v>48</v>
      </c>
      <c r="E71" s="9">
        <f>SUM(B10:B12)*100/SUM(B23:B30)</f>
        <v>72.30594900849859</v>
      </c>
      <c r="F71" s="9">
        <f>+E71*100/MM!E71</f>
        <v>104.24046683606457</v>
      </c>
    </row>
    <row r="72" spans="1:6" ht="11.25">
      <c r="A72" s="1" t="s">
        <v>49</v>
      </c>
      <c r="E72" s="9">
        <f>+B10*100/B11</f>
        <v>112.15389568576948</v>
      </c>
      <c r="F72" s="9">
        <f>+E72*100/MM!E72</f>
        <v>102.64026817872005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28125" style="1" customWidth="1"/>
    <col min="9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26</v>
      </c>
    </row>
    <row r="2" spans="1:7" ht="12" thickBot="1">
      <c r="A2" s="11" t="s">
        <v>79</v>
      </c>
      <c r="B2" s="11"/>
      <c r="G2" s="21" t="s">
        <v>87</v>
      </c>
    </row>
    <row r="3" spans="1:2" ht="11.25">
      <c r="A3" s="11" t="s">
        <v>89</v>
      </c>
      <c r="B3" s="11"/>
    </row>
    <row r="4" spans="1:2" ht="12" thickBot="1">
      <c r="A4" s="11"/>
      <c r="B4" s="11"/>
    </row>
    <row r="5" spans="1:8" ht="12" thickBot="1">
      <c r="A5" s="22" t="s">
        <v>23</v>
      </c>
      <c r="B5" s="25" t="s">
        <v>82</v>
      </c>
      <c r="C5" s="24" t="s">
        <v>80</v>
      </c>
      <c r="D5" s="24"/>
      <c r="E5" s="24"/>
      <c r="F5" s="24" t="s">
        <v>81</v>
      </c>
      <c r="G5" s="24"/>
      <c r="H5" s="24"/>
    </row>
    <row r="6" spans="1:8" ht="18" customHeight="1" thickBot="1">
      <c r="A6" s="23"/>
      <c r="B6" s="26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120252</v>
      </c>
      <c r="C8" s="2">
        <f>+D8+E8</f>
        <v>110564</v>
      </c>
      <c r="D8" s="2">
        <f>SUM(D10:D31)</f>
        <v>50171</v>
      </c>
      <c r="E8" s="2">
        <f>SUM(E10:E31)</f>
        <v>60393</v>
      </c>
      <c r="F8" s="2">
        <f>+G8+H8</f>
        <v>9688</v>
      </c>
      <c r="G8" s="2">
        <f>SUM(G10:G31)</f>
        <v>4098</v>
      </c>
      <c r="H8" s="2">
        <f>SUM(H10:H31)</f>
        <v>5590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5</v>
      </c>
      <c r="B10" s="19">
        <f aca="true" t="shared" si="0" ref="B10:B31">+C10+F10</f>
        <v>4978</v>
      </c>
      <c r="C10" s="2">
        <f>+D10+E10</f>
        <v>4573</v>
      </c>
      <c r="D10" s="10">
        <v>2303</v>
      </c>
      <c r="E10" s="10">
        <v>2270</v>
      </c>
      <c r="F10" s="2">
        <f aca="true" t="shared" si="1" ref="F10:F31">+G10+H10</f>
        <v>405</v>
      </c>
      <c r="G10" s="10">
        <v>198</v>
      </c>
      <c r="H10" s="10">
        <v>207</v>
      </c>
    </row>
    <row r="11" spans="1:8" ht="11.25">
      <c r="A11" s="7" t="s">
        <v>6</v>
      </c>
      <c r="B11" s="19">
        <f t="shared" si="0"/>
        <v>4581</v>
      </c>
      <c r="C11" s="2">
        <f aca="true" t="shared" si="2" ref="C11:C31">+D11+E11</f>
        <v>4350</v>
      </c>
      <c r="D11" s="10">
        <v>2207</v>
      </c>
      <c r="E11" s="10">
        <v>2143</v>
      </c>
      <c r="F11" s="2">
        <f t="shared" si="1"/>
        <v>231</v>
      </c>
      <c r="G11" s="10">
        <v>111</v>
      </c>
      <c r="H11" s="10">
        <v>120</v>
      </c>
    </row>
    <row r="12" spans="1:8" ht="11.25">
      <c r="A12" s="7" t="s">
        <v>7</v>
      </c>
      <c r="B12" s="19">
        <f t="shared" si="0"/>
        <v>4421</v>
      </c>
      <c r="C12" s="2">
        <f t="shared" si="2"/>
        <v>4160</v>
      </c>
      <c r="D12" s="10">
        <v>2121</v>
      </c>
      <c r="E12" s="10">
        <v>2039</v>
      </c>
      <c r="F12" s="2">
        <f t="shared" si="1"/>
        <v>261</v>
      </c>
      <c r="G12" s="10">
        <v>129</v>
      </c>
      <c r="H12" s="10">
        <v>132</v>
      </c>
    </row>
    <row r="13" spans="1:8" ht="11.25">
      <c r="A13" s="7" t="s">
        <v>4</v>
      </c>
      <c r="B13" s="19">
        <f t="shared" si="0"/>
        <v>4436</v>
      </c>
      <c r="C13" s="2">
        <f t="shared" si="2"/>
        <v>4133</v>
      </c>
      <c r="D13" s="10">
        <v>2097</v>
      </c>
      <c r="E13" s="10">
        <v>2036</v>
      </c>
      <c r="F13" s="2">
        <f t="shared" si="1"/>
        <v>303</v>
      </c>
      <c r="G13" s="10">
        <v>140</v>
      </c>
      <c r="H13" s="10">
        <v>163</v>
      </c>
    </row>
    <row r="14" spans="1:8" ht="11.25">
      <c r="A14" s="7" t="s">
        <v>8</v>
      </c>
      <c r="B14" s="19">
        <f t="shared" si="0"/>
        <v>5414</v>
      </c>
      <c r="C14" s="2">
        <f t="shared" si="2"/>
        <v>4746</v>
      </c>
      <c r="D14" s="10">
        <v>2377</v>
      </c>
      <c r="E14" s="10">
        <v>2369</v>
      </c>
      <c r="F14" s="2">
        <f t="shared" si="1"/>
        <v>668</v>
      </c>
      <c r="G14" s="10">
        <v>267</v>
      </c>
      <c r="H14" s="10">
        <v>401</v>
      </c>
    </row>
    <row r="15" spans="1:8" ht="11.25">
      <c r="A15" s="7" t="s">
        <v>9</v>
      </c>
      <c r="B15" s="19">
        <f t="shared" si="0"/>
        <v>7618</v>
      </c>
      <c r="C15" s="2">
        <f t="shared" si="2"/>
        <v>6212</v>
      </c>
      <c r="D15" s="10">
        <v>3062</v>
      </c>
      <c r="E15" s="10">
        <v>3150</v>
      </c>
      <c r="F15" s="2">
        <f t="shared" si="1"/>
        <v>1406</v>
      </c>
      <c r="G15" s="10">
        <v>524</v>
      </c>
      <c r="H15" s="10">
        <v>882</v>
      </c>
    </row>
    <row r="16" spans="1:8" ht="11.25">
      <c r="A16" s="7" t="s">
        <v>10</v>
      </c>
      <c r="B16" s="19">
        <f t="shared" si="0"/>
        <v>9213</v>
      </c>
      <c r="C16" s="2">
        <f t="shared" si="2"/>
        <v>7531</v>
      </c>
      <c r="D16" s="10">
        <v>3774</v>
      </c>
      <c r="E16" s="10">
        <v>3757</v>
      </c>
      <c r="F16" s="2">
        <f t="shared" si="1"/>
        <v>1682</v>
      </c>
      <c r="G16" s="10">
        <v>700</v>
      </c>
      <c r="H16" s="10">
        <v>982</v>
      </c>
    </row>
    <row r="17" spans="1:8" ht="11.25">
      <c r="A17" s="7" t="s">
        <v>11</v>
      </c>
      <c r="B17" s="19">
        <f t="shared" si="0"/>
        <v>9298</v>
      </c>
      <c r="C17" s="2">
        <f t="shared" si="2"/>
        <v>7971</v>
      </c>
      <c r="D17" s="10">
        <v>3930</v>
      </c>
      <c r="E17" s="10">
        <v>4041</v>
      </c>
      <c r="F17" s="2">
        <f t="shared" si="1"/>
        <v>1327</v>
      </c>
      <c r="G17" s="10">
        <v>596</v>
      </c>
      <c r="H17" s="10">
        <v>731</v>
      </c>
    </row>
    <row r="18" spans="1:8" ht="11.25">
      <c r="A18" s="7" t="s">
        <v>12</v>
      </c>
      <c r="B18" s="19">
        <f t="shared" si="0"/>
        <v>8580</v>
      </c>
      <c r="C18" s="2">
        <f t="shared" si="2"/>
        <v>7512</v>
      </c>
      <c r="D18" s="10">
        <v>3635</v>
      </c>
      <c r="E18" s="10">
        <v>3877</v>
      </c>
      <c r="F18" s="2">
        <f t="shared" si="1"/>
        <v>1068</v>
      </c>
      <c r="G18" s="10">
        <v>501</v>
      </c>
      <c r="H18" s="10">
        <v>567</v>
      </c>
    </row>
    <row r="19" spans="1:8" ht="11.25">
      <c r="A19" s="7" t="s">
        <v>13</v>
      </c>
      <c r="B19" s="19">
        <f t="shared" si="0"/>
        <v>8664</v>
      </c>
      <c r="C19" s="2">
        <f t="shared" si="2"/>
        <v>7928</v>
      </c>
      <c r="D19" s="10">
        <v>3744</v>
      </c>
      <c r="E19" s="10">
        <v>4184</v>
      </c>
      <c r="F19" s="2">
        <f t="shared" si="1"/>
        <v>736</v>
      </c>
      <c r="G19" s="10">
        <v>313</v>
      </c>
      <c r="H19" s="10">
        <v>423</v>
      </c>
    </row>
    <row r="20" spans="1:8" ht="11.25">
      <c r="A20" s="7" t="s">
        <v>14</v>
      </c>
      <c r="B20" s="19">
        <f t="shared" si="0"/>
        <v>8402</v>
      </c>
      <c r="C20" s="2">
        <f t="shared" si="2"/>
        <v>7808</v>
      </c>
      <c r="D20" s="10">
        <v>3519</v>
      </c>
      <c r="E20" s="10">
        <v>4289</v>
      </c>
      <c r="F20" s="2">
        <f t="shared" si="1"/>
        <v>594</v>
      </c>
      <c r="G20" s="10">
        <v>218</v>
      </c>
      <c r="H20" s="10">
        <v>376</v>
      </c>
    </row>
    <row r="21" spans="1:8" ht="11.25">
      <c r="A21" s="7" t="s">
        <v>15</v>
      </c>
      <c r="B21" s="19">
        <f t="shared" si="0"/>
        <v>8452</v>
      </c>
      <c r="C21" s="2">
        <f t="shared" si="2"/>
        <v>8090</v>
      </c>
      <c r="D21" s="10">
        <v>3483</v>
      </c>
      <c r="E21" s="10">
        <v>4607</v>
      </c>
      <c r="F21" s="2">
        <f t="shared" si="1"/>
        <v>362</v>
      </c>
      <c r="G21" s="10">
        <v>131</v>
      </c>
      <c r="H21" s="10">
        <v>231</v>
      </c>
    </row>
    <row r="22" spans="1:8" ht="11.25">
      <c r="A22" s="7" t="s">
        <v>16</v>
      </c>
      <c r="B22" s="19">
        <f t="shared" si="0"/>
        <v>8023</v>
      </c>
      <c r="C22" s="2">
        <f t="shared" si="2"/>
        <v>7796</v>
      </c>
      <c r="D22" s="10">
        <v>3369</v>
      </c>
      <c r="E22" s="10">
        <v>4427</v>
      </c>
      <c r="F22" s="2">
        <f t="shared" si="1"/>
        <v>227</v>
      </c>
      <c r="G22" s="10">
        <v>85</v>
      </c>
      <c r="H22" s="10">
        <v>142</v>
      </c>
    </row>
    <row r="23" spans="1:8" ht="11.25">
      <c r="A23" s="7" t="s">
        <v>17</v>
      </c>
      <c r="B23" s="19">
        <f t="shared" si="0"/>
        <v>7412</v>
      </c>
      <c r="C23" s="2">
        <f t="shared" si="2"/>
        <v>7255</v>
      </c>
      <c r="D23" s="10">
        <v>3092</v>
      </c>
      <c r="E23" s="10">
        <v>4163</v>
      </c>
      <c r="F23" s="2">
        <f t="shared" si="1"/>
        <v>157</v>
      </c>
      <c r="G23" s="10">
        <v>63</v>
      </c>
      <c r="H23" s="10">
        <v>94</v>
      </c>
    </row>
    <row r="24" spans="1:8" ht="11.25">
      <c r="A24" s="7" t="s">
        <v>18</v>
      </c>
      <c r="B24" s="19">
        <f t="shared" si="0"/>
        <v>5728</v>
      </c>
      <c r="C24" s="2">
        <f t="shared" si="2"/>
        <v>5612</v>
      </c>
      <c r="D24" s="10">
        <v>2355</v>
      </c>
      <c r="E24" s="10">
        <v>3257</v>
      </c>
      <c r="F24" s="2">
        <f t="shared" si="1"/>
        <v>116</v>
      </c>
      <c r="G24" s="10">
        <v>55</v>
      </c>
      <c r="H24" s="10">
        <v>61</v>
      </c>
    </row>
    <row r="25" spans="1:8" ht="11.25">
      <c r="A25" s="8" t="s">
        <v>19</v>
      </c>
      <c r="B25" s="19">
        <f t="shared" si="0"/>
        <v>5404</v>
      </c>
      <c r="C25" s="2">
        <f t="shared" si="2"/>
        <v>5337</v>
      </c>
      <c r="D25" s="10">
        <v>2110</v>
      </c>
      <c r="E25" s="10">
        <v>3227</v>
      </c>
      <c r="F25" s="2">
        <f t="shared" si="1"/>
        <v>67</v>
      </c>
      <c r="G25" s="10">
        <v>36</v>
      </c>
      <c r="H25" s="10">
        <v>31</v>
      </c>
    </row>
    <row r="26" spans="1:8" ht="11.25">
      <c r="A26" s="8" t="s">
        <v>20</v>
      </c>
      <c r="B26" s="19">
        <f t="shared" si="0"/>
        <v>4683</v>
      </c>
      <c r="C26" s="2">
        <f t="shared" si="2"/>
        <v>4651</v>
      </c>
      <c r="D26" s="10">
        <v>1622</v>
      </c>
      <c r="E26" s="10">
        <v>3029</v>
      </c>
      <c r="F26" s="2">
        <f t="shared" si="1"/>
        <v>32</v>
      </c>
      <c r="G26" s="10">
        <v>18</v>
      </c>
      <c r="H26" s="10">
        <v>14</v>
      </c>
    </row>
    <row r="27" spans="1:8" ht="11.25">
      <c r="A27" s="8" t="s">
        <v>75</v>
      </c>
      <c r="B27" s="19">
        <f t="shared" si="0"/>
        <v>3111</v>
      </c>
      <c r="C27" s="2">
        <f t="shared" si="2"/>
        <v>3084</v>
      </c>
      <c r="D27" s="10">
        <v>949</v>
      </c>
      <c r="E27" s="10">
        <v>2135</v>
      </c>
      <c r="F27" s="2">
        <f t="shared" si="1"/>
        <v>27</v>
      </c>
      <c r="G27" s="10">
        <v>11</v>
      </c>
      <c r="H27" s="10">
        <v>16</v>
      </c>
    </row>
    <row r="28" spans="1:8" ht="11.25">
      <c r="A28" s="8" t="s">
        <v>76</v>
      </c>
      <c r="B28" s="19">
        <f t="shared" si="0"/>
        <v>1380</v>
      </c>
      <c r="C28" s="2">
        <f t="shared" si="2"/>
        <v>1367</v>
      </c>
      <c r="D28" s="10">
        <v>350</v>
      </c>
      <c r="E28" s="10">
        <v>1017</v>
      </c>
      <c r="F28" s="2">
        <f t="shared" si="1"/>
        <v>13</v>
      </c>
      <c r="G28" s="10">
        <v>1</v>
      </c>
      <c r="H28" s="10">
        <v>12</v>
      </c>
    </row>
    <row r="29" spans="1:8" ht="11.25">
      <c r="A29" s="8" t="s">
        <v>77</v>
      </c>
      <c r="B29" s="19">
        <f t="shared" si="0"/>
        <v>374</v>
      </c>
      <c r="C29" s="2">
        <f t="shared" si="2"/>
        <v>371</v>
      </c>
      <c r="D29" s="10">
        <v>61</v>
      </c>
      <c r="E29" s="10">
        <v>310</v>
      </c>
      <c r="F29" s="2">
        <f t="shared" si="1"/>
        <v>3</v>
      </c>
      <c r="G29" s="10">
        <v>1</v>
      </c>
      <c r="H29" s="10">
        <v>2</v>
      </c>
    </row>
    <row r="30" spans="1:8" ht="11.25">
      <c r="A30" s="8" t="s">
        <v>78</v>
      </c>
      <c r="B30" s="19">
        <f t="shared" si="0"/>
        <v>80</v>
      </c>
      <c r="C30" s="2">
        <f t="shared" si="2"/>
        <v>77</v>
      </c>
      <c r="D30" s="1">
        <v>11</v>
      </c>
      <c r="E30" s="1">
        <v>66</v>
      </c>
      <c r="F30" s="2">
        <f t="shared" si="1"/>
        <v>3</v>
      </c>
      <c r="G30" s="10">
        <v>0</v>
      </c>
      <c r="H30" s="10">
        <v>3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8.056414862122875</v>
      </c>
      <c r="F67" s="9">
        <f>+E67*100/MM!E67</f>
        <v>55.92427606376962</v>
      </c>
    </row>
    <row r="68" spans="1:6" ht="11.25">
      <c r="A68" s="1" t="s">
        <v>45</v>
      </c>
      <c r="E68" s="9">
        <f>+(SUM(B10:B12)*100/B$8)</f>
        <v>11.625586268835445</v>
      </c>
      <c r="F68" s="9">
        <f>+E68*100/MM!E68</f>
        <v>85.18968445590102</v>
      </c>
    </row>
    <row r="69" spans="1:6" ht="11.25">
      <c r="A69" s="1" t="s">
        <v>46</v>
      </c>
      <c r="E69" s="9">
        <f>+(SUM(B23:B30)*100/B$8)</f>
        <v>23.427468981804875</v>
      </c>
      <c r="F69" s="9">
        <f>+E69*100/MM!E69</f>
        <v>119.07900601348027</v>
      </c>
    </row>
    <row r="70" spans="1:6" ht="11.25">
      <c r="A70" s="1" t="s">
        <v>47</v>
      </c>
      <c r="E70" s="9">
        <f>+(SUM(B26:B30)*100/B$8)</f>
        <v>8.006519642084955</v>
      </c>
      <c r="F70" s="9">
        <f>+E70*100/MM!E70</f>
        <v>121.43551263707383</v>
      </c>
    </row>
    <row r="71" spans="1:6" ht="11.25">
      <c r="A71" s="1" t="s">
        <v>48</v>
      </c>
      <c r="E71" s="9">
        <f>SUM(B10:B12)*100/SUM(B23:B30)</f>
        <v>49.62373988357234</v>
      </c>
      <c r="F71" s="9">
        <f>+E71*100/MM!E71</f>
        <v>71.54047326046471</v>
      </c>
    </row>
    <row r="72" spans="1:6" ht="11.25">
      <c r="A72" s="1" t="s">
        <v>49</v>
      </c>
      <c r="E72" s="9">
        <f>+B10*100/B11</f>
        <v>108.66623008076839</v>
      </c>
      <c r="F72" s="9">
        <f>+E72*100/MM!E72</f>
        <v>99.44844919796901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9.8515625" style="1" customWidth="1"/>
    <col min="9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27</v>
      </c>
    </row>
    <row r="2" spans="1:7" ht="12" thickBot="1">
      <c r="A2" s="11" t="s">
        <v>79</v>
      </c>
      <c r="B2" s="11"/>
      <c r="G2" s="21" t="s">
        <v>87</v>
      </c>
    </row>
    <row r="3" spans="1:2" ht="11.25">
      <c r="A3" s="11" t="s">
        <v>89</v>
      </c>
      <c r="B3" s="11"/>
    </row>
    <row r="4" spans="1:2" ht="12" thickBot="1">
      <c r="A4" s="11"/>
      <c r="B4" s="11"/>
    </row>
    <row r="5" spans="1:8" ht="12" thickBot="1">
      <c r="A5" s="22" t="s">
        <v>23</v>
      </c>
      <c r="B5" s="25" t="s">
        <v>82</v>
      </c>
      <c r="C5" s="24" t="s">
        <v>80</v>
      </c>
      <c r="D5" s="24"/>
      <c r="E5" s="24"/>
      <c r="F5" s="24" t="s">
        <v>81</v>
      </c>
      <c r="G5" s="24"/>
      <c r="H5" s="24"/>
    </row>
    <row r="6" spans="1:8" ht="18" customHeight="1" thickBot="1">
      <c r="A6" s="23"/>
      <c r="B6" s="26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145623</v>
      </c>
      <c r="C8" s="2">
        <f>+D8+E8</f>
        <v>127325</v>
      </c>
      <c r="D8" s="2">
        <f>SUM(D10:D31)</f>
        <v>56124</v>
      </c>
      <c r="E8" s="2">
        <f>SUM(E10:E31)</f>
        <v>71201</v>
      </c>
      <c r="F8" s="2">
        <f>+G8+H8</f>
        <v>18298</v>
      </c>
      <c r="G8" s="2">
        <f>SUM(G10:G31)</f>
        <v>7638</v>
      </c>
      <c r="H8" s="2">
        <f>SUM(H10:H31)</f>
        <v>10660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5</v>
      </c>
      <c r="B10" s="19">
        <f aca="true" t="shared" si="0" ref="B10:B31">+C10+F10</f>
        <v>5822</v>
      </c>
      <c r="C10" s="2">
        <f>+D10+E10</f>
        <v>5154</v>
      </c>
      <c r="D10" s="10">
        <v>2622</v>
      </c>
      <c r="E10" s="10">
        <v>2532</v>
      </c>
      <c r="F10" s="2">
        <f aca="true" t="shared" si="1" ref="F10:F31">+G10+H10</f>
        <v>668</v>
      </c>
      <c r="G10" s="10">
        <v>342</v>
      </c>
      <c r="H10" s="10">
        <v>326</v>
      </c>
    </row>
    <row r="11" spans="1:8" ht="11.25">
      <c r="A11" s="7" t="s">
        <v>6</v>
      </c>
      <c r="B11" s="19">
        <f t="shared" si="0"/>
        <v>5054</v>
      </c>
      <c r="C11" s="2">
        <f aca="true" t="shared" si="2" ref="C11:C31">+D11+E11</f>
        <v>4700</v>
      </c>
      <c r="D11" s="10">
        <v>2405</v>
      </c>
      <c r="E11" s="10">
        <v>2295</v>
      </c>
      <c r="F11" s="2">
        <f t="shared" si="1"/>
        <v>354</v>
      </c>
      <c r="G11" s="10">
        <v>191</v>
      </c>
      <c r="H11" s="10">
        <v>163</v>
      </c>
    </row>
    <row r="12" spans="1:8" ht="11.25">
      <c r="A12" s="7" t="s">
        <v>7</v>
      </c>
      <c r="B12" s="19">
        <f t="shared" si="0"/>
        <v>4806</v>
      </c>
      <c r="C12" s="2">
        <f t="shared" si="2"/>
        <v>4471</v>
      </c>
      <c r="D12" s="10">
        <v>2214</v>
      </c>
      <c r="E12" s="10">
        <v>2257</v>
      </c>
      <c r="F12" s="2">
        <f t="shared" si="1"/>
        <v>335</v>
      </c>
      <c r="G12" s="10">
        <v>153</v>
      </c>
      <c r="H12" s="10">
        <v>182</v>
      </c>
    </row>
    <row r="13" spans="1:8" ht="11.25">
      <c r="A13" s="7" t="s">
        <v>4</v>
      </c>
      <c r="B13" s="19">
        <f t="shared" si="0"/>
        <v>5014</v>
      </c>
      <c r="C13" s="2">
        <f t="shared" si="2"/>
        <v>4536</v>
      </c>
      <c r="D13" s="10">
        <v>2299</v>
      </c>
      <c r="E13" s="10">
        <v>2237</v>
      </c>
      <c r="F13" s="2">
        <f t="shared" si="1"/>
        <v>478</v>
      </c>
      <c r="G13" s="10">
        <v>238</v>
      </c>
      <c r="H13" s="10">
        <v>240</v>
      </c>
    </row>
    <row r="14" spans="1:8" ht="11.25">
      <c r="A14" s="7" t="s">
        <v>8</v>
      </c>
      <c r="B14" s="19">
        <f t="shared" si="0"/>
        <v>6545</v>
      </c>
      <c r="C14" s="2">
        <f t="shared" si="2"/>
        <v>5236</v>
      </c>
      <c r="D14" s="10">
        <v>2641</v>
      </c>
      <c r="E14" s="10">
        <v>2595</v>
      </c>
      <c r="F14" s="2">
        <f t="shared" si="1"/>
        <v>1309</v>
      </c>
      <c r="G14" s="10">
        <v>548</v>
      </c>
      <c r="H14" s="10">
        <v>761</v>
      </c>
    </row>
    <row r="15" spans="1:8" ht="11.25">
      <c r="A15" s="7" t="s">
        <v>9</v>
      </c>
      <c r="B15" s="19">
        <f t="shared" si="0"/>
        <v>10595</v>
      </c>
      <c r="C15" s="2">
        <f t="shared" si="2"/>
        <v>7434</v>
      </c>
      <c r="D15" s="10">
        <v>3521</v>
      </c>
      <c r="E15" s="10">
        <v>3913</v>
      </c>
      <c r="F15" s="2">
        <f t="shared" si="1"/>
        <v>3161</v>
      </c>
      <c r="G15" s="10">
        <v>1202</v>
      </c>
      <c r="H15" s="10">
        <v>1959</v>
      </c>
    </row>
    <row r="16" spans="1:8" ht="11.25">
      <c r="A16" s="7" t="s">
        <v>10</v>
      </c>
      <c r="B16" s="19">
        <f t="shared" si="0"/>
        <v>12659</v>
      </c>
      <c r="C16" s="2">
        <f t="shared" si="2"/>
        <v>9147</v>
      </c>
      <c r="D16" s="10">
        <v>4419</v>
      </c>
      <c r="E16" s="10">
        <v>4728</v>
      </c>
      <c r="F16" s="2">
        <f t="shared" si="1"/>
        <v>3512</v>
      </c>
      <c r="G16" s="10">
        <v>1545</v>
      </c>
      <c r="H16" s="10">
        <v>1967</v>
      </c>
    </row>
    <row r="17" spans="1:8" ht="11.25">
      <c r="A17" s="7" t="s">
        <v>11</v>
      </c>
      <c r="B17" s="19">
        <f t="shared" si="0"/>
        <v>11781</v>
      </c>
      <c r="C17" s="2">
        <f t="shared" si="2"/>
        <v>9364</v>
      </c>
      <c r="D17" s="10">
        <v>4499</v>
      </c>
      <c r="E17" s="10">
        <v>4865</v>
      </c>
      <c r="F17" s="2">
        <f t="shared" si="1"/>
        <v>2417</v>
      </c>
      <c r="G17" s="10">
        <v>1032</v>
      </c>
      <c r="H17" s="10">
        <v>1385</v>
      </c>
    </row>
    <row r="18" spans="1:8" ht="11.25">
      <c r="A18" s="7" t="s">
        <v>12</v>
      </c>
      <c r="B18" s="19">
        <f t="shared" si="0"/>
        <v>10444</v>
      </c>
      <c r="C18" s="2">
        <f t="shared" si="2"/>
        <v>8700</v>
      </c>
      <c r="D18" s="10">
        <v>4105</v>
      </c>
      <c r="E18" s="10">
        <v>4595</v>
      </c>
      <c r="F18" s="2">
        <f t="shared" si="1"/>
        <v>1744</v>
      </c>
      <c r="G18" s="10">
        <v>735</v>
      </c>
      <c r="H18" s="10">
        <v>1009</v>
      </c>
    </row>
    <row r="19" spans="1:8" ht="11.25">
      <c r="A19" s="7" t="s">
        <v>13</v>
      </c>
      <c r="B19" s="19">
        <f t="shared" si="0"/>
        <v>10767</v>
      </c>
      <c r="C19" s="2">
        <f t="shared" si="2"/>
        <v>9376</v>
      </c>
      <c r="D19" s="10">
        <v>4320</v>
      </c>
      <c r="E19" s="10">
        <v>5056</v>
      </c>
      <c r="F19" s="2">
        <f t="shared" si="1"/>
        <v>1391</v>
      </c>
      <c r="G19" s="10">
        <v>547</v>
      </c>
      <c r="H19" s="10">
        <v>844</v>
      </c>
    </row>
    <row r="20" spans="1:8" ht="11.25">
      <c r="A20" s="7" t="s">
        <v>14</v>
      </c>
      <c r="B20" s="19">
        <f t="shared" si="0"/>
        <v>10150</v>
      </c>
      <c r="C20" s="2">
        <f t="shared" si="2"/>
        <v>9143</v>
      </c>
      <c r="D20" s="10">
        <v>4070</v>
      </c>
      <c r="E20" s="10">
        <v>5073</v>
      </c>
      <c r="F20" s="2">
        <f t="shared" si="1"/>
        <v>1007</v>
      </c>
      <c r="G20" s="10">
        <v>359</v>
      </c>
      <c r="H20" s="10">
        <v>648</v>
      </c>
    </row>
    <row r="21" spans="1:8" ht="11.25">
      <c r="A21" s="7" t="s">
        <v>15</v>
      </c>
      <c r="B21" s="19">
        <f t="shared" si="0"/>
        <v>9328</v>
      </c>
      <c r="C21" s="2">
        <f t="shared" si="2"/>
        <v>8606</v>
      </c>
      <c r="D21" s="10">
        <v>3733</v>
      </c>
      <c r="E21" s="10">
        <v>4873</v>
      </c>
      <c r="F21" s="2">
        <f t="shared" si="1"/>
        <v>722</v>
      </c>
      <c r="G21" s="10">
        <v>239</v>
      </c>
      <c r="H21" s="10">
        <v>483</v>
      </c>
    </row>
    <row r="22" spans="1:8" ht="11.25">
      <c r="A22" s="7" t="s">
        <v>16</v>
      </c>
      <c r="B22" s="19">
        <f t="shared" si="0"/>
        <v>8872</v>
      </c>
      <c r="C22" s="2">
        <f t="shared" si="2"/>
        <v>8410</v>
      </c>
      <c r="D22" s="10">
        <v>3558</v>
      </c>
      <c r="E22" s="10">
        <v>4852</v>
      </c>
      <c r="F22" s="2">
        <f t="shared" si="1"/>
        <v>462</v>
      </c>
      <c r="G22" s="10">
        <v>180</v>
      </c>
      <c r="H22" s="10">
        <v>282</v>
      </c>
    </row>
    <row r="23" spans="1:8" ht="11.25">
      <c r="A23" s="7" t="s">
        <v>17</v>
      </c>
      <c r="B23" s="19">
        <f t="shared" si="0"/>
        <v>7852</v>
      </c>
      <c r="C23" s="2">
        <f t="shared" si="2"/>
        <v>7576</v>
      </c>
      <c r="D23" s="10">
        <v>3147</v>
      </c>
      <c r="E23" s="10">
        <v>4429</v>
      </c>
      <c r="F23" s="2">
        <f t="shared" si="1"/>
        <v>276</v>
      </c>
      <c r="G23" s="10">
        <v>124</v>
      </c>
      <c r="H23" s="10">
        <v>152</v>
      </c>
    </row>
    <row r="24" spans="1:8" ht="11.25">
      <c r="A24" s="7" t="s">
        <v>18</v>
      </c>
      <c r="B24" s="19">
        <f t="shared" si="0"/>
        <v>6460</v>
      </c>
      <c r="C24" s="2">
        <f t="shared" si="2"/>
        <v>6284</v>
      </c>
      <c r="D24" s="10">
        <v>2442</v>
      </c>
      <c r="E24" s="10">
        <v>3842</v>
      </c>
      <c r="F24" s="2">
        <f t="shared" si="1"/>
        <v>176</v>
      </c>
      <c r="G24" s="10">
        <v>77</v>
      </c>
      <c r="H24" s="10">
        <v>99</v>
      </c>
    </row>
    <row r="25" spans="1:8" ht="11.25">
      <c r="A25" s="8" t="s">
        <v>19</v>
      </c>
      <c r="B25" s="19">
        <f t="shared" si="0"/>
        <v>6542</v>
      </c>
      <c r="C25" s="2">
        <f t="shared" si="2"/>
        <v>6416</v>
      </c>
      <c r="D25" s="10">
        <v>2260</v>
      </c>
      <c r="E25" s="10">
        <v>4156</v>
      </c>
      <c r="F25" s="2">
        <f t="shared" si="1"/>
        <v>126</v>
      </c>
      <c r="G25" s="10">
        <v>63</v>
      </c>
      <c r="H25" s="10">
        <v>63</v>
      </c>
    </row>
    <row r="26" spans="1:8" ht="11.25">
      <c r="A26" s="8" t="s">
        <v>20</v>
      </c>
      <c r="B26" s="19">
        <f t="shared" si="0"/>
        <v>6094</v>
      </c>
      <c r="C26" s="2">
        <f t="shared" si="2"/>
        <v>6022</v>
      </c>
      <c r="D26" s="10">
        <v>2071</v>
      </c>
      <c r="E26" s="10">
        <v>3951</v>
      </c>
      <c r="F26" s="2">
        <f t="shared" si="1"/>
        <v>72</v>
      </c>
      <c r="G26" s="10">
        <v>35</v>
      </c>
      <c r="H26" s="10">
        <v>37</v>
      </c>
    </row>
    <row r="27" spans="1:8" ht="11.25">
      <c r="A27" s="8" t="s">
        <v>75</v>
      </c>
      <c r="B27" s="19">
        <f t="shared" si="0"/>
        <v>4117</v>
      </c>
      <c r="C27" s="2">
        <f t="shared" si="2"/>
        <v>4073</v>
      </c>
      <c r="D27" s="10">
        <v>1201</v>
      </c>
      <c r="E27" s="10">
        <v>2872</v>
      </c>
      <c r="F27" s="2">
        <f t="shared" si="1"/>
        <v>44</v>
      </c>
      <c r="G27" s="10">
        <v>18</v>
      </c>
      <c r="H27" s="10">
        <v>26</v>
      </c>
    </row>
    <row r="28" spans="1:8" ht="11.25">
      <c r="A28" s="8" t="s">
        <v>76</v>
      </c>
      <c r="B28" s="19">
        <f t="shared" si="0"/>
        <v>1995</v>
      </c>
      <c r="C28" s="2">
        <f t="shared" si="2"/>
        <v>1962</v>
      </c>
      <c r="D28" s="10">
        <v>462</v>
      </c>
      <c r="E28" s="10">
        <v>1500</v>
      </c>
      <c r="F28" s="2">
        <f t="shared" si="1"/>
        <v>33</v>
      </c>
      <c r="G28" s="10">
        <v>9</v>
      </c>
      <c r="H28" s="10">
        <v>24</v>
      </c>
    </row>
    <row r="29" spans="1:8" ht="11.25">
      <c r="A29" s="8" t="s">
        <v>77</v>
      </c>
      <c r="B29" s="19">
        <f t="shared" si="0"/>
        <v>609</v>
      </c>
      <c r="C29" s="2">
        <f t="shared" si="2"/>
        <v>602</v>
      </c>
      <c r="D29" s="10">
        <v>116</v>
      </c>
      <c r="E29" s="10">
        <v>486</v>
      </c>
      <c r="F29" s="2">
        <f t="shared" si="1"/>
        <v>7</v>
      </c>
      <c r="G29" s="10">
        <v>0</v>
      </c>
      <c r="H29" s="10">
        <v>7</v>
      </c>
    </row>
    <row r="30" spans="1:8" ht="11.25">
      <c r="A30" s="8" t="s">
        <v>78</v>
      </c>
      <c r="B30" s="19">
        <f t="shared" si="0"/>
        <v>116</v>
      </c>
      <c r="C30" s="2">
        <f t="shared" si="2"/>
        <v>112</v>
      </c>
      <c r="D30" s="1">
        <v>19</v>
      </c>
      <c r="E30" s="1">
        <v>93</v>
      </c>
      <c r="F30" s="2">
        <f t="shared" si="1"/>
        <v>4</v>
      </c>
      <c r="G30" s="10">
        <v>1</v>
      </c>
      <c r="H30" s="10">
        <v>3</v>
      </c>
    </row>
    <row r="31" spans="1:8" ht="11.25">
      <c r="A31" s="8" t="s">
        <v>88</v>
      </c>
      <c r="B31" s="19">
        <f t="shared" si="0"/>
        <v>1</v>
      </c>
      <c r="C31" s="2">
        <f t="shared" si="2"/>
        <v>1</v>
      </c>
      <c r="D31" s="1">
        <v>0</v>
      </c>
      <c r="E31" s="1">
        <v>1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12.565322785548986</v>
      </c>
      <c r="F67" s="9">
        <f>+E67*100/MM!E67</f>
        <v>87.22323667729447</v>
      </c>
    </row>
    <row r="68" spans="1:6" ht="11.25">
      <c r="A68" s="1" t="s">
        <v>45</v>
      </c>
      <c r="E68" s="9">
        <f>+(SUM(B10:B12)*100/B$8)</f>
        <v>10.768903263907488</v>
      </c>
      <c r="F68" s="9">
        <f>+E68*100/MM!E68</f>
        <v>78.91210385214394</v>
      </c>
    </row>
    <row r="69" spans="1:6" ht="11.25">
      <c r="A69" s="1" t="s">
        <v>46</v>
      </c>
      <c r="E69" s="9">
        <f>+(SUM(B23:B30)*100/B$8)</f>
        <v>23.20031863098549</v>
      </c>
      <c r="F69" s="9">
        <f>+E69*100/MM!E69</f>
        <v>117.9244281112667</v>
      </c>
    </row>
    <row r="70" spans="1:6" ht="11.25">
      <c r="A70" s="1" t="s">
        <v>47</v>
      </c>
      <c r="E70" s="9">
        <f>+(SUM(B26:B30)*100/B$8)</f>
        <v>8.87977860640146</v>
      </c>
      <c r="F70" s="9">
        <f>+E70*100/MM!E70</f>
        <v>134.6802999775418</v>
      </c>
    </row>
    <row r="71" spans="1:6" ht="11.25">
      <c r="A71" s="1" t="s">
        <v>48</v>
      </c>
      <c r="E71" s="9">
        <f>SUM(B10:B12)*100/SUM(B23:B30)</f>
        <v>46.417048986236495</v>
      </c>
      <c r="F71" s="9">
        <f>+E71*100/MM!E71</f>
        <v>66.91752092084519</v>
      </c>
    </row>
    <row r="72" spans="1:6" ht="11.25">
      <c r="A72" s="1" t="s">
        <v>49</v>
      </c>
      <c r="E72" s="9">
        <f>+B10*100/B11</f>
        <v>115.19588444796202</v>
      </c>
      <c r="F72" s="9">
        <f>+E72*100/MM!E72</f>
        <v>105.4242155435347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28125" style="1" customWidth="1"/>
    <col min="9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28</v>
      </c>
    </row>
    <row r="2" spans="1:7" ht="12" thickBot="1">
      <c r="A2" s="11" t="s">
        <v>79</v>
      </c>
      <c r="B2" s="11"/>
      <c r="G2" s="21" t="s">
        <v>87</v>
      </c>
    </row>
    <row r="3" spans="1:2" ht="11.25">
      <c r="A3" s="11" t="s">
        <v>89</v>
      </c>
      <c r="B3" s="11"/>
    </row>
    <row r="4" spans="1:2" ht="12" thickBot="1">
      <c r="A4" s="11"/>
      <c r="B4" s="11"/>
    </row>
    <row r="5" spans="1:8" ht="12" thickBot="1">
      <c r="A5" s="22" t="s">
        <v>23</v>
      </c>
      <c r="B5" s="25" t="s">
        <v>82</v>
      </c>
      <c r="C5" s="24" t="s">
        <v>80</v>
      </c>
      <c r="D5" s="24"/>
      <c r="E5" s="24"/>
      <c r="F5" s="24" t="s">
        <v>81</v>
      </c>
      <c r="G5" s="24"/>
      <c r="H5" s="24"/>
    </row>
    <row r="6" spans="1:8" ht="18" customHeight="1" thickBot="1">
      <c r="A6" s="23"/>
      <c r="B6" s="26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144546</v>
      </c>
      <c r="C8" s="2">
        <f>+D8+E8</f>
        <v>129487</v>
      </c>
      <c r="D8" s="2">
        <f>SUM(D10:D31)</f>
        <v>58925</v>
      </c>
      <c r="E8" s="2">
        <f>SUM(E10:E31)</f>
        <v>70562</v>
      </c>
      <c r="F8" s="2">
        <f>+G8+H8</f>
        <v>15059</v>
      </c>
      <c r="G8" s="2">
        <f>SUM(G10:G31)</f>
        <v>5938</v>
      </c>
      <c r="H8" s="2">
        <f>SUM(H10:H31)</f>
        <v>9121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5</v>
      </c>
      <c r="B10" s="19">
        <f aca="true" t="shared" si="0" ref="B10:B31">+C10+F10</f>
        <v>6852</v>
      </c>
      <c r="C10" s="2">
        <f>+D10+E10</f>
        <v>6283</v>
      </c>
      <c r="D10" s="10">
        <v>3209</v>
      </c>
      <c r="E10" s="10">
        <v>3074</v>
      </c>
      <c r="F10" s="2">
        <f aca="true" t="shared" si="1" ref="F10:F31">+G10+H10</f>
        <v>569</v>
      </c>
      <c r="G10" s="10">
        <v>273</v>
      </c>
      <c r="H10" s="10">
        <v>296</v>
      </c>
    </row>
    <row r="11" spans="1:8" ht="11.25">
      <c r="A11" s="7" t="s">
        <v>6</v>
      </c>
      <c r="B11" s="19">
        <f t="shared" si="0"/>
        <v>6066</v>
      </c>
      <c r="C11" s="2">
        <f aca="true" t="shared" si="2" ref="C11:C31">+D11+E11</f>
        <v>5690</v>
      </c>
      <c r="D11" s="10">
        <v>2900</v>
      </c>
      <c r="E11" s="10">
        <v>2790</v>
      </c>
      <c r="F11" s="2">
        <f t="shared" si="1"/>
        <v>376</v>
      </c>
      <c r="G11" s="10">
        <v>186</v>
      </c>
      <c r="H11" s="10">
        <v>190</v>
      </c>
    </row>
    <row r="12" spans="1:8" ht="11.25">
      <c r="A12" s="7" t="s">
        <v>7</v>
      </c>
      <c r="B12" s="19">
        <f t="shared" si="0"/>
        <v>5634</v>
      </c>
      <c r="C12" s="2">
        <f t="shared" si="2"/>
        <v>5288</v>
      </c>
      <c r="D12" s="10">
        <v>2677</v>
      </c>
      <c r="E12" s="10">
        <v>2611</v>
      </c>
      <c r="F12" s="2">
        <f t="shared" si="1"/>
        <v>346</v>
      </c>
      <c r="G12" s="10">
        <v>156</v>
      </c>
      <c r="H12" s="10">
        <v>190</v>
      </c>
    </row>
    <row r="13" spans="1:8" ht="11.25">
      <c r="A13" s="7" t="s">
        <v>4</v>
      </c>
      <c r="B13" s="19">
        <f t="shared" si="0"/>
        <v>5821</v>
      </c>
      <c r="C13" s="2">
        <f t="shared" si="2"/>
        <v>5420</v>
      </c>
      <c r="D13" s="10">
        <v>2802</v>
      </c>
      <c r="E13" s="10">
        <v>2618</v>
      </c>
      <c r="F13" s="2">
        <f t="shared" si="1"/>
        <v>401</v>
      </c>
      <c r="G13" s="10">
        <v>207</v>
      </c>
      <c r="H13" s="10">
        <v>194</v>
      </c>
    </row>
    <row r="14" spans="1:8" ht="11.25">
      <c r="A14" s="7" t="s">
        <v>8</v>
      </c>
      <c r="B14" s="19">
        <f t="shared" si="0"/>
        <v>6548</v>
      </c>
      <c r="C14" s="2">
        <f t="shared" si="2"/>
        <v>5703</v>
      </c>
      <c r="D14" s="10">
        <v>2935</v>
      </c>
      <c r="E14" s="10">
        <v>2768</v>
      </c>
      <c r="F14" s="2">
        <f t="shared" si="1"/>
        <v>845</v>
      </c>
      <c r="G14" s="10">
        <v>325</v>
      </c>
      <c r="H14" s="10">
        <v>520</v>
      </c>
    </row>
    <row r="15" spans="1:8" ht="11.25">
      <c r="A15" s="7" t="s">
        <v>9</v>
      </c>
      <c r="B15" s="19">
        <f t="shared" si="0"/>
        <v>9370</v>
      </c>
      <c r="C15" s="2">
        <f t="shared" si="2"/>
        <v>7197</v>
      </c>
      <c r="D15" s="10">
        <v>3657</v>
      </c>
      <c r="E15" s="10">
        <v>3540</v>
      </c>
      <c r="F15" s="2">
        <f t="shared" si="1"/>
        <v>2173</v>
      </c>
      <c r="G15" s="10">
        <v>762</v>
      </c>
      <c r="H15" s="10">
        <v>1411</v>
      </c>
    </row>
    <row r="16" spans="1:8" ht="11.25">
      <c r="A16" s="7" t="s">
        <v>10</v>
      </c>
      <c r="B16" s="19">
        <f t="shared" si="0"/>
        <v>11400</v>
      </c>
      <c r="C16" s="2">
        <f t="shared" si="2"/>
        <v>8807</v>
      </c>
      <c r="D16" s="10">
        <v>4327</v>
      </c>
      <c r="E16" s="10">
        <v>4480</v>
      </c>
      <c r="F16" s="2">
        <f t="shared" si="1"/>
        <v>2593</v>
      </c>
      <c r="G16" s="10">
        <v>1044</v>
      </c>
      <c r="H16" s="10">
        <v>1549</v>
      </c>
    </row>
    <row r="17" spans="1:8" ht="11.25">
      <c r="A17" s="7" t="s">
        <v>11</v>
      </c>
      <c r="B17" s="19">
        <f t="shared" si="0"/>
        <v>11835</v>
      </c>
      <c r="C17" s="2">
        <f t="shared" si="2"/>
        <v>9685</v>
      </c>
      <c r="D17" s="10">
        <v>4803</v>
      </c>
      <c r="E17" s="10">
        <v>4882</v>
      </c>
      <c r="F17" s="2">
        <f t="shared" si="1"/>
        <v>2150</v>
      </c>
      <c r="G17" s="10">
        <v>828</v>
      </c>
      <c r="H17" s="10">
        <v>1322</v>
      </c>
    </row>
    <row r="18" spans="1:8" ht="11.25">
      <c r="A18" s="7" t="s">
        <v>12</v>
      </c>
      <c r="B18" s="19">
        <f t="shared" si="0"/>
        <v>10818</v>
      </c>
      <c r="C18" s="2">
        <f t="shared" si="2"/>
        <v>9208</v>
      </c>
      <c r="D18" s="10">
        <v>4366</v>
      </c>
      <c r="E18" s="10">
        <v>4842</v>
      </c>
      <c r="F18" s="2">
        <f t="shared" si="1"/>
        <v>1610</v>
      </c>
      <c r="G18" s="10">
        <v>656</v>
      </c>
      <c r="H18" s="10">
        <v>954</v>
      </c>
    </row>
    <row r="19" spans="1:8" ht="11.25">
      <c r="A19" s="7" t="s">
        <v>13</v>
      </c>
      <c r="B19" s="19">
        <f t="shared" si="0"/>
        <v>10579</v>
      </c>
      <c r="C19" s="2">
        <f t="shared" si="2"/>
        <v>9364</v>
      </c>
      <c r="D19" s="10">
        <v>4300</v>
      </c>
      <c r="E19" s="10">
        <v>5064</v>
      </c>
      <c r="F19" s="2">
        <f t="shared" si="1"/>
        <v>1215</v>
      </c>
      <c r="G19" s="10">
        <v>472</v>
      </c>
      <c r="H19" s="10">
        <v>743</v>
      </c>
    </row>
    <row r="20" spans="1:8" ht="11.25">
      <c r="A20" s="7" t="s">
        <v>14</v>
      </c>
      <c r="B20" s="19">
        <f t="shared" si="0"/>
        <v>10076</v>
      </c>
      <c r="C20" s="2">
        <f t="shared" si="2"/>
        <v>9115</v>
      </c>
      <c r="D20" s="10">
        <v>4028</v>
      </c>
      <c r="E20" s="10">
        <v>5087</v>
      </c>
      <c r="F20" s="2">
        <f t="shared" si="1"/>
        <v>961</v>
      </c>
      <c r="G20" s="10">
        <v>342</v>
      </c>
      <c r="H20" s="10">
        <v>619</v>
      </c>
    </row>
    <row r="21" spans="1:8" ht="11.25">
      <c r="A21" s="7" t="s">
        <v>15</v>
      </c>
      <c r="B21" s="19">
        <f t="shared" si="0"/>
        <v>9199</v>
      </c>
      <c r="C21" s="2">
        <f t="shared" si="2"/>
        <v>8590</v>
      </c>
      <c r="D21" s="10">
        <v>3750</v>
      </c>
      <c r="E21" s="10">
        <v>4840</v>
      </c>
      <c r="F21" s="2">
        <f t="shared" si="1"/>
        <v>609</v>
      </c>
      <c r="G21" s="10">
        <v>211</v>
      </c>
      <c r="H21" s="10">
        <v>398</v>
      </c>
    </row>
    <row r="22" spans="1:8" ht="11.25">
      <c r="A22" s="7" t="s">
        <v>16</v>
      </c>
      <c r="B22" s="19">
        <f t="shared" si="0"/>
        <v>8487</v>
      </c>
      <c r="C22" s="2">
        <f t="shared" si="2"/>
        <v>8095</v>
      </c>
      <c r="D22" s="10">
        <v>3512</v>
      </c>
      <c r="E22" s="10">
        <v>4583</v>
      </c>
      <c r="F22" s="2">
        <f t="shared" si="1"/>
        <v>392</v>
      </c>
      <c r="G22" s="10">
        <v>140</v>
      </c>
      <c r="H22" s="10">
        <v>252</v>
      </c>
    </row>
    <row r="23" spans="1:8" ht="11.25">
      <c r="A23" s="7" t="s">
        <v>17</v>
      </c>
      <c r="B23" s="19">
        <f t="shared" si="0"/>
        <v>7948</v>
      </c>
      <c r="C23" s="2">
        <f t="shared" si="2"/>
        <v>7675</v>
      </c>
      <c r="D23" s="10">
        <v>3233</v>
      </c>
      <c r="E23" s="10">
        <v>4442</v>
      </c>
      <c r="F23" s="2">
        <f t="shared" si="1"/>
        <v>273</v>
      </c>
      <c r="G23" s="10">
        <v>103</v>
      </c>
      <c r="H23" s="10">
        <v>170</v>
      </c>
    </row>
    <row r="24" spans="1:8" ht="11.25">
      <c r="A24" s="7" t="s">
        <v>18</v>
      </c>
      <c r="B24" s="19">
        <f t="shared" si="0"/>
        <v>6386</v>
      </c>
      <c r="C24" s="2">
        <f t="shared" si="2"/>
        <v>6188</v>
      </c>
      <c r="D24" s="10">
        <v>2468</v>
      </c>
      <c r="E24" s="10">
        <v>3720</v>
      </c>
      <c r="F24" s="2">
        <f t="shared" si="1"/>
        <v>198</v>
      </c>
      <c r="G24" s="10">
        <v>88</v>
      </c>
      <c r="H24" s="10">
        <v>110</v>
      </c>
    </row>
    <row r="25" spans="1:8" ht="11.25">
      <c r="A25" s="8" t="s">
        <v>19</v>
      </c>
      <c r="B25" s="19">
        <f t="shared" si="0"/>
        <v>6198</v>
      </c>
      <c r="C25" s="2">
        <f t="shared" si="2"/>
        <v>6067</v>
      </c>
      <c r="D25" s="10">
        <v>2333</v>
      </c>
      <c r="E25" s="10">
        <v>3734</v>
      </c>
      <c r="F25" s="2">
        <f t="shared" si="1"/>
        <v>131</v>
      </c>
      <c r="G25" s="10">
        <v>64</v>
      </c>
      <c r="H25" s="10">
        <v>67</v>
      </c>
    </row>
    <row r="26" spans="1:8" ht="11.25">
      <c r="A26" s="8" t="s">
        <v>20</v>
      </c>
      <c r="B26" s="19">
        <f t="shared" si="0"/>
        <v>5480</v>
      </c>
      <c r="C26" s="2">
        <f t="shared" si="2"/>
        <v>5376</v>
      </c>
      <c r="D26" s="10">
        <v>1900</v>
      </c>
      <c r="E26" s="10">
        <v>3476</v>
      </c>
      <c r="F26" s="2">
        <f t="shared" si="1"/>
        <v>104</v>
      </c>
      <c r="G26" s="10">
        <v>48</v>
      </c>
      <c r="H26" s="10">
        <v>56</v>
      </c>
    </row>
    <row r="27" spans="1:8" ht="11.25">
      <c r="A27" s="8" t="s">
        <v>75</v>
      </c>
      <c r="B27" s="19">
        <f t="shared" si="0"/>
        <v>3729</v>
      </c>
      <c r="C27" s="2">
        <f t="shared" si="2"/>
        <v>3662</v>
      </c>
      <c r="D27" s="10">
        <v>1168</v>
      </c>
      <c r="E27" s="10">
        <v>2494</v>
      </c>
      <c r="F27" s="2">
        <f t="shared" si="1"/>
        <v>67</v>
      </c>
      <c r="G27" s="10">
        <v>17</v>
      </c>
      <c r="H27" s="10">
        <v>50</v>
      </c>
    </row>
    <row r="28" spans="1:8" ht="11.25">
      <c r="A28" s="8" t="s">
        <v>76</v>
      </c>
      <c r="B28" s="19">
        <f t="shared" si="0"/>
        <v>1599</v>
      </c>
      <c r="C28" s="2">
        <f t="shared" si="2"/>
        <v>1564</v>
      </c>
      <c r="D28" s="10">
        <v>432</v>
      </c>
      <c r="E28" s="10">
        <v>1132</v>
      </c>
      <c r="F28" s="2">
        <f t="shared" si="1"/>
        <v>35</v>
      </c>
      <c r="G28" s="10">
        <v>13</v>
      </c>
      <c r="H28" s="10">
        <v>22</v>
      </c>
    </row>
    <row r="29" spans="1:8" ht="11.25">
      <c r="A29" s="8" t="s">
        <v>77</v>
      </c>
      <c r="B29" s="19">
        <f t="shared" si="0"/>
        <v>446</v>
      </c>
      <c r="C29" s="2">
        <f t="shared" si="2"/>
        <v>438</v>
      </c>
      <c r="D29" s="10">
        <v>109</v>
      </c>
      <c r="E29" s="10">
        <v>329</v>
      </c>
      <c r="F29" s="2">
        <f t="shared" si="1"/>
        <v>8</v>
      </c>
      <c r="G29" s="10">
        <v>2</v>
      </c>
      <c r="H29" s="10">
        <v>6</v>
      </c>
    </row>
    <row r="30" spans="1:8" ht="11.25">
      <c r="A30" s="8" t="s">
        <v>78</v>
      </c>
      <c r="B30" s="19">
        <f t="shared" si="0"/>
        <v>75</v>
      </c>
      <c r="C30" s="2">
        <f t="shared" si="2"/>
        <v>72</v>
      </c>
      <c r="D30" s="1">
        <v>16</v>
      </c>
      <c r="E30" s="1">
        <v>56</v>
      </c>
      <c r="F30" s="2">
        <f t="shared" si="1"/>
        <v>3</v>
      </c>
      <c r="G30" s="10">
        <v>1</v>
      </c>
      <c r="H30" s="10">
        <v>2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10.418136786905206</v>
      </c>
      <c r="F67" s="9">
        <f>+E67*100/MM!E67</f>
        <v>72.31836588756276</v>
      </c>
    </row>
    <row r="68" spans="1:6" ht="11.25">
      <c r="A68" s="1" t="s">
        <v>45</v>
      </c>
      <c r="E68" s="9">
        <f>+(SUM(B10:B12)*100/B$8)</f>
        <v>12.834668548420572</v>
      </c>
      <c r="F68" s="9">
        <f>+E68*100/MM!E68</f>
        <v>94.04956777681299</v>
      </c>
    </row>
    <row r="69" spans="1:6" ht="11.25">
      <c r="A69" s="1" t="s">
        <v>46</v>
      </c>
      <c r="E69" s="9">
        <f>+(SUM(B23:B30)*100/B$8)</f>
        <v>22.04211808005756</v>
      </c>
      <c r="F69" s="9">
        <f>+E69*100/MM!E69</f>
        <v>112.03743406697289</v>
      </c>
    </row>
    <row r="70" spans="1:6" ht="11.25">
      <c r="A70" s="1" t="s">
        <v>47</v>
      </c>
      <c r="E70" s="9">
        <f>+(SUM(B26:B30)*100/B$8)</f>
        <v>7.837643379962088</v>
      </c>
      <c r="F70" s="9">
        <f>+E70*100/MM!E70</f>
        <v>118.87415309761445</v>
      </c>
    </row>
    <row r="71" spans="1:6" ht="11.25">
      <c r="A71" s="1" t="s">
        <v>48</v>
      </c>
      <c r="E71" s="9">
        <f>SUM(B10:B12)*100/SUM(B23:B30)</f>
        <v>58.22792756034023</v>
      </c>
      <c r="F71" s="9">
        <f>+E71*100/MM!E71</f>
        <v>83.94477128117084</v>
      </c>
    </row>
    <row r="72" spans="1:6" ht="11.25">
      <c r="A72" s="1" t="s">
        <v>49</v>
      </c>
      <c r="E72" s="9">
        <f>+B10*100/B11</f>
        <v>112.95746785361028</v>
      </c>
      <c r="F72" s="9">
        <f>+E72*100/MM!E72</f>
        <v>103.37567609570604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00390625" style="1" customWidth="1"/>
    <col min="9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29</v>
      </c>
    </row>
    <row r="2" spans="1:7" ht="12" thickBot="1">
      <c r="A2" s="11" t="s">
        <v>79</v>
      </c>
      <c r="B2" s="11"/>
      <c r="G2" s="21" t="s">
        <v>87</v>
      </c>
    </row>
    <row r="3" spans="1:2" ht="11.25">
      <c r="A3" s="11" t="s">
        <v>89</v>
      </c>
      <c r="B3" s="11"/>
    </row>
    <row r="4" spans="1:2" ht="12" thickBot="1">
      <c r="A4" s="11"/>
      <c r="B4" s="11"/>
    </row>
    <row r="5" spans="1:8" ht="12" thickBot="1">
      <c r="A5" s="22" t="s">
        <v>23</v>
      </c>
      <c r="B5" s="25" t="s">
        <v>82</v>
      </c>
      <c r="C5" s="24" t="s">
        <v>80</v>
      </c>
      <c r="D5" s="24"/>
      <c r="E5" s="24"/>
      <c r="F5" s="24" t="s">
        <v>81</v>
      </c>
      <c r="G5" s="24"/>
      <c r="H5" s="24"/>
    </row>
    <row r="6" spans="1:8" ht="18" customHeight="1" thickBot="1">
      <c r="A6" s="23"/>
      <c r="B6" s="26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155684</v>
      </c>
      <c r="C8" s="2">
        <f>+D8+E8</f>
        <v>125040</v>
      </c>
      <c r="D8" s="2">
        <f>SUM(D10:D31)</f>
        <v>56752</v>
      </c>
      <c r="E8" s="2">
        <f>SUM(E10:E31)</f>
        <v>68288</v>
      </c>
      <c r="F8" s="2">
        <f>+G8+H8</f>
        <v>30644</v>
      </c>
      <c r="G8" s="2">
        <f>SUM(G10:G31)</f>
        <v>13932</v>
      </c>
      <c r="H8" s="2">
        <f>SUM(H10:H31)</f>
        <v>16712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5</v>
      </c>
      <c r="B10" s="19">
        <f aca="true" t="shared" si="0" ref="B10:B31">+C10+F10</f>
        <v>6878</v>
      </c>
      <c r="C10" s="2">
        <f>+D10+E10</f>
        <v>5172</v>
      </c>
      <c r="D10" s="10">
        <v>2707</v>
      </c>
      <c r="E10" s="10">
        <v>2465</v>
      </c>
      <c r="F10" s="2">
        <f aca="true" t="shared" si="1" ref="F10:F31">+G10+H10</f>
        <v>1706</v>
      </c>
      <c r="G10" s="10">
        <v>890</v>
      </c>
      <c r="H10" s="10">
        <v>816</v>
      </c>
    </row>
    <row r="11" spans="1:8" ht="11.25">
      <c r="A11" s="7" t="s">
        <v>6</v>
      </c>
      <c r="B11" s="19">
        <f t="shared" si="0"/>
        <v>5681</v>
      </c>
      <c r="C11" s="2">
        <f aca="true" t="shared" si="2" ref="C11:C31">+D11+E11</f>
        <v>4835</v>
      </c>
      <c r="D11" s="10">
        <v>2447</v>
      </c>
      <c r="E11" s="10">
        <v>2388</v>
      </c>
      <c r="F11" s="2">
        <f t="shared" si="1"/>
        <v>846</v>
      </c>
      <c r="G11" s="10">
        <v>459</v>
      </c>
      <c r="H11" s="10">
        <v>387</v>
      </c>
    </row>
    <row r="12" spans="1:8" ht="11.25">
      <c r="A12" s="7" t="s">
        <v>7</v>
      </c>
      <c r="B12" s="19">
        <f t="shared" si="0"/>
        <v>5397</v>
      </c>
      <c r="C12" s="2">
        <f t="shared" si="2"/>
        <v>4405</v>
      </c>
      <c r="D12" s="10">
        <v>2275</v>
      </c>
      <c r="E12" s="10">
        <v>2130</v>
      </c>
      <c r="F12" s="2">
        <f t="shared" si="1"/>
        <v>992</v>
      </c>
      <c r="G12" s="10">
        <v>524</v>
      </c>
      <c r="H12" s="10">
        <v>468</v>
      </c>
    </row>
    <row r="13" spans="1:8" ht="11.25">
      <c r="A13" s="7" t="s">
        <v>4</v>
      </c>
      <c r="B13" s="19">
        <f t="shared" si="0"/>
        <v>5572</v>
      </c>
      <c r="C13" s="2">
        <f t="shared" si="2"/>
        <v>4356</v>
      </c>
      <c r="D13" s="10">
        <v>2217</v>
      </c>
      <c r="E13" s="10">
        <v>2139</v>
      </c>
      <c r="F13" s="2">
        <f t="shared" si="1"/>
        <v>1216</v>
      </c>
      <c r="G13" s="10">
        <v>591</v>
      </c>
      <c r="H13" s="10">
        <v>625</v>
      </c>
    </row>
    <row r="14" spans="1:8" ht="11.25">
      <c r="A14" s="7" t="s">
        <v>8</v>
      </c>
      <c r="B14" s="19">
        <f t="shared" si="0"/>
        <v>7612</v>
      </c>
      <c r="C14" s="2">
        <f t="shared" si="2"/>
        <v>5203</v>
      </c>
      <c r="D14" s="10">
        <v>2590</v>
      </c>
      <c r="E14" s="10">
        <v>2613</v>
      </c>
      <c r="F14" s="2">
        <f t="shared" si="1"/>
        <v>2409</v>
      </c>
      <c r="G14" s="10">
        <v>974</v>
      </c>
      <c r="H14" s="10">
        <v>1435</v>
      </c>
    </row>
    <row r="15" spans="1:8" ht="11.25">
      <c r="A15" s="7" t="s">
        <v>9</v>
      </c>
      <c r="B15" s="19">
        <f t="shared" si="0"/>
        <v>12491</v>
      </c>
      <c r="C15" s="2">
        <f t="shared" si="2"/>
        <v>7890</v>
      </c>
      <c r="D15" s="10">
        <v>3941</v>
      </c>
      <c r="E15" s="10">
        <v>3949</v>
      </c>
      <c r="F15" s="2">
        <f t="shared" si="1"/>
        <v>4601</v>
      </c>
      <c r="G15" s="10">
        <v>1816</v>
      </c>
      <c r="H15" s="10">
        <v>2785</v>
      </c>
    </row>
    <row r="16" spans="1:8" ht="11.25">
      <c r="A16" s="7" t="s">
        <v>10</v>
      </c>
      <c r="B16" s="19">
        <f t="shared" si="0"/>
        <v>15293</v>
      </c>
      <c r="C16" s="2">
        <f t="shared" si="2"/>
        <v>9820</v>
      </c>
      <c r="D16" s="10">
        <v>4919</v>
      </c>
      <c r="E16" s="10">
        <v>4901</v>
      </c>
      <c r="F16" s="2">
        <f t="shared" si="1"/>
        <v>5473</v>
      </c>
      <c r="G16" s="10">
        <v>2497</v>
      </c>
      <c r="H16" s="10">
        <v>2976</v>
      </c>
    </row>
    <row r="17" spans="1:8" ht="11.25">
      <c r="A17" s="7" t="s">
        <v>11</v>
      </c>
      <c r="B17" s="19">
        <f t="shared" si="0"/>
        <v>14289</v>
      </c>
      <c r="C17" s="2">
        <f t="shared" si="2"/>
        <v>10073</v>
      </c>
      <c r="D17" s="10">
        <v>4958</v>
      </c>
      <c r="E17" s="10">
        <v>5115</v>
      </c>
      <c r="F17" s="2">
        <f t="shared" si="1"/>
        <v>4216</v>
      </c>
      <c r="G17" s="10">
        <v>2013</v>
      </c>
      <c r="H17" s="10">
        <v>2203</v>
      </c>
    </row>
    <row r="18" spans="1:8" ht="11.25">
      <c r="A18" s="7" t="s">
        <v>12</v>
      </c>
      <c r="B18" s="19">
        <f t="shared" si="0"/>
        <v>12592</v>
      </c>
      <c r="C18" s="2">
        <f t="shared" si="2"/>
        <v>9438</v>
      </c>
      <c r="D18" s="10">
        <v>4602</v>
      </c>
      <c r="E18" s="10">
        <v>4836</v>
      </c>
      <c r="F18" s="2">
        <f t="shared" si="1"/>
        <v>3154</v>
      </c>
      <c r="G18" s="10">
        <v>1513</v>
      </c>
      <c r="H18" s="10">
        <v>1641</v>
      </c>
    </row>
    <row r="19" spans="1:8" ht="11.25">
      <c r="A19" s="7" t="s">
        <v>13</v>
      </c>
      <c r="B19" s="19">
        <f t="shared" si="0"/>
        <v>11868</v>
      </c>
      <c r="C19" s="2">
        <f t="shared" si="2"/>
        <v>9582</v>
      </c>
      <c r="D19" s="10">
        <v>4399</v>
      </c>
      <c r="E19" s="10">
        <v>5183</v>
      </c>
      <c r="F19" s="2">
        <f t="shared" si="1"/>
        <v>2286</v>
      </c>
      <c r="G19" s="10">
        <v>1091</v>
      </c>
      <c r="H19" s="10">
        <v>1195</v>
      </c>
    </row>
    <row r="20" spans="1:8" ht="11.25">
      <c r="A20" s="7" t="s">
        <v>14</v>
      </c>
      <c r="B20" s="19">
        <f t="shared" si="0"/>
        <v>10655</v>
      </c>
      <c r="C20" s="2">
        <f t="shared" si="2"/>
        <v>9092</v>
      </c>
      <c r="D20" s="10">
        <v>4142</v>
      </c>
      <c r="E20" s="10">
        <v>4950</v>
      </c>
      <c r="F20" s="2">
        <f t="shared" si="1"/>
        <v>1563</v>
      </c>
      <c r="G20" s="10">
        <v>697</v>
      </c>
      <c r="H20" s="10">
        <v>866</v>
      </c>
    </row>
    <row r="21" spans="1:8" ht="11.25">
      <c r="A21" s="7" t="s">
        <v>15</v>
      </c>
      <c r="B21" s="19">
        <f t="shared" si="0"/>
        <v>9002</v>
      </c>
      <c r="C21" s="2">
        <f t="shared" si="2"/>
        <v>8086</v>
      </c>
      <c r="D21" s="10">
        <v>3473</v>
      </c>
      <c r="E21" s="10">
        <v>4613</v>
      </c>
      <c r="F21" s="2">
        <f t="shared" si="1"/>
        <v>916</v>
      </c>
      <c r="G21" s="10">
        <v>379</v>
      </c>
      <c r="H21" s="10">
        <v>537</v>
      </c>
    </row>
    <row r="22" spans="1:8" ht="11.25">
      <c r="A22" s="7" t="s">
        <v>16</v>
      </c>
      <c r="B22" s="19">
        <f t="shared" si="0"/>
        <v>7790</v>
      </c>
      <c r="C22" s="2">
        <f t="shared" si="2"/>
        <v>7251</v>
      </c>
      <c r="D22" s="10">
        <v>3099</v>
      </c>
      <c r="E22" s="10">
        <v>4152</v>
      </c>
      <c r="F22" s="2">
        <f t="shared" si="1"/>
        <v>539</v>
      </c>
      <c r="G22" s="10">
        <v>224</v>
      </c>
      <c r="H22" s="10">
        <v>315</v>
      </c>
    </row>
    <row r="23" spans="1:8" ht="11.25">
      <c r="A23" s="7" t="s">
        <v>17</v>
      </c>
      <c r="B23" s="19">
        <f t="shared" si="0"/>
        <v>6904</v>
      </c>
      <c r="C23" s="2">
        <f t="shared" si="2"/>
        <v>6596</v>
      </c>
      <c r="D23" s="10">
        <v>2703</v>
      </c>
      <c r="E23" s="10">
        <v>3893</v>
      </c>
      <c r="F23" s="2">
        <f t="shared" si="1"/>
        <v>308</v>
      </c>
      <c r="G23" s="10">
        <v>103</v>
      </c>
      <c r="H23" s="10">
        <v>205</v>
      </c>
    </row>
    <row r="24" spans="1:8" ht="11.25">
      <c r="A24" s="7" t="s">
        <v>18</v>
      </c>
      <c r="B24" s="19">
        <f t="shared" si="0"/>
        <v>5677</v>
      </c>
      <c r="C24" s="2">
        <f t="shared" si="2"/>
        <v>5498</v>
      </c>
      <c r="D24" s="10">
        <v>2257</v>
      </c>
      <c r="E24" s="10">
        <v>3241</v>
      </c>
      <c r="F24" s="2">
        <f t="shared" si="1"/>
        <v>179</v>
      </c>
      <c r="G24" s="10">
        <v>61</v>
      </c>
      <c r="H24" s="10">
        <v>118</v>
      </c>
    </row>
    <row r="25" spans="1:8" ht="11.25">
      <c r="A25" s="8" t="s">
        <v>19</v>
      </c>
      <c r="B25" s="19">
        <f t="shared" si="0"/>
        <v>6318</v>
      </c>
      <c r="C25" s="2">
        <f t="shared" si="2"/>
        <v>6200</v>
      </c>
      <c r="D25" s="10">
        <v>2310</v>
      </c>
      <c r="E25" s="10">
        <v>3890</v>
      </c>
      <c r="F25" s="2">
        <f t="shared" si="1"/>
        <v>118</v>
      </c>
      <c r="G25" s="10">
        <v>50</v>
      </c>
      <c r="H25" s="10">
        <v>68</v>
      </c>
    </row>
    <row r="26" spans="1:8" ht="11.25">
      <c r="A26" s="8" t="s">
        <v>20</v>
      </c>
      <c r="B26" s="19">
        <f t="shared" si="0"/>
        <v>5836</v>
      </c>
      <c r="C26" s="2">
        <f t="shared" si="2"/>
        <v>5761</v>
      </c>
      <c r="D26" s="10">
        <v>1995</v>
      </c>
      <c r="E26" s="10">
        <v>3766</v>
      </c>
      <c r="F26" s="2">
        <f t="shared" si="1"/>
        <v>75</v>
      </c>
      <c r="G26" s="10">
        <v>29</v>
      </c>
      <c r="H26" s="10">
        <v>46</v>
      </c>
    </row>
    <row r="27" spans="1:8" ht="11.25">
      <c r="A27" s="8" t="s">
        <v>75</v>
      </c>
      <c r="B27" s="19">
        <f t="shared" si="0"/>
        <v>3862</v>
      </c>
      <c r="C27" s="2">
        <f t="shared" si="2"/>
        <v>3833</v>
      </c>
      <c r="D27" s="10">
        <v>1215</v>
      </c>
      <c r="E27" s="10">
        <v>2618</v>
      </c>
      <c r="F27" s="2">
        <f t="shared" si="1"/>
        <v>29</v>
      </c>
      <c r="G27" s="10">
        <v>14</v>
      </c>
      <c r="H27" s="10">
        <v>15</v>
      </c>
    </row>
    <row r="28" spans="1:8" ht="11.25">
      <c r="A28" s="8" t="s">
        <v>76</v>
      </c>
      <c r="B28" s="19">
        <f t="shared" si="0"/>
        <v>1561</v>
      </c>
      <c r="C28" s="2">
        <f t="shared" si="2"/>
        <v>1548</v>
      </c>
      <c r="D28" s="10">
        <v>421</v>
      </c>
      <c r="E28" s="10">
        <v>1127</v>
      </c>
      <c r="F28" s="2">
        <f t="shared" si="1"/>
        <v>13</v>
      </c>
      <c r="G28" s="10">
        <v>6</v>
      </c>
      <c r="H28" s="10">
        <v>7</v>
      </c>
    </row>
    <row r="29" spans="1:8" ht="11.25">
      <c r="A29" s="8" t="s">
        <v>77</v>
      </c>
      <c r="B29" s="19">
        <f t="shared" si="0"/>
        <v>350</v>
      </c>
      <c r="C29" s="2">
        <f t="shared" si="2"/>
        <v>345</v>
      </c>
      <c r="D29" s="10">
        <v>72</v>
      </c>
      <c r="E29" s="10">
        <v>273</v>
      </c>
      <c r="F29" s="2">
        <f t="shared" si="1"/>
        <v>5</v>
      </c>
      <c r="G29" s="10">
        <v>1</v>
      </c>
      <c r="H29" s="10">
        <v>4</v>
      </c>
    </row>
    <row r="30" spans="1:8" ht="11.25">
      <c r="A30" s="8" t="s">
        <v>78</v>
      </c>
      <c r="B30" s="19">
        <f t="shared" si="0"/>
        <v>56</v>
      </c>
      <c r="C30" s="2">
        <f t="shared" si="2"/>
        <v>56</v>
      </c>
      <c r="D30" s="1">
        <v>10</v>
      </c>
      <c r="E30" s="1">
        <v>46</v>
      </c>
      <c r="F30" s="2">
        <f t="shared" si="1"/>
        <v>0</v>
      </c>
      <c r="G30" s="10">
        <v>0</v>
      </c>
      <c r="H30" s="10">
        <v>0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19.683461370468386</v>
      </c>
      <c r="F67" s="9">
        <f>+E67*100/MM!E67</f>
        <v>136.6343896648045</v>
      </c>
    </row>
    <row r="68" spans="1:6" ht="11.25">
      <c r="A68" s="1" t="s">
        <v>45</v>
      </c>
      <c r="E68" s="9">
        <f>+(SUM(B10:B12)*100/B$8)</f>
        <v>11.533619382852445</v>
      </c>
      <c r="F68" s="9">
        <f>+E68*100/MM!E68</f>
        <v>84.51577177604882</v>
      </c>
    </row>
    <row r="69" spans="1:6" ht="11.25">
      <c r="A69" s="1" t="s">
        <v>46</v>
      </c>
      <c r="E69" s="9">
        <f>+(SUM(B23:B30)*100/B$8)</f>
        <v>19.632075229310654</v>
      </c>
      <c r="F69" s="9">
        <f>+E69*100/MM!E69</f>
        <v>99.78747623585912</v>
      </c>
    </row>
    <row r="70" spans="1:6" ht="11.25">
      <c r="A70" s="1" t="s">
        <v>47</v>
      </c>
      <c r="E70" s="9">
        <f>+(SUM(B26:B30)*100/B$8)</f>
        <v>7.49274170756147</v>
      </c>
      <c r="F70" s="9">
        <f>+E70*100/MM!E70</f>
        <v>113.64300232678508</v>
      </c>
    </row>
    <row r="71" spans="1:6" ht="11.25">
      <c r="A71" s="1" t="s">
        <v>48</v>
      </c>
      <c r="E71" s="9">
        <f>SUM(B10:B12)*100/SUM(B23:B30)</f>
        <v>58.74885486192907</v>
      </c>
      <c r="F71" s="9">
        <f>+E71*100/MM!E71</f>
        <v>84.69577041540376</v>
      </c>
    </row>
    <row r="72" spans="1:6" ht="11.25">
      <c r="A72" s="1" t="s">
        <v>49</v>
      </c>
      <c r="E72" s="9">
        <f>+B10*100/B11</f>
        <v>121.07023411371237</v>
      </c>
      <c r="F72" s="9">
        <f>+E72*100/MM!E72</f>
        <v>110.80026442156485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9.7109375" style="1" customWidth="1"/>
    <col min="9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30</v>
      </c>
    </row>
    <row r="2" spans="1:7" ht="12" thickBot="1">
      <c r="A2" s="11" t="s">
        <v>79</v>
      </c>
      <c r="B2" s="11"/>
      <c r="G2" s="21" t="s">
        <v>87</v>
      </c>
    </row>
    <row r="3" spans="1:2" ht="11.25">
      <c r="A3" s="11" t="s">
        <v>89</v>
      </c>
      <c r="B3" s="11"/>
    </row>
    <row r="4" spans="1:2" ht="12" thickBot="1">
      <c r="A4" s="11"/>
      <c r="B4" s="11"/>
    </row>
    <row r="5" spans="1:8" ht="12" thickBot="1">
      <c r="A5" s="22" t="s">
        <v>23</v>
      </c>
      <c r="B5" s="25" t="s">
        <v>82</v>
      </c>
      <c r="C5" s="24" t="s">
        <v>80</v>
      </c>
      <c r="D5" s="24"/>
      <c r="E5" s="24"/>
      <c r="F5" s="24" t="s">
        <v>81</v>
      </c>
      <c r="G5" s="24"/>
      <c r="H5" s="24"/>
    </row>
    <row r="6" spans="1:8" ht="18" customHeight="1" thickBot="1">
      <c r="A6" s="23"/>
      <c r="B6" s="26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141085</v>
      </c>
      <c r="C8" s="2">
        <f>+D8+E8</f>
        <v>123772</v>
      </c>
      <c r="D8" s="2">
        <f>SUM(D10:D31)</f>
        <v>53907</v>
      </c>
      <c r="E8" s="2">
        <f>SUM(E10:E31)</f>
        <v>69865</v>
      </c>
      <c r="F8" s="2">
        <f>+G8+H8</f>
        <v>17313</v>
      </c>
      <c r="G8" s="2">
        <f>SUM(G10:G31)</f>
        <v>7343</v>
      </c>
      <c r="H8" s="2">
        <f>SUM(H10:H31)</f>
        <v>9970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5</v>
      </c>
      <c r="B10" s="19">
        <f aca="true" t="shared" si="0" ref="B10:B31">+C10+F10</f>
        <v>5312</v>
      </c>
      <c r="C10" s="2">
        <f>+D10+E10</f>
        <v>4671</v>
      </c>
      <c r="D10" s="10">
        <v>2349</v>
      </c>
      <c r="E10" s="10">
        <v>2322</v>
      </c>
      <c r="F10" s="2">
        <f aca="true" t="shared" si="1" ref="F10:F31">+G10+H10</f>
        <v>641</v>
      </c>
      <c r="G10" s="10">
        <v>333</v>
      </c>
      <c r="H10" s="10">
        <v>308</v>
      </c>
    </row>
    <row r="11" spans="1:8" ht="11.25">
      <c r="A11" s="7" t="s">
        <v>6</v>
      </c>
      <c r="B11" s="19">
        <f t="shared" si="0"/>
        <v>4608</v>
      </c>
      <c r="C11" s="2">
        <f aca="true" t="shared" si="2" ref="C11:C31">+D11+E11</f>
        <v>4281</v>
      </c>
      <c r="D11" s="10">
        <v>2202</v>
      </c>
      <c r="E11" s="10">
        <v>2079</v>
      </c>
      <c r="F11" s="2">
        <f t="shared" si="1"/>
        <v>327</v>
      </c>
      <c r="G11" s="10">
        <v>155</v>
      </c>
      <c r="H11" s="10">
        <v>172</v>
      </c>
    </row>
    <row r="12" spans="1:8" ht="11.25">
      <c r="A12" s="7" t="s">
        <v>7</v>
      </c>
      <c r="B12" s="19">
        <f t="shared" si="0"/>
        <v>4537</v>
      </c>
      <c r="C12" s="2">
        <f t="shared" si="2"/>
        <v>4174</v>
      </c>
      <c r="D12" s="10">
        <v>2080</v>
      </c>
      <c r="E12" s="10">
        <v>2094</v>
      </c>
      <c r="F12" s="2">
        <f t="shared" si="1"/>
        <v>363</v>
      </c>
      <c r="G12" s="10">
        <v>186</v>
      </c>
      <c r="H12" s="10">
        <v>177</v>
      </c>
    </row>
    <row r="13" spans="1:8" ht="11.25">
      <c r="A13" s="7" t="s">
        <v>4</v>
      </c>
      <c r="B13" s="19">
        <f t="shared" si="0"/>
        <v>4668</v>
      </c>
      <c r="C13" s="2">
        <f t="shared" si="2"/>
        <v>4184</v>
      </c>
      <c r="D13" s="10">
        <v>2125</v>
      </c>
      <c r="E13" s="10">
        <v>2059</v>
      </c>
      <c r="F13" s="2">
        <f t="shared" si="1"/>
        <v>484</v>
      </c>
      <c r="G13" s="10">
        <v>232</v>
      </c>
      <c r="H13" s="10">
        <v>252</v>
      </c>
    </row>
    <row r="14" spans="1:8" ht="11.25">
      <c r="A14" s="7" t="s">
        <v>8</v>
      </c>
      <c r="B14" s="19">
        <f t="shared" si="0"/>
        <v>6538</v>
      </c>
      <c r="C14" s="2">
        <f t="shared" si="2"/>
        <v>4968</v>
      </c>
      <c r="D14" s="10">
        <v>2515</v>
      </c>
      <c r="E14" s="10">
        <v>2453</v>
      </c>
      <c r="F14" s="2">
        <f t="shared" si="1"/>
        <v>1570</v>
      </c>
      <c r="G14" s="10">
        <v>600</v>
      </c>
      <c r="H14" s="10">
        <v>970</v>
      </c>
    </row>
    <row r="15" spans="1:8" ht="11.25">
      <c r="A15" s="7" t="s">
        <v>9</v>
      </c>
      <c r="B15" s="19">
        <f t="shared" si="0"/>
        <v>10596</v>
      </c>
      <c r="C15" s="2">
        <f t="shared" si="2"/>
        <v>7710</v>
      </c>
      <c r="D15" s="10">
        <v>3570</v>
      </c>
      <c r="E15" s="10">
        <v>4140</v>
      </c>
      <c r="F15" s="2">
        <f t="shared" si="1"/>
        <v>2886</v>
      </c>
      <c r="G15" s="10">
        <v>1126</v>
      </c>
      <c r="H15" s="10">
        <v>1760</v>
      </c>
    </row>
    <row r="16" spans="1:8" ht="11.25">
      <c r="A16" s="7" t="s">
        <v>10</v>
      </c>
      <c r="B16" s="19">
        <f t="shared" si="0"/>
        <v>12727</v>
      </c>
      <c r="C16" s="2">
        <f t="shared" si="2"/>
        <v>9492</v>
      </c>
      <c r="D16" s="10">
        <v>4587</v>
      </c>
      <c r="E16" s="10">
        <v>4905</v>
      </c>
      <c r="F16" s="2">
        <f t="shared" si="1"/>
        <v>3235</v>
      </c>
      <c r="G16" s="10">
        <v>1437</v>
      </c>
      <c r="H16" s="10">
        <v>1798</v>
      </c>
    </row>
    <row r="17" spans="1:8" ht="11.25">
      <c r="A17" s="7" t="s">
        <v>11</v>
      </c>
      <c r="B17" s="19">
        <f t="shared" si="0"/>
        <v>11768</v>
      </c>
      <c r="C17" s="2">
        <f t="shared" si="2"/>
        <v>9472</v>
      </c>
      <c r="D17" s="10">
        <v>4585</v>
      </c>
      <c r="E17" s="10">
        <v>4887</v>
      </c>
      <c r="F17" s="2">
        <f t="shared" si="1"/>
        <v>2296</v>
      </c>
      <c r="G17" s="10">
        <v>1040</v>
      </c>
      <c r="H17" s="10">
        <v>1256</v>
      </c>
    </row>
    <row r="18" spans="1:8" ht="11.25">
      <c r="A18" s="7" t="s">
        <v>12</v>
      </c>
      <c r="B18" s="19">
        <f t="shared" si="0"/>
        <v>9869</v>
      </c>
      <c r="C18" s="2">
        <f t="shared" si="2"/>
        <v>8264</v>
      </c>
      <c r="D18" s="10">
        <v>3879</v>
      </c>
      <c r="E18" s="10">
        <v>4385</v>
      </c>
      <c r="F18" s="2">
        <f t="shared" si="1"/>
        <v>1605</v>
      </c>
      <c r="G18" s="10">
        <v>738</v>
      </c>
      <c r="H18" s="10">
        <v>867</v>
      </c>
    </row>
    <row r="19" spans="1:8" ht="11.25">
      <c r="A19" s="7" t="s">
        <v>13</v>
      </c>
      <c r="B19" s="19">
        <f t="shared" si="0"/>
        <v>9673</v>
      </c>
      <c r="C19" s="2">
        <f t="shared" si="2"/>
        <v>8405</v>
      </c>
      <c r="D19" s="10">
        <v>3843</v>
      </c>
      <c r="E19" s="10">
        <v>4562</v>
      </c>
      <c r="F19" s="2">
        <f t="shared" si="1"/>
        <v>1268</v>
      </c>
      <c r="G19" s="10">
        <v>513</v>
      </c>
      <c r="H19" s="10">
        <v>755</v>
      </c>
    </row>
    <row r="20" spans="1:8" ht="11.25">
      <c r="A20" s="7" t="s">
        <v>14</v>
      </c>
      <c r="B20" s="19">
        <f t="shared" si="0"/>
        <v>9543</v>
      </c>
      <c r="C20" s="2">
        <f t="shared" si="2"/>
        <v>8598</v>
      </c>
      <c r="D20" s="10">
        <v>3808</v>
      </c>
      <c r="E20" s="10">
        <v>4790</v>
      </c>
      <c r="F20" s="2">
        <f t="shared" si="1"/>
        <v>945</v>
      </c>
      <c r="G20" s="10">
        <v>369</v>
      </c>
      <c r="H20" s="10">
        <v>576</v>
      </c>
    </row>
    <row r="21" spans="1:8" ht="11.25">
      <c r="A21" s="7" t="s">
        <v>15</v>
      </c>
      <c r="B21" s="19">
        <f t="shared" si="0"/>
        <v>9343</v>
      </c>
      <c r="C21" s="2">
        <f t="shared" si="2"/>
        <v>8669</v>
      </c>
      <c r="D21" s="10">
        <v>3648</v>
      </c>
      <c r="E21" s="10">
        <v>5021</v>
      </c>
      <c r="F21" s="2">
        <f t="shared" si="1"/>
        <v>674</v>
      </c>
      <c r="G21" s="10">
        <v>229</v>
      </c>
      <c r="H21" s="10">
        <v>445</v>
      </c>
    </row>
    <row r="22" spans="1:8" ht="11.25">
      <c r="A22" s="7" t="s">
        <v>16</v>
      </c>
      <c r="B22" s="19">
        <f t="shared" si="0"/>
        <v>8696</v>
      </c>
      <c r="C22" s="2">
        <f t="shared" si="2"/>
        <v>8265</v>
      </c>
      <c r="D22" s="10">
        <v>3511</v>
      </c>
      <c r="E22" s="10">
        <v>4754</v>
      </c>
      <c r="F22" s="2">
        <f t="shared" si="1"/>
        <v>431</v>
      </c>
      <c r="G22" s="10">
        <v>150</v>
      </c>
      <c r="H22" s="10">
        <v>281</v>
      </c>
    </row>
    <row r="23" spans="1:8" ht="11.25">
      <c r="A23" s="7" t="s">
        <v>17</v>
      </c>
      <c r="B23" s="19">
        <f t="shared" si="0"/>
        <v>7841</v>
      </c>
      <c r="C23" s="2">
        <f t="shared" si="2"/>
        <v>7597</v>
      </c>
      <c r="D23" s="10">
        <v>3085</v>
      </c>
      <c r="E23" s="10">
        <v>4512</v>
      </c>
      <c r="F23" s="2">
        <f t="shared" si="1"/>
        <v>244</v>
      </c>
      <c r="G23" s="10">
        <v>98</v>
      </c>
      <c r="H23" s="10">
        <v>146</v>
      </c>
    </row>
    <row r="24" spans="1:8" ht="11.25">
      <c r="A24" s="7" t="s">
        <v>18</v>
      </c>
      <c r="B24" s="19">
        <f t="shared" si="0"/>
        <v>6122</v>
      </c>
      <c r="C24" s="2">
        <f t="shared" si="2"/>
        <v>5997</v>
      </c>
      <c r="D24" s="10">
        <v>2278</v>
      </c>
      <c r="E24" s="10">
        <v>3719</v>
      </c>
      <c r="F24" s="2">
        <f t="shared" si="1"/>
        <v>125</v>
      </c>
      <c r="G24" s="10">
        <v>53</v>
      </c>
      <c r="H24" s="10">
        <v>72</v>
      </c>
    </row>
    <row r="25" spans="1:8" ht="11.25">
      <c r="A25" s="8" t="s">
        <v>19</v>
      </c>
      <c r="B25" s="19">
        <f t="shared" si="0"/>
        <v>6219</v>
      </c>
      <c r="C25" s="2">
        <f t="shared" si="2"/>
        <v>6147</v>
      </c>
      <c r="D25" s="10">
        <v>2196</v>
      </c>
      <c r="E25" s="10">
        <v>3951</v>
      </c>
      <c r="F25" s="2">
        <f t="shared" si="1"/>
        <v>72</v>
      </c>
      <c r="G25" s="10">
        <v>33</v>
      </c>
      <c r="H25" s="10">
        <v>39</v>
      </c>
    </row>
    <row r="26" spans="1:8" ht="11.25">
      <c r="A26" s="8" t="s">
        <v>20</v>
      </c>
      <c r="B26" s="19">
        <f t="shared" si="0"/>
        <v>5932</v>
      </c>
      <c r="C26" s="2">
        <f t="shared" si="2"/>
        <v>5853</v>
      </c>
      <c r="D26" s="10">
        <v>1879</v>
      </c>
      <c r="E26" s="10">
        <v>3974</v>
      </c>
      <c r="F26" s="2">
        <f t="shared" si="1"/>
        <v>79</v>
      </c>
      <c r="G26" s="10">
        <v>27</v>
      </c>
      <c r="H26" s="10">
        <v>52</v>
      </c>
    </row>
    <row r="27" spans="1:8" ht="11.25">
      <c r="A27" s="8" t="s">
        <v>75</v>
      </c>
      <c r="B27" s="19">
        <f t="shared" si="0"/>
        <v>4239</v>
      </c>
      <c r="C27" s="2">
        <f t="shared" si="2"/>
        <v>4193</v>
      </c>
      <c r="D27" s="10">
        <v>1186</v>
      </c>
      <c r="E27" s="10">
        <v>3007</v>
      </c>
      <c r="F27" s="2">
        <f t="shared" si="1"/>
        <v>46</v>
      </c>
      <c r="G27" s="10">
        <v>15</v>
      </c>
      <c r="H27" s="10">
        <v>31</v>
      </c>
    </row>
    <row r="28" spans="1:8" ht="11.25">
      <c r="A28" s="8" t="s">
        <v>76</v>
      </c>
      <c r="B28" s="19">
        <f t="shared" si="0"/>
        <v>2095</v>
      </c>
      <c r="C28" s="2">
        <f t="shared" si="2"/>
        <v>2082</v>
      </c>
      <c r="D28" s="10">
        <v>449</v>
      </c>
      <c r="E28" s="10">
        <v>1633</v>
      </c>
      <c r="F28" s="2">
        <f t="shared" si="1"/>
        <v>13</v>
      </c>
      <c r="G28" s="10">
        <v>7</v>
      </c>
      <c r="H28" s="10">
        <v>6</v>
      </c>
    </row>
    <row r="29" spans="1:8" ht="11.25">
      <c r="A29" s="8" t="s">
        <v>77</v>
      </c>
      <c r="B29" s="19">
        <f t="shared" si="0"/>
        <v>648</v>
      </c>
      <c r="C29" s="2">
        <f t="shared" si="2"/>
        <v>644</v>
      </c>
      <c r="D29" s="10">
        <v>120</v>
      </c>
      <c r="E29" s="10">
        <v>524</v>
      </c>
      <c r="F29" s="2">
        <f t="shared" si="1"/>
        <v>4</v>
      </c>
      <c r="G29" s="10">
        <v>0</v>
      </c>
      <c r="H29" s="10">
        <v>4</v>
      </c>
    </row>
    <row r="30" spans="1:8" ht="11.25">
      <c r="A30" s="8" t="s">
        <v>78</v>
      </c>
      <c r="B30" s="19">
        <f t="shared" si="0"/>
        <v>111</v>
      </c>
      <c r="C30" s="2">
        <f t="shared" si="2"/>
        <v>106</v>
      </c>
      <c r="D30" s="1">
        <v>12</v>
      </c>
      <c r="E30" s="1">
        <v>94</v>
      </c>
      <c r="F30" s="2">
        <f t="shared" si="1"/>
        <v>5</v>
      </c>
      <c r="G30" s="10">
        <v>2</v>
      </c>
      <c r="H30" s="10">
        <v>3</v>
      </c>
    </row>
    <row r="31" spans="1:8" ht="11.25">
      <c r="A31" s="8" t="s">
        <v>88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83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86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85</v>
      </c>
      <c r="F65" s="15" t="s">
        <v>52</v>
      </c>
    </row>
    <row r="67" spans="1:6" ht="11.25">
      <c r="A67" s="1" t="s">
        <v>84</v>
      </c>
      <c r="E67" s="9">
        <f>+F8*100/B8</f>
        <v>12.271325796505653</v>
      </c>
      <c r="F67" s="9">
        <f>+E67*100/MM!E67</f>
        <v>85.18243204414725</v>
      </c>
    </row>
    <row r="68" spans="1:6" ht="11.25">
      <c r="A68" s="1" t="s">
        <v>45</v>
      </c>
      <c r="E68" s="9">
        <f>+(SUM(B10:B12)*100/B$8)</f>
        <v>10.247014211291066</v>
      </c>
      <c r="F68" s="9">
        <f>+E68*100/MM!E68</f>
        <v>75.08781811848041</v>
      </c>
    </row>
    <row r="69" spans="1:6" ht="11.25">
      <c r="A69" s="1" t="s">
        <v>46</v>
      </c>
      <c r="E69" s="9">
        <f>+(SUM(B23:B30)*100/B$8)</f>
        <v>23.536874933550695</v>
      </c>
      <c r="F69" s="9">
        <f>+E69*100/MM!E69</f>
        <v>119.63510330234956</v>
      </c>
    </row>
    <row r="70" spans="1:6" ht="11.25">
      <c r="A70" s="1" t="s">
        <v>47</v>
      </c>
      <c r="E70" s="9">
        <f>+(SUM(B26:B30)*100/B$8)</f>
        <v>9.232023248396358</v>
      </c>
      <c r="F70" s="9">
        <f>+E70*100/MM!E70</f>
        <v>140.02282214528532</v>
      </c>
    </row>
    <row r="71" spans="1:6" ht="11.25">
      <c r="A71" s="1" t="s">
        <v>48</v>
      </c>
      <c r="E71" s="9">
        <f>SUM(B10:B12)*100/SUM(B23:B30)</f>
        <v>43.53600144547836</v>
      </c>
      <c r="F71" s="9">
        <f>+E71*100/MM!E71</f>
        <v>62.76403500794714</v>
      </c>
    </row>
    <row r="72" spans="1:6" ht="11.25">
      <c r="A72" s="1" t="s">
        <v>49</v>
      </c>
      <c r="E72" s="9">
        <f>+B10*100/B11</f>
        <v>115.27777777777777</v>
      </c>
      <c r="F72" s="9">
        <f>+E72*100/MM!E72</f>
        <v>105.49916214510338</v>
      </c>
    </row>
    <row r="74" ht="11.25">
      <c r="A74" s="1" t="s">
        <v>50</v>
      </c>
    </row>
    <row r="75" ht="11.25">
      <c r="A75" s="1" t="s">
        <v>51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Estadística</dc:creator>
  <cp:keywords/>
  <dc:description/>
  <cp:lastModifiedBy>MCS006</cp:lastModifiedBy>
  <cp:lastPrinted>2013-05-29T09:44:24Z</cp:lastPrinted>
  <dcterms:created xsi:type="dcterms:W3CDTF">2002-12-05T08:17:05Z</dcterms:created>
  <dcterms:modified xsi:type="dcterms:W3CDTF">2013-05-29T10:03:04Z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