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:\SG DE PADRON\DDE\WEB\WEB2023\2.B.Cultura, Ocio y Deporte\Deporte\Educacion fisica, enseñanazas y promociones deportivas\"/>
    </mc:Choice>
  </mc:AlternateContent>
  <xr:revisionPtr revIDLastSave="0" documentId="13_ncr:1_{8C1ACB8B-264B-4E22-A605-56ED69CAEC2F}" xr6:coauthVersionLast="47" xr6:coauthVersionMax="47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B3200217 (INF)" sheetId="8" state="hidden" r:id="rId1"/>
    <sheet name="B3200217 (JOV)" sheetId="9" state="hidden" r:id="rId2"/>
    <sheet name="B3200219" sheetId="11" r:id="rId3"/>
  </sheets>
  <definedNames>
    <definedName name="_xlnm.Print_Area" localSheetId="0">'B3200217 (INF)'!$B$1:$U$134</definedName>
    <definedName name="_xlnm.Print_Area" localSheetId="1">'B3200217 (JOV)'!$B$1:$T$134</definedName>
    <definedName name="_xlnm.Print_Area" localSheetId="2">B3200219!$B$1:$AD$65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2" i="11" l="1"/>
  <c r="AQ12" i="11"/>
  <c r="AR12" i="11"/>
  <c r="AS12" i="11"/>
  <c r="AP13" i="11"/>
  <c r="AQ13" i="11"/>
  <c r="AR13" i="11"/>
  <c r="AS13" i="11"/>
  <c r="AP14" i="11"/>
  <c r="AQ14" i="11"/>
  <c r="AR14" i="11"/>
  <c r="AS14" i="11"/>
  <c r="AP15" i="11"/>
  <c r="AQ15" i="11"/>
  <c r="AR15" i="11"/>
  <c r="AS15" i="11"/>
  <c r="AP16" i="11"/>
  <c r="AQ16" i="11"/>
  <c r="AR16" i="11"/>
  <c r="AS16" i="11"/>
  <c r="AP17" i="11"/>
  <c r="AQ17" i="11"/>
  <c r="AR17" i="11"/>
  <c r="AS17" i="11"/>
  <c r="AP18" i="11"/>
  <c r="AQ18" i="11"/>
  <c r="AR18" i="11"/>
  <c r="AS18" i="11"/>
  <c r="AP19" i="11"/>
  <c r="AQ19" i="11"/>
  <c r="AR19" i="11"/>
  <c r="AS19" i="11"/>
  <c r="AP20" i="11"/>
  <c r="AQ20" i="11"/>
  <c r="AR20" i="11"/>
  <c r="AS20" i="11"/>
  <c r="AP21" i="11"/>
  <c r="AQ21" i="11"/>
  <c r="AR21" i="11"/>
  <c r="AS21" i="11"/>
  <c r="AP22" i="11"/>
  <c r="AQ22" i="11"/>
  <c r="AR22" i="11"/>
  <c r="AS22" i="11"/>
  <c r="AP23" i="11"/>
  <c r="AQ23" i="11"/>
  <c r="AR23" i="11"/>
  <c r="AS23" i="11"/>
  <c r="AP24" i="11"/>
  <c r="AQ24" i="11"/>
  <c r="AR24" i="11"/>
  <c r="AS24" i="11"/>
  <c r="AP25" i="11"/>
  <c r="AQ25" i="11"/>
  <c r="AR25" i="11"/>
  <c r="AS25" i="11"/>
  <c r="AP26" i="11"/>
  <c r="AQ26" i="11"/>
  <c r="AR26" i="11"/>
  <c r="AS26" i="11"/>
  <c r="AP27" i="11"/>
  <c r="AQ27" i="11"/>
  <c r="AR27" i="11"/>
  <c r="AS27" i="11"/>
  <c r="AP28" i="11"/>
  <c r="AQ28" i="11"/>
  <c r="AR28" i="11"/>
  <c r="AS28" i="11"/>
  <c r="AP29" i="11"/>
  <c r="AQ29" i="11"/>
  <c r="AR29" i="11"/>
  <c r="AS29" i="11"/>
  <c r="AP30" i="11"/>
  <c r="AQ30" i="11"/>
  <c r="AR30" i="11"/>
  <c r="AS30" i="11"/>
  <c r="AP31" i="11"/>
  <c r="AQ31" i="11"/>
  <c r="AR31" i="11"/>
  <c r="AS31" i="11"/>
  <c r="AP32" i="11"/>
  <c r="AQ32" i="11"/>
  <c r="AR32" i="11"/>
  <c r="AS32" i="11"/>
  <c r="AP33" i="11"/>
  <c r="AQ33" i="11"/>
  <c r="AR33" i="11"/>
  <c r="AS33" i="11"/>
  <c r="AP34" i="11"/>
  <c r="AQ34" i="11"/>
  <c r="AR34" i="11"/>
  <c r="AS34" i="11"/>
  <c r="AP35" i="11"/>
  <c r="AQ35" i="11"/>
  <c r="AR35" i="11"/>
  <c r="AS35" i="11"/>
  <c r="AP36" i="11"/>
  <c r="AQ36" i="11"/>
  <c r="AR36" i="11"/>
  <c r="AS36" i="11"/>
  <c r="AP37" i="11"/>
  <c r="AQ37" i="11"/>
  <c r="AR37" i="11"/>
  <c r="AS37" i="11"/>
  <c r="AP38" i="11"/>
  <c r="AQ38" i="11"/>
  <c r="AR38" i="11"/>
  <c r="AS38" i="11"/>
  <c r="AP39" i="11"/>
  <c r="AQ39" i="11"/>
  <c r="AR39" i="11"/>
  <c r="AS39" i="11"/>
  <c r="AP40" i="11"/>
  <c r="AQ40" i="11"/>
  <c r="AR40" i="11"/>
  <c r="AS40" i="11"/>
  <c r="AP41" i="11"/>
  <c r="AQ41" i="11"/>
  <c r="AR41" i="11"/>
  <c r="AS41" i="11"/>
  <c r="AP42" i="11"/>
  <c r="AQ42" i="11"/>
  <c r="AR42" i="11"/>
  <c r="AS42" i="11"/>
  <c r="AS11" i="11"/>
  <c r="AR11" i="11"/>
  <c r="AQ11" i="11"/>
  <c r="AP11" i="11"/>
  <c r="AH9" i="11"/>
  <c r="AG9" i="11"/>
  <c r="AN9" i="11"/>
  <c r="AM9" i="11"/>
  <c r="AK9" i="11"/>
  <c r="AJ9" i="11"/>
  <c r="AE9" i="11"/>
  <c r="AD9" i="11"/>
  <c r="AB9" i="11"/>
  <c r="AA9" i="11"/>
  <c r="Y9" i="11"/>
  <c r="X9" i="11"/>
  <c r="V9" i="11"/>
  <c r="U9" i="11"/>
  <c r="S9" i="11"/>
  <c r="R9" i="11"/>
  <c r="P9" i="11"/>
  <c r="O9" i="11"/>
  <c r="M9" i="11"/>
  <c r="L9" i="11"/>
  <c r="J9" i="11"/>
  <c r="I9" i="11"/>
  <c r="G9" i="11"/>
  <c r="F9" i="11"/>
  <c r="D9" i="11"/>
  <c r="C9" i="11"/>
  <c r="AB19" i="8"/>
  <c r="AA19" i="8"/>
  <c r="AA19" i="9"/>
  <c r="AB19" i="9"/>
  <c r="AB42" i="9"/>
  <c r="AA42" i="9"/>
  <c r="AB41" i="9"/>
  <c r="AA41" i="9"/>
  <c r="AB40" i="9"/>
  <c r="AA40" i="9"/>
  <c r="AB39" i="9"/>
  <c r="AA39" i="9"/>
  <c r="AB38" i="9"/>
  <c r="AA38" i="9"/>
  <c r="AB37" i="9"/>
  <c r="AA37" i="9"/>
  <c r="AB36" i="9"/>
  <c r="AA36" i="9"/>
  <c r="AB35" i="9"/>
  <c r="AA35" i="9"/>
  <c r="AB34" i="9"/>
  <c r="AA34" i="9"/>
  <c r="AB33" i="9"/>
  <c r="AA33" i="9"/>
  <c r="AB32" i="9"/>
  <c r="AA32" i="9"/>
  <c r="AB31" i="9"/>
  <c r="AA31" i="9"/>
  <c r="AB30" i="9"/>
  <c r="AA30" i="9"/>
  <c r="AB29" i="9"/>
  <c r="AA29" i="9"/>
  <c r="AB28" i="9"/>
  <c r="AA28" i="9"/>
  <c r="AB27" i="9"/>
  <c r="AA27" i="9"/>
  <c r="AB26" i="9"/>
  <c r="AA26" i="9"/>
  <c r="AB25" i="9"/>
  <c r="AA25" i="9"/>
  <c r="AB24" i="9"/>
  <c r="AA24" i="9"/>
  <c r="AB23" i="9"/>
  <c r="AA23" i="9"/>
  <c r="AB22" i="9"/>
  <c r="AA22" i="9"/>
  <c r="AB21" i="9"/>
  <c r="AA21" i="9"/>
  <c r="AB20" i="9"/>
  <c r="AA20" i="9"/>
  <c r="AB18" i="9"/>
  <c r="AA18" i="9"/>
  <c r="AB17" i="9"/>
  <c r="AA17" i="9"/>
  <c r="AB16" i="9"/>
  <c r="AA16" i="9"/>
  <c r="AB15" i="9"/>
  <c r="AA15" i="9"/>
  <c r="AB14" i="9"/>
  <c r="AA14" i="9"/>
  <c r="AB13" i="9"/>
  <c r="AA13" i="9"/>
  <c r="AB12" i="9"/>
  <c r="AA12" i="9"/>
  <c r="AB11" i="9"/>
  <c r="AB9" i="9"/>
  <c r="AA11" i="9"/>
  <c r="AA9" i="9"/>
  <c r="AB12" i="8"/>
  <c r="AB13" i="8"/>
  <c r="AB14" i="8"/>
  <c r="AB15" i="8"/>
  <c r="AB16" i="8"/>
  <c r="AB17" i="8"/>
  <c r="AB18" i="8"/>
  <c r="AB20" i="8"/>
  <c r="AB21" i="8"/>
  <c r="AB22" i="8"/>
  <c r="AB23" i="8"/>
  <c r="AB24" i="8"/>
  <c r="AB25" i="8"/>
  <c r="AB26" i="8"/>
  <c r="AB9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11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12" i="8"/>
  <c r="AA13" i="8"/>
  <c r="AA14" i="8"/>
  <c r="AA15" i="8"/>
  <c r="AA16" i="8"/>
  <c r="AA17" i="8"/>
  <c r="AA18" i="8"/>
  <c r="AA11" i="8"/>
  <c r="AA9" i="8"/>
  <c r="Y9" i="9"/>
  <c r="W9" i="9"/>
  <c r="U9" i="9"/>
  <c r="S9" i="9"/>
  <c r="Q9" i="9"/>
  <c r="O9" i="9"/>
  <c r="M9" i="9"/>
  <c r="K9" i="9"/>
  <c r="I9" i="9"/>
  <c r="G9" i="9"/>
  <c r="E9" i="9"/>
  <c r="C9" i="9"/>
  <c r="Y9" i="8"/>
  <c r="W9" i="8"/>
  <c r="U9" i="8"/>
  <c r="S9" i="8"/>
  <c r="Q9" i="8"/>
  <c r="O9" i="8"/>
  <c r="M9" i="8"/>
  <c r="K9" i="8"/>
  <c r="I9" i="8"/>
  <c r="G9" i="8"/>
  <c r="E9" i="8"/>
  <c r="C9" i="8"/>
  <c r="AQ9" i="11" l="1"/>
  <c r="AS9" i="11"/>
  <c r="AR9" i="11"/>
  <c r="AP9" i="11"/>
</calcChain>
</file>

<file path=xl/sharedStrings.xml><?xml version="1.0" encoding="utf-8"?>
<sst xmlns="http://schemas.openxmlformats.org/spreadsheetml/2006/main" count="218" uniqueCount="70">
  <si>
    <t>Acceso a 
Banco Datos</t>
  </si>
  <si>
    <t>Índice</t>
  </si>
  <si>
    <t>Datos</t>
  </si>
  <si>
    <t>FUENTE: Ayuntamiento de Madrid. Dirección General de Deportes</t>
  </si>
  <si>
    <t>Tenis</t>
  </si>
  <si>
    <t>Polideportiva</t>
  </si>
  <si>
    <t>Patinaje</t>
  </si>
  <si>
    <t>Hockey sobre patines</t>
  </si>
  <si>
    <t>Fútbol sala</t>
  </si>
  <si>
    <t>Balonmano</t>
  </si>
  <si>
    <t>Baloncesto</t>
  </si>
  <si>
    <t>Atletismo</t>
  </si>
  <si>
    <t>Waterpolo</t>
  </si>
  <si>
    <t>Voleibol</t>
  </si>
  <si>
    <t>Taekwondo</t>
  </si>
  <si>
    <t>Natación</t>
  </si>
  <si>
    <t>Judo</t>
  </si>
  <si>
    <t>Fútbol</t>
  </si>
  <si>
    <t>Actividades</t>
  </si>
  <si>
    <t>Salvamento</t>
  </si>
  <si>
    <t>Pádel</t>
  </si>
  <si>
    <t>Natación sincronizada</t>
  </si>
  <si>
    <t>Natación de peques</t>
  </si>
  <si>
    <t>Matronatación</t>
  </si>
  <si>
    <t>Hapkido</t>
  </si>
  <si>
    <t>Gimnasia rítmica</t>
  </si>
  <si>
    <t>Gimnasia artística</t>
  </si>
  <si>
    <t>Fitness</t>
  </si>
  <si>
    <t>Educación física de base</t>
  </si>
  <si>
    <t>Ciclo sala</t>
  </si>
  <si>
    <t>Capoeira</t>
  </si>
  <si>
    <t>Baile</t>
  </si>
  <si>
    <t>Bádminton</t>
  </si>
  <si>
    <t>Aquarunning</t>
  </si>
  <si>
    <t>Aquagym</t>
  </si>
  <si>
    <t>Aeróbic</t>
  </si>
  <si>
    <t>Jóvenes 
Alumnos/mes</t>
  </si>
  <si>
    <t>Nº Escuelas
Jóvenes</t>
  </si>
  <si>
    <t>Infantiles
Alumnos/mes</t>
  </si>
  <si>
    <t>Nº Escuelas Infantiles</t>
  </si>
  <si>
    <t>Jóvenes
Alumnos/mes</t>
  </si>
  <si>
    <t>Escuelas deportivas de iniciación
en centros deportivos municipales</t>
  </si>
  <si>
    <t>Vallehermoso</t>
  </si>
  <si>
    <t>Pepu Hernández</t>
  </si>
  <si>
    <t>Las Cruces</t>
  </si>
  <si>
    <t>Fuente del Berro</t>
  </si>
  <si>
    <t>Francisco Fernández Ochoa</t>
  </si>
  <si>
    <t>Fabián Roncero</t>
  </si>
  <si>
    <t>Escuelas San Antón</t>
  </si>
  <si>
    <t>Chamartín</t>
  </si>
  <si>
    <t>Barceló</t>
  </si>
  <si>
    <t>Antonio Díaz Miguel</t>
  </si>
  <si>
    <t>La Almudena</t>
  </si>
  <si>
    <t>2. Escuelas deportivas en centros deportivos municipales y centros escolares, y Alumnos/mes por Categoría y Tipo de actividad. Gestión indirecta</t>
  </si>
  <si>
    <t xml:space="preserve"> CULTURA, OCIO Y DEPORTE. DEPORTE. EDUCACIÓN FÍSICA, ENSEÑANZAS Y PROMOCIONES DEPORTIVAS</t>
  </si>
  <si>
    <t>Alcántara</t>
  </si>
  <si>
    <t>Boxeo</t>
  </si>
  <si>
    <t>Moscardó</t>
  </si>
  <si>
    <t>FUENTE: Área de Gobierno de Cultura, Turismo y Deportes. Dirección General de Deportes</t>
  </si>
  <si>
    <t>Si desea participar en nuestra encuesta de satisfacción, pinche aquí</t>
  </si>
  <si>
    <t>Escuela deportiva</t>
  </si>
  <si>
    <t>Centros deportivos municipales</t>
  </si>
  <si>
    <t>Infantil</t>
  </si>
  <si>
    <t>Nº Escuelas Infantil</t>
  </si>
  <si>
    <t>Infantil
Alumnos/mes</t>
  </si>
  <si>
    <t>Joven</t>
  </si>
  <si>
    <t>Nº Escuelas
Joven</t>
  </si>
  <si>
    <t>Joven 
Alumnos/mes</t>
  </si>
  <si>
    <t>NOTAS:  Infantil (hasta 14 años) y Joven (15 a 26 años)
                Información disponible hasta el momento</t>
  </si>
  <si>
    <t>2. Alumnos por mes en Escuelas deportivas y Escuelas deportivas de iniciación en centros deportivos municipales por Centro deportivo municipal y Categoría, y Número de escuelas deportivas de iniciación por Categoría. Gestión indirecta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</si>
</sst>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sz val="10"/>
      <name val="Courier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12"/>
      <name val="Verdana"/>
      <family val="2"/>
    </font>
    <font>
      <u/>
      <sz val="10"/>
      <color indexed="12"/>
      <name val="Courier"/>
    </font>
    <font>
      <sz val="8"/>
      <color indexed="60"/>
      <name val="Arial"/>
      <family val="2"/>
    </font>
    <font>
      <b/>
      <sz val="8"/>
      <color indexed="14"/>
      <name val="Arial"/>
      <family val="2"/>
    </font>
    <font>
      <b/>
      <u/>
      <sz val="8"/>
      <color theme="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2" fillId="0" borderId="0"/>
    <xf numFmtId="0" fontId="7" fillId="0" borderId="0"/>
    <xf numFmtId="0" fontId="7" fillId="0" borderId="0"/>
    <xf numFmtId="164" fontId="2" fillId="0" borderId="0"/>
  </cellStyleXfs>
  <cellXfs count="89">
    <xf numFmtId="0" fontId="0" fillId="0" borderId="0" xfId="0"/>
    <xf numFmtId="0" fontId="3" fillId="0" borderId="0" xfId="5" applyFont="1"/>
    <xf numFmtId="0" fontId="3" fillId="0" borderId="0" xfId="5" applyFont="1" applyAlignment="1">
      <alignment horizontal="center"/>
    </xf>
    <xf numFmtId="0" fontId="9" fillId="0" borderId="0" xfId="5" applyFont="1"/>
    <xf numFmtId="0" fontId="3" fillId="0" borderId="0" xfId="5" applyFont="1" applyAlignment="1">
      <alignment vertical="center"/>
    </xf>
    <xf numFmtId="1" fontId="3" fillId="0" borderId="0" xfId="5" applyNumberFormat="1" applyFont="1" applyAlignment="1">
      <alignment horizontal="right" vertical="center"/>
    </xf>
    <xf numFmtId="3" fontId="3" fillId="0" borderId="0" xfId="5" applyNumberFormat="1" applyFont="1" applyAlignment="1">
      <alignment horizontal="right" vertical="center"/>
    </xf>
    <xf numFmtId="0" fontId="3" fillId="0" borderId="0" xfId="5" applyFont="1" applyAlignment="1">
      <alignment wrapText="1"/>
    </xf>
    <xf numFmtId="164" fontId="4" fillId="0" borderId="0" xfId="4" applyFont="1" applyAlignment="1">
      <alignment horizontal="left"/>
    </xf>
    <xf numFmtId="0" fontId="6" fillId="2" borderId="1" xfId="1" applyFont="1" applyFill="1" applyBorder="1" applyAlignment="1" applyProtection="1">
      <alignment horizontal="center"/>
    </xf>
    <xf numFmtId="3" fontId="8" fillId="0" borderId="0" xfId="5" applyNumberFormat="1" applyFont="1" applyAlignment="1">
      <alignment horizontal="left"/>
    </xf>
    <xf numFmtId="0" fontId="7" fillId="0" borderId="0" xfId="6"/>
    <xf numFmtId="3" fontId="3" fillId="0" borderId="0" xfId="5" applyNumberFormat="1" applyFont="1" applyAlignment="1">
      <alignment horizontal="center"/>
    </xf>
    <xf numFmtId="3" fontId="3" fillId="0" borderId="2" xfId="5" applyNumberFormat="1" applyFont="1" applyBorder="1" applyAlignment="1">
      <alignment horizontal="right" vertical="center"/>
    </xf>
    <xf numFmtId="3" fontId="3" fillId="0" borderId="3" xfId="5" applyNumberFormat="1" applyFont="1" applyBorder="1" applyAlignment="1">
      <alignment horizontal="right" vertical="center"/>
    </xf>
    <xf numFmtId="3" fontId="3" fillId="0" borderId="4" xfId="5" applyNumberFormat="1" applyFont="1" applyBorder="1" applyAlignment="1">
      <alignment horizontal="left" vertical="center"/>
    </xf>
    <xf numFmtId="3" fontId="3" fillId="0" borderId="5" xfId="5" applyNumberFormat="1" applyFont="1" applyBorder="1" applyAlignment="1">
      <alignment horizontal="right" vertical="center"/>
    </xf>
    <xf numFmtId="3" fontId="3" fillId="0" borderId="6" xfId="5" applyNumberFormat="1" applyFont="1" applyBorder="1" applyAlignment="1">
      <alignment horizontal="left" vertical="center"/>
    </xf>
    <xf numFmtId="1" fontId="3" fillId="0" borderId="5" xfId="5" applyNumberFormat="1" applyFont="1" applyBorder="1" applyAlignment="1">
      <alignment horizontal="right" vertical="center"/>
    </xf>
    <xf numFmtId="3" fontId="4" fillId="0" borderId="0" xfId="5" applyNumberFormat="1" applyFont="1" applyAlignment="1">
      <alignment horizontal="right" vertical="center"/>
    </xf>
    <xf numFmtId="3" fontId="4" fillId="0" borderId="6" xfId="5" applyNumberFormat="1" applyFont="1" applyBorder="1" applyAlignment="1">
      <alignment horizontal="center" vertical="center"/>
    </xf>
    <xf numFmtId="3" fontId="4" fillId="0" borderId="5" xfId="5" applyNumberFormat="1" applyFont="1" applyBorder="1" applyAlignment="1">
      <alignment horizontal="right" vertical="center"/>
    </xf>
    <xf numFmtId="1" fontId="4" fillId="0" borderId="6" xfId="5" applyNumberFormat="1" applyFont="1" applyBorder="1" applyAlignment="1">
      <alignment horizontal="left" vertical="center"/>
    </xf>
    <xf numFmtId="1" fontId="3" fillId="0" borderId="7" xfId="5" applyNumberFormat="1" applyFont="1" applyBorder="1" applyAlignment="1">
      <alignment horizontal="right" vertical="center"/>
    </xf>
    <xf numFmtId="1" fontId="3" fillId="0" borderId="8" xfId="5" applyNumberFormat="1" applyFont="1" applyBorder="1" applyAlignment="1">
      <alignment horizontal="right" vertical="center"/>
    </xf>
    <xf numFmtId="0" fontId="3" fillId="0" borderId="8" xfId="5" applyFont="1" applyBorder="1" applyAlignment="1">
      <alignment horizontal="center"/>
    </xf>
    <xf numFmtId="0" fontId="3" fillId="0" borderId="9" xfId="5" applyFont="1" applyBorder="1"/>
    <xf numFmtId="0" fontId="4" fillId="0" borderId="0" xfId="6" applyFont="1"/>
    <xf numFmtId="0" fontId="4" fillId="0" borderId="0" xfId="6" applyFont="1" applyAlignment="1">
      <alignment wrapText="1"/>
    </xf>
    <xf numFmtId="0" fontId="7" fillId="0" borderId="0" xfId="6" applyAlignment="1">
      <alignment wrapText="1"/>
    </xf>
    <xf numFmtId="0" fontId="10" fillId="0" borderId="0" xfId="5" applyFont="1" applyAlignment="1">
      <alignment horizontal="left"/>
    </xf>
    <xf numFmtId="0" fontId="4" fillId="0" borderId="0" xfId="6" applyFont="1" applyAlignment="1">
      <alignment horizontal="left"/>
    </xf>
    <xf numFmtId="0" fontId="5" fillId="3" borderId="10" xfId="6" applyFont="1" applyFill="1" applyBorder="1" applyAlignment="1">
      <alignment horizontal="center" wrapText="1"/>
    </xf>
    <xf numFmtId="0" fontId="8" fillId="0" borderId="0" xfId="5" applyFont="1" applyAlignment="1">
      <alignment horizontal="left"/>
    </xf>
    <xf numFmtId="0" fontId="4" fillId="0" borderId="0" xfId="5" applyFont="1" applyAlignment="1">
      <alignment horizontal="left" vertical="center"/>
    </xf>
    <xf numFmtId="3" fontId="12" fillId="0" borderId="6" xfId="5" applyNumberFormat="1" applyFont="1" applyBorder="1" applyAlignment="1">
      <alignment horizontal="left" vertical="center"/>
    </xf>
    <xf numFmtId="1" fontId="3" fillId="0" borderId="9" xfId="5" applyNumberFormat="1" applyFont="1" applyBorder="1" applyAlignment="1">
      <alignment horizontal="right" vertical="center"/>
    </xf>
    <xf numFmtId="3" fontId="4" fillId="0" borderId="6" xfId="5" applyNumberFormat="1" applyFont="1" applyBorder="1" applyAlignment="1">
      <alignment horizontal="right" vertical="center"/>
    </xf>
    <xf numFmtId="1" fontId="3" fillId="0" borderId="6" xfId="5" applyNumberFormat="1" applyFont="1" applyBorder="1" applyAlignment="1">
      <alignment horizontal="right" vertical="center"/>
    </xf>
    <xf numFmtId="3" fontId="3" fillId="0" borderId="6" xfId="5" applyNumberFormat="1" applyFont="1" applyBorder="1" applyAlignment="1">
      <alignment horizontal="right" vertical="center"/>
    </xf>
    <xf numFmtId="3" fontId="3" fillId="0" borderId="4" xfId="5" applyNumberFormat="1" applyFont="1" applyBorder="1" applyAlignment="1">
      <alignment horizontal="right" vertical="center"/>
    </xf>
    <xf numFmtId="1" fontId="4" fillId="3" borderId="11" xfId="5" applyNumberFormat="1" applyFont="1" applyFill="1" applyBorder="1" applyAlignment="1">
      <alignment horizontal="center" wrapText="1"/>
    </xf>
    <xf numFmtId="3" fontId="4" fillId="3" borderId="0" xfId="5" applyNumberFormat="1" applyFont="1" applyFill="1" applyAlignment="1">
      <alignment horizontal="right" wrapText="1"/>
    </xf>
    <xf numFmtId="3" fontId="4" fillId="3" borderId="3" xfId="5" applyNumberFormat="1" applyFont="1" applyFill="1" applyBorder="1" applyAlignment="1">
      <alignment horizontal="right" wrapText="1"/>
    </xf>
    <xf numFmtId="3" fontId="13" fillId="0" borderId="6" xfId="5" applyNumberFormat="1" applyFont="1" applyBorder="1" applyAlignment="1">
      <alignment horizontal="left" vertical="center"/>
    </xf>
    <xf numFmtId="3" fontId="4" fillId="3" borderId="8" xfId="5" applyNumberFormat="1" applyFont="1" applyFill="1" applyBorder="1" applyAlignment="1">
      <alignment horizontal="right" wrapText="1"/>
    </xf>
    <xf numFmtId="3" fontId="3" fillId="0" borderId="0" xfId="5" applyNumberFormat="1" applyFont="1" applyAlignment="1">
      <alignment vertical="center"/>
    </xf>
    <xf numFmtId="3" fontId="3" fillId="0" borderId="0" xfId="5" applyNumberFormat="1" applyFont="1" applyBorder="1" applyAlignment="1">
      <alignment horizontal="right" vertical="center"/>
    </xf>
    <xf numFmtId="3" fontId="4" fillId="0" borderId="0" xfId="5" applyNumberFormat="1" applyFont="1" applyBorder="1" applyAlignment="1">
      <alignment horizontal="right" vertical="center"/>
    </xf>
    <xf numFmtId="1" fontId="3" fillId="0" borderId="0" xfId="5" applyNumberFormat="1" applyFont="1" applyBorder="1" applyAlignment="1">
      <alignment horizontal="right" vertical="center"/>
    </xf>
    <xf numFmtId="164" fontId="3" fillId="0" borderId="0" xfId="7" applyFont="1" applyAlignment="1">
      <alignment horizontal="left"/>
    </xf>
    <xf numFmtId="0" fontId="14" fillId="2" borderId="1" xfId="1" applyFont="1" applyFill="1" applyBorder="1" applyAlignment="1" applyProtection="1">
      <alignment horizontal="center"/>
    </xf>
    <xf numFmtId="0" fontId="14" fillId="2" borderId="1" xfId="2" applyFont="1" applyFill="1" applyBorder="1" applyAlignment="1" applyProtection="1">
      <alignment horizontal="center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left"/>
    </xf>
    <xf numFmtId="3" fontId="4" fillId="3" borderId="3" xfId="5" applyNumberFormat="1" applyFont="1" applyFill="1" applyBorder="1" applyAlignment="1">
      <alignment horizontal="right" wrapText="1"/>
    </xf>
    <xf numFmtId="3" fontId="4" fillId="3" borderId="8" xfId="5" applyNumberFormat="1" applyFont="1" applyFill="1" applyBorder="1" applyAlignment="1">
      <alignment horizontal="right" wrapText="1"/>
    </xf>
    <xf numFmtId="1" fontId="4" fillId="3" borderId="12" xfId="5" applyNumberFormat="1" applyFont="1" applyFill="1" applyBorder="1" applyAlignment="1">
      <alignment horizontal="center" wrapText="1"/>
    </xf>
    <xf numFmtId="1" fontId="4" fillId="3" borderId="13" xfId="5" applyNumberFormat="1" applyFont="1" applyFill="1" applyBorder="1" applyAlignment="1">
      <alignment horizontal="center" wrapText="1"/>
    </xf>
    <xf numFmtId="3" fontId="4" fillId="3" borderId="5" xfId="5" applyNumberFormat="1" applyFont="1" applyFill="1" applyBorder="1" applyAlignment="1">
      <alignment horizontal="right" wrapText="1"/>
    </xf>
    <xf numFmtId="3" fontId="4" fillId="3" borderId="2" xfId="5" applyNumberFormat="1" applyFont="1" applyFill="1" applyBorder="1" applyAlignment="1">
      <alignment horizontal="right" wrapText="1"/>
    </xf>
    <xf numFmtId="3" fontId="4" fillId="3" borderId="6" xfId="5" applyNumberFormat="1" applyFont="1" applyFill="1" applyBorder="1" applyAlignment="1">
      <alignment horizontal="right" wrapText="1"/>
    </xf>
    <xf numFmtId="3" fontId="4" fillId="3" borderId="4" xfId="5" applyNumberFormat="1" applyFont="1" applyFill="1" applyBorder="1" applyAlignment="1">
      <alignment horizontal="right" wrapText="1"/>
    </xf>
    <xf numFmtId="3" fontId="4" fillId="3" borderId="0" xfId="5" applyNumberFormat="1" applyFont="1" applyFill="1" applyAlignment="1">
      <alignment horizontal="right" wrapText="1"/>
    </xf>
    <xf numFmtId="3" fontId="4" fillId="3" borderId="3" xfId="5" applyNumberFormat="1" applyFont="1" applyFill="1" applyBorder="1" applyAlignment="1">
      <alignment horizontal="right" wrapText="1"/>
    </xf>
    <xf numFmtId="0" fontId="8" fillId="0" borderId="0" xfId="5" applyFont="1" applyAlignment="1">
      <alignment horizontal="left"/>
    </xf>
    <xf numFmtId="0" fontId="4" fillId="0" borderId="0" xfId="5" applyFont="1" applyAlignment="1">
      <alignment horizontal="left" vertical="center"/>
    </xf>
    <xf numFmtId="1" fontId="4" fillId="3" borderId="9" xfId="5" applyNumberFormat="1" applyFont="1" applyFill="1" applyBorder="1" applyAlignment="1">
      <alignment horizontal="left" wrapText="1"/>
    </xf>
    <xf numFmtId="0" fontId="7" fillId="3" borderId="6" xfId="6" applyFill="1" applyBorder="1" applyAlignment="1">
      <alignment wrapText="1"/>
    </xf>
    <xf numFmtId="0" fontId="7" fillId="3" borderId="4" xfId="6" applyFill="1" applyBorder="1" applyAlignment="1">
      <alignment wrapText="1"/>
    </xf>
    <xf numFmtId="3" fontId="4" fillId="3" borderId="8" xfId="5" applyNumberFormat="1" applyFont="1" applyFill="1" applyBorder="1" applyAlignment="1">
      <alignment horizontal="right" wrapText="1"/>
    </xf>
    <xf numFmtId="3" fontId="4" fillId="3" borderId="7" xfId="5" applyNumberFormat="1" applyFont="1" applyFill="1" applyBorder="1" applyAlignment="1">
      <alignment horizontal="right" wrapText="1"/>
    </xf>
    <xf numFmtId="3" fontId="4" fillId="3" borderId="2" xfId="5" applyNumberFormat="1" applyFont="1" applyFill="1" applyBorder="1" applyAlignment="1">
      <alignment horizontal="right"/>
    </xf>
    <xf numFmtId="0" fontId="15" fillId="2" borderId="14" xfId="2" applyFont="1" applyFill="1" applyBorder="1" applyAlignment="1" applyProtection="1">
      <alignment horizontal="center" vertical="center"/>
    </xf>
    <xf numFmtId="0" fontId="15" fillId="2" borderId="15" xfId="2" applyFont="1" applyFill="1" applyBorder="1" applyAlignment="1" applyProtection="1">
      <alignment horizontal="center" vertical="center"/>
    </xf>
    <xf numFmtId="0" fontId="15" fillId="2" borderId="16" xfId="2" applyFont="1" applyFill="1" applyBorder="1" applyAlignment="1" applyProtection="1">
      <alignment horizontal="center" vertical="center"/>
    </xf>
    <xf numFmtId="1" fontId="4" fillId="3" borderId="11" xfId="5" applyNumberFormat="1" applyFont="1" applyFill="1" applyBorder="1" applyAlignment="1">
      <alignment horizontal="center" wrapText="1"/>
    </xf>
    <xf numFmtId="1" fontId="4" fillId="3" borderId="8" xfId="5" applyNumberFormat="1" applyFont="1" applyFill="1" applyBorder="1" applyAlignment="1">
      <alignment horizontal="center" wrapText="1"/>
    </xf>
    <xf numFmtId="3" fontId="4" fillId="3" borderId="11" xfId="5" applyNumberFormat="1" applyFont="1" applyFill="1" applyBorder="1" applyAlignment="1">
      <alignment horizontal="right" wrapText="1"/>
    </xf>
    <xf numFmtId="3" fontId="4" fillId="3" borderId="13" xfId="5" applyNumberFormat="1" applyFont="1" applyFill="1" applyBorder="1" applyAlignment="1">
      <alignment horizontal="right" wrapText="1"/>
    </xf>
    <xf numFmtId="1" fontId="4" fillId="3" borderId="4" xfId="5" applyNumberFormat="1" applyFont="1" applyFill="1" applyBorder="1" applyAlignment="1">
      <alignment horizontal="left" wrapText="1"/>
    </xf>
    <xf numFmtId="1" fontId="4" fillId="3" borderId="6" xfId="5" applyNumberFormat="1" applyFont="1" applyFill="1" applyBorder="1" applyAlignment="1">
      <alignment horizontal="left" wrapText="1"/>
    </xf>
    <xf numFmtId="1" fontId="4" fillId="3" borderId="8" xfId="5" applyNumberFormat="1" applyFont="1" applyFill="1" applyBorder="1" applyAlignment="1">
      <alignment horizontal="center" wrapText="1"/>
    </xf>
    <xf numFmtId="1" fontId="4" fillId="3" borderId="7" xfId="5" applyNumberFormat="1" applyFont="1" applyFill="1" applyBorder="1" applyAlignment="1">
      <alignment horizontal="center" wrapText="1"/>
    </xf>
    <xf numFmtId="1" fontId="4" fillId="3" borderId="3" xfId="5" applyNumberFormat="1" applyFont="1" applyFill="1" applyBorder="1" applyAlignment="1">
      <alignment horizontal="center" wrapText="1"/>
    </xf>
    <xf numFmtId="1" fontId="4" fillId="3" borderId="2" xfId="5" applyNumberFormat="1" applyFont="1" applyFill="1" applyBorder="1" applyAlignment="1">
      <alignment horizontal="center" wrapText="1"/>
    </xf>
    <xf numFmtId="3" fontId="3" fillId="0" borderId="12" xfId="5" applyNumberFormat="1" applyFont="1" applyBorder="1" applyAlignment="1">
      <alignment horizontal="left" vertical="center" wrapText="1"/>
    </xf>
    <xf numFmtId="3" fontId="3" fillId="0" borderId="11" xfId="5" applyNumberFormat="1" applyFont="1" applyBorder="1" applyAlignment="1">
      <alignment horizontal="left" vertical="center" wrapText="1"/>
    </xf>
    <xf numFmtId="3" fontId="3" fillId="0" borderId="13" xfId="5" applyNumberFormat="1" applyFont="1" applyBorder="1" applyAlignment="1">
      <alignment horizontal="left" vertical="center" wrapText="1"/>
    </xf>
  </cellXfs>
  <cellStyles count="8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_1320101" xfId="4" xr:uid="{00000000-0005-0000-0000-000004000000}"/>
    <cellStyle name="Normal_ANUARIO ESTADISTICO  13-2-1 ESCUELAS  2008" xfId="5" xr:uid="{00000000-0005-0000-0000-000005000000}"/>
    <cellStyle name="Normal_B3200216" xfId="6" xr:uid="{00000000-0005-0000-0000-000006000000}"/>
    <cellStyle name="Normal_Hoja1" xfId="7" xr:uid="{20D57637-A681-4061-B717-5A2AF63739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-2.munimadrid.es/CSE6/control/seleccionDatos?numSerie=02030200020" TargetMode="External"/><Relationship Id="rId1" Type="http://schemas.openxmlformats.org/officeDocument/2006/relationships/hyperlink" Target="http://www-2.munimadrid.es/CSE6/control/menuCSE?filtro=N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-2.munimadrid.es/CSE6/control/seleccionDatos?numSerie=02030200020" TargetMode="External"/><Relationship Id="rId1" Type="http://schemas.openxmlformats.org/officeDocument/2006/relationships/hyperlink" Target="http://www-2.munimadrid.es/CSE6/control/menuCSE?filtro=N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203020000020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theme="4" tint="-0.249977111117893"/>
  </sheetPr>
  <dimension ref="A1:AB44"/>
  <sheetViews>
    <sheetView showGridLines="0" zoomScaleNormal="75" zoomScaleSheetLayoutView="75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ColWidth="11.453125" defaultRowHeight="12.5" x14ac:dyDescent="0.25"/>
  <cols>
    <col min="1" max="1" width="10.90625" style="11" bestFit="1" customWidth="1"/>
    <col min="2" max="2" width="24.54296875" style="1" customWidth="1"/>
    <col min="3" max="3" width="13.08984375" style="2" customWidth="1"/>
    <col min="4" max="4" width="0.90625" style="2" customWidth="1"/>
    <col min="5" max="5" width="13.08984375" style="2" customWidth="1"/>
    <col min="6" max="6" width="0.90625" style="2" customWidth="1"/>
    <col min="7" max="7" width="13.08984375" style="2" customWidth="1"/>
    <col min="8" max="8" width="0.90625" style="2" customWidth="1"/>
    <col min="9" max="9" width="13.08984375" style="2" customWidth="1"/>
    <col min="10" max="10" width="0.90625" style="2" customWidth="1"/>
    <col min="11" max="11" width="13.08984375" style="2" customWidth="1"/>
    <col min="12" max="12" width="0.90625" style="2" customWidth="1"/>
    <col min="13" max="13" width="13.08984375" style="2" customWidth="1"/>
    <col min="14" max="14" width="0.90625" style="2" customWidth="1"/>
    <col min="15" max="15" width="13.08984375" style="2" customWidth="1"/>
    <col min="16" max="16" width="0.90625" style="2" customWidth="1"/>
    <col min="17" max="17" width="13.08984375" style="2" customWidth="1"/>
    <col min="18" max="18" width="0.90625" style="2" customWidth="1"/>
    <col min="19" max="19" width="13.08984375" style="2" customWidth="1"/>
    <col min="20" max="20" width="0.90625" style="2" customWidth="1"/>
    <col min="21" max="21" width="13.08984375" style="2" customWidth="1"/>
    <col min="22" max="22" width="0.90625" style="2" customWidth="1"/>
    <col min="23" max="23" width="13.08984375" style="2" customWidth="1"/>
    <col min="24" max="24" width="0.90625" style="2" customWidth="1"/>
    <col min="25" max="25" width="13.08984375" style="2" customWidth="1"/>
    <col min="26" max="26" width="0.90625" style="2" customWidth="1"/>
    <col min="27" max="27" width="12.08984375" style="1" customWidth="1"/>
    <col min="28" max="28" width="13.453125" style="1" customWidth="1"/>
    <col min="29" max="29" width="4.08984375" style="1" customWidth="1"/>
    <col min="30" max="16384" width="11.453125" style="1"/>
  </cols>
  <sheetData>
    <row r="1" spans="1:28" ht="13.5" thickBot="1" x14ac:dyDescent="0.3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33"/>
      <c r="Y1" s="33"/>
      <c r="Z1" s="33"/>
    </row>
    <row r="2" spans="1:28" ht="20" thickTop="1" thickBot="1" x14ac:dyDescent="0.35">
      <c r="A2" s="32" t="s">
        <v>0</v>
      </c>
      <c r="B2" s="31" t="s">
        <v>54</v>
      </c>
      <c r="C2" s="33"/>
      <c r="D2" s="33"/>
      <c r="E2" s="33"/>
      <c r="F2" s="33"/>
      <c r="G2" s="33"/>
      <c r="H2" s="33"/>
      <c r="I2" s="33"/>
      <c r="J2" s="33"/>
      <c r="K2" s="33"/>
      <c r="L2" s="30"/>
      <c r="M2" s="33"/>
      <c r="N2" s="33"/>
      <c r="O2" s="33"/>
      <c r="P2" s="33"/>
      <c r="Q2" s="33"/>
      <c r="R2" s="33"/>
      <c r="S2" s="33"/>
      <c r="T2" s="10"/>
      <c r="U2" s="10"/>
      <c r="V2" s="33"/>
      <c r="W2" s="33"/>
      <c r="X2" s="33"/>
      <c r="Y2" s="33"/>
      <c r="Z2" s="33"/>
    </row>
    <row r="3" spans="1:28" ht="11.5" thickTop="1" thickBot="1" x14ac:dyDescent="0.3">
      <c r="A3" s="9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34"/>
      <c r="Y3" s="34"/>
      <c r="Z3" s="34"/>
    </row>
    <row r="4" spans="1:28" ht="11.5" thickTop="1" thickBot="1" x14ac:dyDescent="0.3">
      <c r="A4" s="9" t="s">
        <v>2</v>
      </c>
      <c r="B4" s="8" t="s">
        <v>53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8" s="7" customFormat="1" ht="25.5" customHeight="1" thickTop="1" x14ac:dyDescent="0.25">
      <c r="A5" s="29"/>
      <c r="B5" s="67" t="s">
        <v>18</v>
      </c>
      <c r="C5" s="41" t="s">
        <v>55</v>
      </c>
      <c r="D5" s="41"/>
      <c r="E5" s="41" t="s">
        <v>52</v>
      </c>
      <c r="F5" s="41"/>
      <c r="G5" s="41" t="s">
        <v>51</v>
      </c>
      <c r="H5" s="41"/>
      <c r="I5" s="41" t="s">
        <v>50</v>
      </c>
      <c r="J5" s="41"/>
      <c r="K5" s="41" t="s">
        <v>49</v>
      </c>
      <c r="L5" s="41"/>
      <c r="M5" s="41" t="s">
        <v>48</v>
      </c>
      <c r="N5" s="41"/>
      <c r="O5" s="41" t="s">
        <v>47</v>
      </c>
      <c r="P5" s="41"/>
      <c r="Q5" s="41" t="s">
        <v>46</v>
      </c>
      <c r="R5" s="41"/>
      <c r="S5" s="41" t="s">
        <v>45</v>
      </c>
      <c r="T5" s="41"/>
      <c r="U5" s="41" t="s">
        <v>44</v>
      </c>
      <c r="V5" s="41"/>
      <c r="W5" s="41" t="s">
        <v>43</v>
      </c>
      <c r="X5" s="41"/>
      <c r="Y5" s="41" t="s">
        <v>42</v>
      </c>
      <c r="Z5" s="41"/>
      <c r="AA5" s="57" t="s">
        <v>41</v>
      </c>
      <c r="AB5" s="58"/>
    </row>
    <row r="6" spans="1:28" s="7" customFormat="1" ht="12" customHeight="1" x14ac:dyDescent="0.25">
      <c r="A6" s="29"/>
      <c r="B6" s="68"/>
      <c r="C6" s="70" t="s">
        <v>38</v>
      </c>
      <c r="D6" s="42"/>
      <c r="E6" s="70" t="s">
        <v>38</v>
      </c>
      <c r="F6" s="42"/>
      <c r="G6" s="63" t="s">
        <v>38</v>
      </c>
      <c r="H6" s="42"/>
      <c r="I6" s="63" t="s">
        <v>38</v>
      </c>
      <c r="J6" s="42"/>
      <c r="K6" s="63" t="s">
        <v>38</v>
      </c>
      <c r="L6" s="42"/>
      <c r="M6" s="63" t="s">
        <v>38</v>
      </c>
      <c r="N6" s="42"/>
      <c r="O6" s="63" t="s">
        <v>38</v>
      </c>
      <c r="P6" s="42"/>
      <c r="Q6" s="63" t="s">
        <v>38</v>
      </c>
      <c r="R6" s="42"/>
      <c r="S6" s="63" t="s">
        <v>38</v>
      </c>
      <c r="T6" s="42"/>
      <c r="U6" s="63" t="s">
        <v>38</v>
      </c>
      <c r="V6" s="42"/>
      <c r="W6" s="63" t="s">
        <v>38</v>
      </c>
      <c r="X6" s="42"/>
      <c r="Y6" s="63" t="s">
        <v>38</v>
      </c>
      <c r="Z6" s="42"/>
      <c r="AA6" s="61" t="s">
        <v>39</v>
      </c>
      <c r="AB6" s="59" t="s">
        <v>38</v>
      </c>
    </row>
    <row r="7" spans="1:28" s="7" customFormat="1" ht="10.5" x14ac:dyDescent="0.25">
      <c r="A7" s="28"/>
      <c r="B7" s="69"/>
      <c r="C7" s="64"/>
      <c r="D7" s="43"/>
      <c r="E7" s="64"/>
      <c r="F7" s="43"/>
      <c r="G7" s="64"/>
      <c r="H7" s="43"/>
      <c r="I7" s="64"/>
      <c r="J7" s="43"/>
      <c r="K7" s="64"/>
      <c r="L7" s="43"/>
      <c r="M7" s="64"/>
      <c r="N7" s="43"/>
      <c r="O7" s="64"/>
      <c r="P7" s="43"/>
      <c r="Q7" s="64"/>
      <c r="R7" s="43"/>
      <c r="S7" s="64"/>
      <c r="T7" s="43"/>
      <c r="U7" s="64"/>
      <c r="V7" s="43"/>
      <c r="W7" s="64"/>
      <c r="X7" s="43"/>
      <c r="Y7" s="64"/>
      <c r="Z7" s="43"/>
      <c r="AA7" s="62"/>
      <c r="AB7" s="60"/>
    </row>
    <row r="8" spans="1:28" ht="10.5" x14ac:dyDescent="0.25">
      <c r="A8" s="27"/>
      <c r="B8" s="26"/>
      <c r="C8" s="25"/>
      <c r="D8" s="25"/>
      <c r="E8" s="25"/>
      <c r="F8" s="25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36"/>
      <c r="AB8" s="23"/>
    </row>
    <row r="9" spans="1:28" s="4" customFormat="1" x14ac:dyDescent="0.25">
      <c r="A9" s="11"/>
      <c r="B9" s="22">
        <v>2017</v>
      </c>
      <c r="C9" s="19">
        <f>SUM(C11:C42)</f>
        <v>1029</v>
      </c>
      <c r="D9" s="19"/>
      <c r="E9" s="19">
        <f>SUM(E11:E42)</f>
        <v>2034</v>
      </c>
      <c r="F9" s="19"/>
      <c r="G9" s="19">
        <f>SUM(G11:G42)</f>
        <v>2980</v>
      </c>
      <c r="H9" s="19"/>
      <c r="I9" s="19">
        <f>SUM(I11:I42)</f>
        <v>300</v>
      </c>
      <c r="J9" s="19"/>
      <c r="K9" s="19">
        <f>SUM(K11:K42)</f>
        <v>1887</v>
      </c>
      <c r="L9" s="19"/>
      <c r="M9" s="19">
        <f>SUM(M11:M42)</f>
        <v>797</v>
      </c>
      <c r="N9" s="19"/>
      <c r="O9" s="19">
        <f>SUM(O11:O42)</f>
        <v>1882</v>
      </c>
      <c r="P9" s="19"/>
      <c r="Q9" s="19">
        <f>SUM(Q11:Q42)</f>
        <v>3647</v>
      </c>
      <c r="R9" s="19"/>
      <c r="S9" s="19">
        <f>SUM(S11:S42)</f>
        <v>654</v>
      </c>
      <c r="T9" s="19"/>
      <c r="U9" s="19">
        <f>SUM(U11:U42)</f>
        <v>3045</v>
      </c>
      <c r="V9" s="19"/>
      <c r="W9" s="19">
        <f>SUM(W11:W42)</f>
        <v>558</v>
      </c>
      <c r="X9" s="19"/>
      <c r="Y9" s="19">
        <f>SUM(Y11:Y42)</f>
        <v>2082</v>
      </c>
      <c r="Z9" s="19"/>
      <c r="AA9" s="37">
        <f>SUM(AA11:AA42)</f>
        <v>107</v>
      </c>
      <c r="AB9" s="21">
        <f>SUM(AB11:AB42)</f>
        <v>20895</v>
      </c>
    </row>
    <row r="10" spans="1:28" s="4" customFormat="1" x14ac:dyDescent="0.25">
      <c r="A10" s="11"/>
      <c r="B10" s="20"/>
      <c r="C10" s="19"/>
      <c r="D10" s="19"/>
      <c r="E10" s="19"/>
      <c r="F10" s="19"/>
      <c r="G10" s="5"/>
      <c r="H10" s="1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8"/>
      <c r="AB10" s="18"/>
    </row>
    <row r="11" spans="1:28" s="4" customFormat="1" x14ac:dyDescent="0.25">
      <c r="A11" s="11"/>
      <c r="B11" s="17" t="s">
        <v>35</v>
      </c>
      <c r="C11" s="6">
        <v>0</v>
      </c>
      <c r="D11" s="6"/>
      <c r="E11" s="6">
        <v>0</v>
      </c>
      <c r="F11" s="6"/>
      <c r="G11" s="6">
        <v>40</v>
      </c>
      <c r="H11" s="6"/>
      <c r="I11" s="6">
        <v>0</v>
      </c>
      <c r="J11" s="6"/>
      <c r="K11" s="6">
        <v>40</v>
      </c>
      <c r="L11" s="6"/>
      <c r="M11" s="6">
        <v>0</v>
      </c>
      <c r="N11" s="6"/>
      <c r="O11" s="6">
        <v>30</v>
      </c>
      <c r="P11" s="6"/>
      <c r="Q11" s="6">
        <v>25</v>
      </c>
      <c r="R11" s="6"/>
      <c r="S11" s="6">
        <v>25</v>
      </c>
      <c r="T11" s="6"/>
      <c r="U11" s="6">
        <v>25</v>
      </c>
      <c r="V11" s="6"/>
      <c r="W11" s="6">
        <v>50</v>
      </c>
      <c r="X11" s="6"/>
      <c r="Y11" s="6">
        <v>0</v>
      </c>
      <c r="Z11" s="6"/>
      <c r="AA11" s="39">
        <f>COUNTIF(C11:Y11,"&gt;0")</f>
        <v>7</v>
      </c>
      <c r="AB11" s="16">
        <f>SUM(C11,E11,G11,I11,K11,M11,O11,Q11,S11,U11,W11,Y11)</f>
        <v>235</v>
      </c>
    </row>
    <row r="12" spans="1:28" s="4" customFormat="1" x14ac:dyDescent="0.25">
      <c r="A12" s="11"/>
      <c r="B12" s="35" t="s">
        <v>34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0</v>
      </c>
      <c r="R12" s="6"/>
      <c r="S12" s="6">
        <v>0</v>
      </c>
      <c r="T12" s="6"/>
      <c r="U12" s="6">
        <v>0</v>
      </c>
      <c r="V12" s="6"/>
      <c r="W12" s="6">
        <v>0</v>
      </c>
      <c r="X12" s="6"/>
      <c r="Y12" s="6">
        <v>0</v>
      </c>
      <c r="Z12" s="6"/>
      <c r="AA12" s="39">
        <f t="shared" ref="AA12:AA42" si="0">COUNTIF(C12:Y12,"&gt;0")</f>
        <v>0</v>
      </c>
      <c r="AB12" s="16">
        <f t="shared" ref="AB12:AB42" si="1">SUM(C12,E12,G12,I12,K12,M12,O12,Q12,S12,U12,W12,Y12)</f>
        <v>0</v>
      </c>
    </row>
    <row r="13" spans="1:28" s="4" customFormat="1" x14ac:dyDescent="0.25">
      <c r="A13" s="11"/>
      <c r="B13" s="35" t="s">
        <v>33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0</v>
      </c>
      <c r="R13" s="6"/>
      <c r="S13" s="6">
        <v>0</v>
      </c>
      <c r="T13" s="6"/>
      <c r="U13" s="6">
        <v>0</v>
      </c>
      <c r="V13" s="6"/>
      <c r="W13" s="6">
        <v>0</v>
      </c>
      <c r="X13" s="6"/>
      <c r="Y13" s="6">
        <v>0</v>
      </c>
      <c r="Z13" s="6"/>
      <c r="AA13" s="39">
        <f t="shared" si="0"/>
        <v>0</v>
      </c>
      <c r="AB13" s="16">
        <f t="shared" si="1"/>
        <v>0</v>
      </c>
    </row>
    <row r="14" spans="1:28" s="4" customFormat="1" x14ac:dyDescent="0.25">
      <c r="A14" s="11"/>
      <c r="B14" s="17" t="s">
        <v>11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0</v>
      </c>
      <c r="R14" s="6"/>
      <c r="S14" s="6">
        <v>0</v>
      </c>
      <c r="T14" s="6"/>
      <c r="U14" s="6">
        <v>0</v>
      </c>
      <c r="V14" s="6"/>
      <c r="W14" s="6">
        <v>0</v>
      </c>
      <c r="X14" s="6"/>
      <c r="Y14" s="6">
        <v>0</v>
      </c>
      <c r="Z14" s="6"/>
      <c r="AA14" s="39">
        <f t="shared" si="0"/>
        <v>0</v>
      </c>
      <c r="AB14" s="16">
        <f t="shared" si="1"/>
        <v>0</v>
      </c>
    </row>
    <row r="15" spans="1:28" s="4" customFormat="1" x14ac:dyDescent="0.25">
      <c r="A15" s="11"/>
      <c r="B15" s="17" t="s">
        <v>32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0</v>
      </c>
      <c r="R15" s="6"/>
      <c r="S15" s="6">
        <v>0</v>
      </c>
      <c r="T15" s="6"/>
      <c r="U15" s="6">
        <v>0</v>
      </c>
      <c r="V15" s="6"/>
      <c r="W15" s="6">
        <v>0</v>
      </c>
      <c r="X15" s="6"/>
      <c r="Y15" s="6">
        <v>50</v>
      </c>
      <c r="Z15" s="6"/>
      <c r="AA15" s="39">
        <f t="shared" si="0"/>
        <v>1</v>
      </c>
      <c r="AB15" s="16">
        <f t="shared" si="1"/>
        <v>50</v>
      </c>
    </row>
    <row r="16" spans="1:28" s="4" customFormat="1" x14ac:dyDescent="0.25">
      <c r="A16" s="11"/>
      <c r="B16" s="17" t="s">
        <v>31</v>
      </c>
      <c r="C16" s="6">
        <v>50</v>
      </c>
      <c r="D16" s="6"/>
      <c r="E16" s="6">
        <v>0</v>
      </c>
      <c r="F16" s="6"/>
      <c r="G16" s="6">
        <v>0</v>
      </c>
      <c r="H16" s="6"/>
      <c r="I16" s="6">
        <v>75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25</v>
      </c>
      <c r="R16" s="6"/>
      <c r="S16" s="6">
        <v>0</v>
      </c>
      <c r="T16" s="6"/>
      <c r="U16" s="6">
        <v>0</v>
      </c>
      <c r="V16" s="6"/>
      <c r="W16" s="6">
        <v>0</v>
      </c>
      <c r="X16" s="6"/>
      <c r="Y16" s="6">
        <v>25</v>
      </c>
      <c r="Z16" s="6"/>
      <c r="AA16" s="39">
        <f t="shared" si="0"/>
        <v>4</v>
      </c>
      <c r="AB16" s="16">
        <f t="shared" si="1"/>
        <v>175</v>
      </c>
    </row>
    <row r="17" spans="1:28" s="4" customFormat="1" x14ac:dyDescent="0.25">
      <c r="A17" s="11"/>
      <c r="B17" s="17" t="s">
        <v>10</v>
      </c>
      <c r="C17" s="6">
        <v>0</v>
      </c>
      <c r="D17" s="6"/>
      <c r="E17" s="6">
        <v>0</v>
      </c>
      <c r="F17" s="6"/>
      <c r="G17" s="6">
        <v>50</v>
      </c>
      <c r="H17" s="6"/>
      <c r="I17" s="6">
        <v>0</v>
      </c>
      <c r="J17" s="6"/>
      <c r="K17" s="6">
        <v>50</v>
      </c>
      <c r="L17" s="6"/>
      <c r="M17" s="6">
        <v>0</v>
      </c>
      <c r="N17" s="6"/>
      <c r="O17" s="6">
        <v>0</v>
      </c>
      <c r="P17" s="6"/>
      <c r="Q17" s="6">
        <v>125</v>
      </c>
      <c r="R17" s="6"/>
      <c r="S17" s="6">
        <v>0</v>
      </c>
      <c r="T17" s="6"/>
      <c r="U17" s="6">
        <v>50</v>
      </c>
      <c r="V17" s="6"/>
      <c r="W17" s="6">
        <v>75</v>
      </c>
      <c r="X17" s="6"/>
      <c r="Y17" s="6">
        <v>75</v>
      </c>
      <c r="Z17" s="6"/>
      <c r="AA17" s="39">
        <f t="shared" si="0"/>
        <v>6</v>
      </c>
      <c r="AB17" s="16">
        <f t="shared" si="1"/>
        <v>425</v>
      </c>
    </row>
    <row r="18" spans="1:28" s="4" customFormat="1" x14ac:dyDescent="0.25">
      <c r="A18" s="11"/>
      <c r="B18" s="17" t="s">
        <v>9</v>
      </c>
      <c r="C18" s="6">
        <v>0</v>
      </c>
      <c r="D18" s="6"/>
      <c r="E18" s="6">
        <v>0</v>
      </c>
      <c r="F18" s="6"/>
      <c r="G18" s="6">
        <v>25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0</v>
      </c>
      <c r="R18" s="6"/>
      <c r="S18" s="6">
        <v>0</v>
      </c>
      <c r="T18" s="6"/>
      <c r="U18" s="6">
        <v>25</v>
      </c>
      <c r="V18" s="6"/>
      <c r="W18" s="6">
        <v>0</v>
      </c>
      <c r="X18" s="6"/>
      <c r="Y18" s="6">
        <v>0</v>
      </c>
      <c r="Z18" s="6"/>
      <c r="AA18" s="39">
        <f t="shared" si="0"/>
        <v>2</v>
      </c>
      <c r="AB18" s="16">
        <f t="shared" si="1"/>
        <v>50</v>
      </c>
    </row>
    <row r="19" spans="1:28" s="4" customFormat="1" x14ac:dyDescent="0.25">
      <c r="A19" s="11"/>
      <c r="B19" s="44" t="s">
        <v>56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0</v>
      </c>
      <c r="R19" s="6"/>
      <c r="S19" s="6">
        <v>0</v>
      </c>
      <c r="T19" s="6"/>
      <c r="U19" s="6">
        <v>0</v>
      </c>
      <c r="V19" s="6"/>
      <c r="W19" s="6">
        <v>0</v>
      </c>
      <c r="X19" s="6"/>
      <c r="Y19" s="6">
        <v>25</v>
      </c>
      <c r="Z19" s="6"/>
      <c r="AA19" s="39">
        <f t="shared" si="0"/>
        <v>1</v>
      </c>
      <c r="AB19" s="16">
        <f t="shared" si="1"/>
        <v>25</v>
      </c>
    </row>
    <row r="20" spans="1:28" s="4" customFormat="1" x14ac:dyDescent="0.25">
      <c r="A20" s="11"/>
      <c r="B20" s="17" t="s">
        <v>30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0</v>
      </c>
      <c r="R20" s="6"/>
      <c r="S20" s="6">
        <v>0</v>
      </c>
      <c r="T20" s="6"/>
      <c r="U20" s="6">
        <v>0</v>
      </c>
      <c r="V20" s="6"/>
      <c r="W20" s="6">
        <v>38</v>
      </c>
      <c r="X20" s="6"/>
      <c r="Y20" s="6">
        <v>0</v>
      </c>
      <c r="Z20" s="6"/>
      <c r="AA20" s="39">
        <f t="shared" si="0"/>
        <v>1</v>
      </c>
      <c r="AB20" s="16">
        <f t="shared" si="1"/>
        <v>38</v>
      </c>
    </row>
    <row r="21" spans="1:28" s="4" customFormat="1" x14ac:dyDescent="0.25">
      <c r="A21" s="11"/>
      <c r="B21" s="35" t="s">
        <v>29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0</v>
      </c>
      <c r="R21" s="6"/>
      <c r="S21" s="6">
        <v>0</v>
      </c>
      <c r="T21" s="6"/>
      <c r="U21" s="6">
        <v>0</v>
      </c>
      <c r="V21" s="6"/>
      <c r="W21" s="6">
        <v>0</v>
      </c>
      <c r="X21" s="6"/>
      <c r="Y21" s="6">
        <v>0</v>
      </c>
      <c r="Z21" s="6"/>
      <c r="AA21" s="39">
        <f t="shared" si="0"/>
        <v>0</v>
      </c>
      <c r="AB21" s="16">
        <f t="shared" si="1"/>
        <v>0</v>
      </c>
    </row>
    <row r="22" spans="1:28" s="4" customFormat="1" x14ac:dyDescent="0.25">
      <c r="A22" s="11"/>
      <c r="B22" s="17" t="s">
        <v>28</v>
      </c>
      <c r="C22" s="6">
        <v>0</v>
      </c>
      <c r="D22" s="6"/>
      <c r="E22" s="6">
        <v>0</v>
      </c>
      <c r="F22" s="6"/>
      <c r="G22" s="6">
        <v>15</v>
      </c>
      <c r="H22" s="6"/>
      <c r="I22" s="6">
        <v>15</v>
      </c>
      <c r="J22" s="6"/>
      <c r="K22" s="6">
        <v>45</v>
      </c>
      <c r="L22" s="6"/>
      <c r="M22" s="6">
        <v>0</v>
      </c>
      <c r="N22" s="6"/>
      <c r="O22" s="6">
        <v>0</v>
      </c>
      <c r="P22" s="6"/>
      <c r="Q22" s="6">
        <v>90</v>
      </c>
      <c r="R22" s="6"/>
      <c r="S22" s="6">
        <v>0</v>
      </c>
      <c r="T22" s="6"/>
      <c r="U22" s="6">
        <v>30</v>
      </c>
      <c r="V22" s="6"/>
      <c r="W22" s="6">
        <v>0</v>
      </c>
      <c r="X22" s="6"/>
      <c r="Y22" s="6">
        <v>45</v>
      </c>
      <c r="Z22" s="6"/>
      <c r="AA22" s="39">
        <f t="shared" si="0"/>
        <v>6</v>
      </c>
      <c r="AB22" s="16">
        <f t="shared" si="1"/>
        <v>240</v>
      </c>
    </row>
    <row r="23" spans="1:28" s="4" customFormat="1" x14ac:dyDescent="0.25">
      <c r="A23" s="11"/>
      <c r="B23" s="35" t="s">
        <v>27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0</v>
      </c>
      <c r="R23" s="6"/>
      <c r="S23" s="6">
        <v>0</v>
      </c>
      <c r="T23" s="6"/>
      <c r="U23" s="6">
        <v>0</v>
      </c>
      <c r="V23" s="6"/>
      <c r="W23" s="6">
        <v>0</v>
      </c>
      <c r="X23" s="6"/>
      <c r="Y23" s="6">
        <v>0</v>
      </c>
      <c r="Z23" s="6"/>
      <c r="AA23" s="39">
        <f t="shared" si="0"/>
        <v>0</v>
      </c>
      <c r="AB23" s="16">
        <f t="shared" si="1"/>
        <v>0</v>
      </c>
    </row>
    <row r="24" spans="1:28" s="4" customFormat="1" x14ac:dyDescent="0.25">
      <c r="A24" s="11"/>
      <c r="B24" s="17" t="s">
        <v>17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150</v>
      </c>
      <c r="R24" s="6"/>
      <c r="S24" s="6">
        <v>0</v>
      </c>
      <c r="T24" s="6"/>
      <c r="U24" s="6">
        <v>100</v>
      </c>
      <c r="V24" s="6"/>
      <c r="W24" s="6">
        <v>125</v>
      </c>
      <c r="X24" s="6"/>
      <c r="Y24" s="6">
        <v>0</v>
      </c>
      <c r="Z24" s="6"/>
      <c r="AA24" s="39">
        <f t="shared" si="0"/>
        <v>3</v>
      </c>
      <c r="AB24" s="16">
        <f t="shared" si="1"/>
        <v>375</v>
      </c>
    </row>
    <row r="25" spans="1:28" s="4" customFormat="1" x14ac:dyDescent="0.25">
      <c r="A25" s="11"/>
      <c r="B25" s="17" t="s">
        <v>8</v>
      </c>
      <c r="C25" s="6">
        <v>0</v>
      </c>
      <c r="D25" s="6"/>
      <c r="E25" s="6">
        <v>0</v>
      </c>
      <c r="F25" s="6"/>
      <c r="G25" s="6">
        <v>100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0</v>
      </c>
      <c r="R25" s="6"/>
      <c r="S25" s="6">
        <v>0</v>
      </c>
      <c r="T25" s="6"/>
      <c r="U25" s="6">
        <v>75</v>
      </c>
      <c r="V25" s="6"/>
      <c r="W25" s="6">
        <v>0</v>
      </c>
      <c r="X25" s="6"/>
      <c r="Y25" s="6">
        <v>50</v>
      </c>
      <c r="Z25" s="6"/>
      <c r="AA25" s="39">
        <f t="shared" si="0"/>
        <v>3</v>
      </c>
      <c r="AB25" s="16">
        <f t="shared" si="1"/>
        <v>225</v>
      </c>
    </row>
    <row r="26" spans="1:28" s="4" customFormat="1" x14ac:dyDescent="0.25">
      <c r="A26" s="11"/>
      <c r="B26" s="17" t="s">
        <v>26</v>
      </c>
      <c r="C26" s="6">
        <v>25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0</v>
      </c>
      <c r="R26" s="6"/>
      <c r="S26" s="6">
        <v>0</v>
      </c>
      <c r="T26" s="6"/>
      <c r="U26" s="6">
        <v>0</v>
      </c>
      <c r="V26" s="6"/>
      <c r="W26" s="6">
        <v>0</v>
      </c>
      <c r="X26" s="6"/>
      <c r="Y26" s="6">
        <v>100</v>
      </c>
      <c r="Z26" s="6"/>
      <c r="AA26" s="39">
        <f t="shared" si="0"/>
        <v>2</v>
      </c>
      <c r="AB26" s="16">
        <f t="shared" si="1"/>
        <v>125</v>
      </c>
    </row>
    <row r="27" spans="1:28" s="4" customFormat="1" x14ac:dyDescent="0.25">
      <c r="A27" s="11"/>
      <c r="B27" s="17" t="s">
        <v>25</v>
      </c>
      <c r="C27" s="6">
        <v>0</v>
      </c>
      <c r="D27" s="6"/>
      <c r="E27" s="6">
        <v>0</v>
      </c>
      <c r="F27" s="6"/>
      <c r="G27" s="6">
        <v>100</v>
      </c>
      <c r="H27" s="6"/>
      <c r="I27" s="6">
        <v>80</v>
      </c>
      <c r="J27" s="6"/>
      <c r="K27" s="6">
        <v>125</v>
      </c>
      <c r="L27" s="6"/>
      <c r="M27" s="6">
        <v>0</v>
      </c>
      <c r="N27" s="6"/>
      <c r="O27" s="6">
        <v>0</v>
      </c>
      <c r="P27" s="6"/>
      <c r="Q27" s="6">
        <v>75</v>
      </c>
      <c r="R27" s="6"/>
      <c r="S27" s="6">
        <v>0</v>
      </c>
      <c r="T27" s="6"/>
      <c r="U27" s="6">
        <v>50</v>
      </c>
      <c r="V27" s="6"/>
      <c r="W27" s="6">
        <v>0</v>
      </c>
      <c r="X27" s="6"/>
      <c r="Y27" s="6">
        <v>100</v>
      </c>
      <c r="Z27" s="6"/>
      <c r="AA27" s="39">
        <f t="shared" si="0"/>
        <v>6</v>
      </c>
      <c r="AB27" s="16">
        <f t="shared" si="1"/>
        <v>530</v>
      </c>
    </row>
    <row r="28" spans="1:28" s="4" customFormat="1" x14ac:dyDescent="0.25">
      <c r="A28" s="11"/>
      <c r="B28" s="17" t="s">
        <v>24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0</v>
      </c>
      <c r="R28" s="6"/>
      <c r="S28" s="6">
        <v>0</v>
      </c>
      <c r="T28" s="6"/>
      <c r="U28" s="6">
        <v>0</v>
      </c>
      <c r="V28" s="6"/>
      <c r="W28" s="6">
        <v>48</v>
      </c>
      <c r="X28" s="6"/>
      <c r="Y28" s="6">
        <v>0</v>
      </c>
      <c r="Z28" s="6"/>
      <c r="AA28" s="39">
        <f t="shared" si="0"/>
        <v>1</v>
      </c>
      <c r="AB28" s="16">
        <f t="shared" si="1"/>
        <v>48</v>
      </c>
    </row>
    <row r="29" spans="1:28" s="4" customFormat="1" x14ac:dyDescent="0.25">
      <c r="A29" s="11"/>
      <c r="B29" s="17" t="s">
        <v>7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75</v>
      </c>
      <c r="R29" s="6"/>
      <c r="S29" s="6">
        <v>0</v>
      </c>
      <c r="T29" s="6"/>
      <c r="U29" s="6">
        <v>0</v>
      </c>
      <c r="V29" s="6"/>
      <c r="W29" s="6">
        <v>0</v>
      </c>
      <c r="X29" s="6"/>
      <c r="Y29" s="6">
        <v>0</v>
      </c>
      <c r="Z29" s="6"/>
      <c r="AA29" s="39">
        <f t="shared" si="0"/>
        <v>1</v>
      </c>
      <c r="AB29" s="16">
        <f t="shared" si="1"/>
        <v>75</v>
      </c>
    </row>
    <row r="30" spans="1:28" s="4" customFormat="1" x14ac:dyDescent="0.25">
      <c r="A30" s="11"/>
      <c r="B30" s="17" t="s">
        <v>16</v>
      </c>
      <c r="C30" s="6">
        <v>0</v>
      </c>
      <c r="D30" s="6"/>
      <c r="E30" s="6">
        <v>0</v>
      </c>
      <c r="F30" s="6"/>
      <c r="G30" s="6">
        <v>50</v>
      </c>
      <c r="H30" s="6"/>
      <c r="I30" s="6">
        <v>0</v>
      </c>
      <c r="J30" s="6"/>
      <c r="K30" s="6">
        <v>50</v>
      </c>
      <c r="L30" s="6"/>
      <c r="M30" s="6">
        <v>0</v>
      </c>
      <c r="N30" s="6"/>
      <c r="O30" s="6">
        <v>0</v>
      </c>
      <c r="P30" s="6"/>
      <c r="Q30" s="6">
        <v>75</v>
      </c>
      <c r="R30" s="6"/>
      <c r="S30" s="6">
        <v>63</v>
      </c>
      <c r="T30" s="6"/>
      <c r="U30" s="6">
        <v>50</v>
      </c>
      <c r="V30" s="6"/>
      <c r="W30" s="6">
        <v>0</v>
      </c>
      <c r="X30" s="6"/>
      <c r="Y30" s="6">
        <v>0</v>
      </c>
      <c r="Z30" s="6"/>
      <c r="AA30" s="39">
        <f t="shared" si="0"/>
        <v>5</v>
      </c>
      <c r="AB30" s="16">
        <f t="shared" si="1"/>
        <v>288</v>
      </c>
    </row>
    <row r="31" spans="1:28" s="4" customFormat="1" x14ac:dyDescent="0.25">
      <c r="A31" s="11"/>
      <c r="B31" s="17" t="s">
        <v>23</v>
      </c>
      <c r="C31" s="6">
        <v>96</v>
      </c>
      <c r="D31" s="6"/>
      <c r="E31" s="6">
        <v>192</v>
      </c>
      <c r="F31" s="6"/>
      <c r="G31" s="6">
        <v>296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104</v>
      </c>
      <c r="P31" s="6"/>
      <c r="Q31" s="6">
        <v>176</v>
      </c>
      <c r="R31" s="6"/>
      <c r="S31" s="6">
        <v>0</v>
      </c>
      <c r="T31" s="6"/>
      <c r="U31" s="6">
        <v>248</v>
      </c>
      <c r="V31" s="6"/>
      <c r="W31" s="6">
        <v>0</v>
      </c>
      <c r="X31" s="6"/>
      <c r="Y31" s="6">
        <v>72</v>
      </c>
      <c r="Z31" s="6"/>
      <c r="AA31" s="39">
        <f t="shared" si="0"/>
        <v>7</v>
      </c>
      <c r="AB31" s="16">
        <f t="shared" si="1"/>
        <v>1184</v>
      </c>
    </row>
    <row r="32" spans="1:28" s="4" customFormat="1" x14ac:dyDescent="0.25">
      <c r="A32" s="11"/>
      <c r="B32" s="17" t="s">
        <v>15</v>
      </c>
      <c r="C32" s="6">
        <v>549</v>
      </c>
      <c r="D32" s="6"/>
      <c r="E32" s="6">
        <v>1320</v>
      </c>
      <c r="F32" s="6"/>
      <c r="G32" s="6">
        <v>1380</v>
      </c>
      <c r="H32" s="6"/>
      <c r="I32" s="6">
        <v>0</v>
      </c>
      <c r="J32" s="6"/>
      <c r="K32" s="6">
        <v>1085</v>
      </c>
      <c r="L32" s="6"/>
      <c r="M32" s="6">
        <v>549</v>
      </c>
      <c r="N32" s="6"/>
      <c r="O32" s="6">
        <v>1102</v>
      </c>
      <c r="P32" s="6"/>
      <c r="Q32" s="6">
        <v>1688</v>
      </c>
      <c r="R32" s="6"/>
      <c r="S32" s="6">
        <v>447</v>
      </c>
      <c r="T32" s="6"/>
      <c r="U32" s="6">
        <v>1171</v>
      </c>
      <c r="V32" s="6"/>
      <c r="W32" s="6">
        <v>0</v>
      </c>
      <c r="X32" s="6"/>
      <c r="Y32" s="6">
        <v>564</v>
      </c>
      <c r="Z32" s="6"/>
      <c r="AA32" s="39">
        <f t="shared" si="0"/>
        <v>10</v>
      </c>
      <c r="AB32" s="16">
        <f t="shared" si="1"/>
        <v>9855</v>
      </c>
    </row>
    <row r="33" spans="1:28" s="4" customFormat="1" x14ac:dyDescent="0.25">
      <c r="A33" s="11"/>
      <c r="B33" s="17" t="s">
        <v>22</v>
      </c>
      <c r="C33" s="6">
        <v>184</v>
      </c>
      <c r="D33" s="6"/>
      <c r="E33" s="6">
        <v>497</v>
      </c>
      <c r="F33" s="6"/>
      <c r="G33" s="6">
        <v>849</v>
      </c>
      <c r="H33" s="6"/>
      <c r="I33" s="6">
        <v>0</v>
      </c>
      <c r="J33" s="6"/>
      <c r="K33" s="6">
        <v>357</v>
      </c>
      <c r="L33" s="6"/>
      <c r="M33" s="6">
        <v>248</v>
      </c>
      <c r="N33" s="6"/>
      <c r="O33" s="6">
        <v>551</v>
      </c>
      <c r="P33" s="6"/>
      <c r="Q33" s="6">
        <v>700</v>
      </c>
      <c r="R33" s="6"/>
      <c r="S33" s="6">
        <v>119</v>
      </c>
      <c r="T33" s="6"/>
      <c r="U33" s="6">
        <v>767</v>
      </c>
      <c r="V33" s="6"/>
      <c r="W33" s="6">
        <v>0</v>
      </c>
      <c r="X33" s="6"/>
      <c r="Y33" s="6">
        <v>245</v>
      </c>
      <c r="Z33" s="6"/>
      <c r="AA33" s="39">
        <f t="shared" si="0"/>
        <v>10</v>
      </c>
      <c r="AB33" s="16">
        <f t="shared" si="1"/>
        <v>4517</v>
      </c>
    </row>
    <row r="34" spans="1:28" s="4" customFormat="1" x14ac:dyDescent="0.25">
      <c r="A34" s="11"/>
      <c r="B34" s="17" t="s">
        <v>21</v>
      </c>
      <c r="C34" s="6">
        <v>25</v>
      </c>
      <c r="D34" s="6"/>
      <c r="E34" s="6">
        <v>0</v>
      </c>
      <c r="F34" s="6"/>
      <c r="G34" s="6">
        <v>0</v>
      </c>
      <c r="H34" s="6"/>
      <c r="I34" s="6">
        <v>0</v>
      </c>
      <c r="J34" s="6"/>
      <c r="K34" s="6">
        <v>65</v>
      </c>
      <c r="L34" s="6"/>
      <c r="M34" s="6">
        <v>0</v>
      </c>
      <c r="N34" s="6"/>
      <c r="O34" s="6">
        <v>25</v>
      </c>
      <c r="P34" s="6"/>
      <c r="Q34" s="6">
        <v>155</v>
      </c>
      <c r="R34" s="6"/>
      <c r="S34" s="6">
        <v>0</v>
      </c>
      <c r="T34" s="6"/>
      <c r="U34" s="6">
        <v>80</v>
      </c>
      <c r="V34" s="6"/>
      <c r="W34" s="6">
        <v>0</v>
      </c>
      <c r="X34" s="6"/>
      <c r="Y34" s="6">
        <v>0</v>
      </c>
      <c r="Z34" s="6"/>
      <c r="AA34" s="39">
        <f t="shared" si="0"/>
        <v>5</v>
      </c>
      <c r="AB34" s="16">
        <f t="shared" si="1"/>
        <v>350</v>
      </c>
    </row>
    <row r="35" spans="1:28" s="4" customFormat="1" x14ac:dyDescent="0.25">
      <c r="A35" s="11"/>
      <c r="B35" s="17" t="s">
        <v>20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0</v>
      </c>
      <c r="R35" s="6"/>
      <c r="S35" s="6">
        <v>0</v>
      </c>
      <c r="T35" s="6"/>
      <c r="U35" s="6">
        <v>80</v>
      </c>
      <c r="V35" s="6"/>
      <c r="W35" s="6">
        <v>90</v>
      </c>
      <c r="X35" s="6"/>
      <c r="Y35" s="6">
        <v>56</v>
      </c>
      <c r="Z35" s="6"/>
      <c r="AA35" s="39">
        <f t="shared" si="0"/>
        <v>3</v>
      </c>
      <c r="AB35" s="16">
        <f t="shared" si="1"/>
        <v>226</v>
      </c>
    </row>
    <row r="36" spans="1:28" s="4" customFormat="1" x14ac:dyDescent="0.25">
      <c r="A36" s="11"/>
      <c r="B36" s="17" t="s">
        <v>6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63</v>
      </c>
      <c r="R36" s="6"/>
      <c r="S36" s="6">
        <v>0</v>
      </c>
      <c r="T36" s="6"/>
      <c r="U36" s="6">
        <v>0</v>
      </c>
      <c r="V36" s="6"/>
      <c r="W36" s="6">
        <v>0</v>
      </c>
      <c r="X36" s="6"/>
      <c r="Y36" s="6">
        <v>0</v>
      </c>
      <c r="Z36" s="6"/>
      <c r="AA36" s="39">
        <f t="shared" si="0"/>
        <v>1</v>
      </c>
      <c r="AB36" s="16">
        <f t="shared" si="1"/>
        <v>63</v>
      </c>
    </row>
    <row r="37" spans="1:28" s="4" customFormat="1" x14ac:dyDescent="0.25">
      <c r="A37" s="11"/>
      <c r="B37" s="17" t="s">
        <v>5</v>
      </c>
      <c r="C37" s="6">
        <v>75</v>
      </c>
      <c r="D37" s="6"/>
      <c r="E37" s="6">
        <v>0</v>
      </c>
      <c r="F37" s="6"/>
      <c r="G37" s="6">
        <v>75</v>
      </c>
      <c r="H37" s="6"/>
      <c r="I37" s="6">
        <v>75</v>
      </c>
      <c r="J37" s="6"/>
      <c r="K37" s="6">
        <v>45</v>
      </c>
      <c r="L37" s="6"/>
      <c r="M37" s="6">
        <v>0</v>
      </c>
      <c r="N37" s="6"/>
      <c r="O37" s="6">
        <v>30</v>
      </c>
      <c r="P37" s="6"/>
      <c r="Q37" s="6">
        <v>50</v>
      </c>
      <c r="R37" s="6"/>
      <c r="S37" s="6">
        <v>0</v>
      </c>
      <c r="T37" s="6"/>
      <c r="U37" s="6">
        <v>75</v>
      </c>
      <c r="V37" s="6"/>
      <c r="W37" s="6">
        <v>50</v>
      </c>
      <c r="X37" s="6"/>
      <c r="Y37" s="6">
        <v>600</v>
      </c>
      <c r="Z37" s="6"/>
      <c r="AA37" s="39">
        <f t="shared" si="0"/>
        <v>9</v>
      </c>
      <c r="AB37" s="16">
        <f t="shared" si="1"/>
        <v>1075</v>
      </c>
    </row>
    <row r="38" spans="1:28" s="4" customFormat="1" x14ac:dyDescent="0.25">
      <c r="A38" s="11"/>
      <c r="B38" s="17" t="s">
        <v>19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15</v>
      </c>
      <c r="P38" s="6"/>
      <c r="Q38" s="6">
        <v>0</v>
      </c>
      <c r="R38" s="6"/>
      <c r="S38" s="6">
        <v>0</v>
      </c>
      <c r="T38" s="6"/>
      <c r="U38" s="6">
        <v>0</v>
      </c>
      <c r="V38" s="6"/>
      <c r="W38" s="6">
        <v>0</v>
      </c>
      <c r="X38" s="6"/>
      <c r="Y38" s="6">
        <v>0</v>
      </c>
      <c r="Z38" s="6"/>
      <c r="AA38" s="39">
        <f t="shared" si="0"/>
        <v>1</v>
      </c>
      <c r="AB38" s="16">
        <f t="shared" si="1"/>
        <v>15</v>
      </c>
    </row>
    <row r="39" spans="1:28" s="4" customFormat="1" x14ac:dyDescent="0.25">
      <c r="A39" s="11"/>
      <c r="B39" s="17" t="s">
        <v>14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25</v>
      </c>
      <c r="J39" s="6"/>
      <c r="K39" s="6">
        <v>25</v>
      </c>
      <c r="L39" s="6"/>
      <c r="M39" s="6">
        <v>0</v>
      </c>
      <c r="N39" s="6"/>
      <c r="O39" s="6">
        <v>0</v>
      </c>
      <c r="P39" s="6"/>
      <c r="Q39" s="6">
        <v>0</v>
      </c>
      <c r="R39" s="6"/>
      <c r="S39" s="6">
        <v>0</v>
      </c>
      <c r="T39" s="6"/>
      <c r="U39" s="6">
        <v>0</v>
      </c>
      <c r="V39" s="6"/>
      <c r="W39" s="6">
        <v>0</v>
      </c>
      <c r="X39" s="6"/>
      <c r="Y39" s="6">
        <v>0</v>
      </c>
      <c r="Z39" s="6"/>
      <c r="AA39" s="39">
        <f t="shared" si="0"/>
        <v>2</v>
      </c>
      <c r="AB39" s="16">
        <f t="shared" si="1"/>
        <v>50</v>
      </c>
    </row>
    <row r="40" spans="1:28" s="4" customFormat="1" x14ac:dyDescent="0.25">
      <c r="A40" s="11"/>
      <c r="B40" s="17" t="s">
        <v>4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150</v>
      </c>
      <c r="R40" s="6"/>
      <c r="S40" s="6">
        <v>0</v>
      </c>
      <c r="T40" s="6"/>
      <c r="U40" s="6">
        <v>194</v>
      </c>
      <c r="V40" s="6"/>
      <c r="W40" s="6">
        <v>82</v>
      </c>
      <c r="X40" s="6"/>
      <c r="Y40" s="6">
        <v>0</v>
      </c>
      <c r="Z40" s="6"/>
      <c r="AA40" s="39">
        <f t="shared" si="0"/>
        <v>3</v>
      </c>
      <c r="AB40" s="16">
        <f t="shared" si="1"/>
        <v>426</v>
      </c>
    </row>
    <row r="41" spans="1:28" s="4" customFormat="1" x14ac:dyDescent="0.25">
      <c r="A41" s="11"/>
      <c r="B41" s="17" t="s">
        <v>13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30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25</v>
      </c>
      <c r="R41" s="6"/>
      <c r="S41" s="6">
        <v>0</v>
      </c>
      <c r="T41" s="6"/>
      <c r="U41" s="6">
        <v>25</v>
      </c>
      <c r="V41" s="6"/>
      <c r="W41" s="6">
        <v>0</v>
      </c>
      <c r="X41" s="6"/>
      <c r="Y41" s="6">
        <v>75</v>
      </c>
      <c r="Z41" s="6"/>
      <c r="AA41" s="39">
        <f t="shared" si="0"/>
        <v>4</v>
      </c>
      <c r="AB41" s="16">
        <f t="shared" si="1"/>
        <v>155</v>
      </c>
    </row>
    <row r="42" spans="1:28" s="4" customFormat="1" x14ac:dyDescent="0.25">
      <c r="A42" s="11"/>
      <c r="B42" s="15" t="s">
        <v>12</v>
      </c>
      <c r="C42" s="14">
        <v>25</v>
      </c>
      <c r="D42" s="14"/>
      <c r="E42" s="14">
        <v>25</v>
      </c>
      <c r="F42" s="14"/>
      <c r="G42" s="14">
        <v>0</v>
      </c>
      <c r="H42" s="14"/>
      <c r="I42" s="14">
        <v>0</v>
      </c>
      <c r="J42" s="14"/>
      <c r="K42" s="14">
        <v>0</v>
      </c>
      <c r="L42" s="14"/>
      <c r="M42" s="14">
        <v>0</v>
      </c>
      <c r="N42" s="14"/>
      <c r="O42" s="14">
        <v>25</v>
      </c>
      <c r="P42" s="14"/>
      <c r="Q42" s="14">
        <v>0</v>
      </c>
      <c r="R42" s="14"/>
      <c r="S42" s="14">
        <v>0</v>
      </c>
      <c r="T42" s="14"/>
      <c r="U42" s="14">
        <v>0</v>
      </c>
      <c r="V42" s="14"/>
      <c r="W42" s="14">
        <v>0</v>
      </c>
      <c r="X42" s="14"/>
      <c r="Y42" s="14">
        <v>0</v>
      </c>
      <c r="Z42" s="14"/>
      <c r="AA42" s="40">
        <f t="shared" si="0"/>
        <v>3</v>
      </c>
      <c r="AB42" s="13">
        <f t="shared" si="1"/>
        <v>75</v>
      </c>
    </row>
    <row r="43" spans="1:28" x14ac:dyDescent="0.25">
      <c r="B43" s="3" t="s">
        <v>3</v>
      </c>
    </row>
    <row r="44" spans="1:28" x14ac:dyDescent="0.25">
      <c r="G44" s="12"/>
    </row>
  </sheetData>
  <mergeCells count="18">
    <mergeCell ref="B1:W1"/>
    <mergeCell ref="B3:W3"/>
    <mergeCell ref="B5:B7"/>
    <mergeCell ref="O6:O7"/>
    <mergeCell ref="Q6:Q7"/>
    <mergeCell ref="S6:S7"/>
    <mergeCell ref="I6:I7"/>
    <mergeCell ref="E6:E7"/>
    <mergeCell ref="G6:G7"/>
    <mergeCell ref="W6:W7"/>
    <mergeCell ref="C6:C7"/>
    <mergeCell ref="K6:K7"/>
    <mergeCell ref="AA5:AB5"/>
    <mergeCell ref="AB6:AB7"/>
    <mergeCell ref="AA6:AA7"/>
    <mergeCell ref="Y6:Y7"/>
    <mergeCell ref="M6:M7"/>
    <mergeCell ref="U6:U7"/>
  </mergeCells>
  <phoneticPr fontId="0" type="noConversion"/>
  <hyperlinks>
    <hyperlink ref="A3" r:id="rId1" xr:uid="{00000000-0004-0000-0000-000000000000}"/>
    <hyperlink ref="A4" r:id="rId2" xr:uid="{00000000-0004-0000-0000-000001000000}"/>
  </hyperlinks>
  <printOptions horizontalCentered="1"/>
  <pageMargins left="0.75" right="0.75" top="1.08" bottom="1" header="0" footer="0"/>
  <pageSetup paperSize="9" scale="61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>
    <tabColor theme="4" tint="-0.249977111117893"/>
  </sheetPr>
  <dimension ref="A1:AB43"/>
  <sheetViews>
    <sheetView showGridLines="0" zoomScaleNormal="75" zoomScaleSheetLayoutView="75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ColWidth="11.453125" defaultRowHeight="12.5" x14ac:dyDescent="0.25"/>
  <cols>
    <col min="1" max="1" width="10.90625" style="11" bestFit="1" customWidth="1"/>
    <col min="2" max="2" width="24.54296875" style="1" customWidth="1"/>
    <col min="3" max="3" width="13.08984375" style="2" customWidth="1"/>
    <col min="4" max="4" width="0.90625" style="2" customWidth="1"/>
    <col min="5" max="5" width="13.08984375" style="2" customWidth="1"/>
    <col min="6" max="6" width="0.90625" style="2" customWidth="1"/>
    <col min="7" max="7" width="13.08984375" style="2" customWidth="1"/>
    <col min="8" max="8" width="0.90625" style="2" customWidth="1"/>
    <col min="9" max="9" width="13.08984375" style="2" customWidth="1"/>
    <col min="10" max="10" width="0.90625" style="2" customWidth="1"/>
    <col min="11" max="11" width="13.08984375" style="2" customWidth="1"/>
    <col min="12" max="12" width="0.90625" style="2" customWidth="1"/>
    <col min="13" max="13" width="13.08984375" style="2" customWidth="1"/>
    <col min="14" max="14" width="0.90625" style="2" customWidth="1"/>
    <col min="15" max="15" width="13.08984375" style="2" customWidth="1"/>
    <col min="16" max="16" width="0.90625" style="2" customWidth="1"/>
    <col min="17" max="17" width="13.08984375" style="2" customWidth="1"/>
    <col min="18" max="18" width="0.90625" style="2" customWidth="1"/>
    <col min="19" max="19" width="13.08984375" style="2" customWidth="1"/>
    <col min="20" max="20" width="0.90625" style="2" customWidth="1"/>
    <col min="21" max="21" width="13.08984375" style="2" customWidth="1"/>
    <col min="22" max="22" width="0.90625" style="2" customWidth="1"/>
    <col min="23" max="23" width="13.08984375" style="2" customWidth="1"/>
    <col min="24" max="24" width="0.90625" style="2" customWidth="1"/>
    <col min="25" max="25" width="13.08984375" style="2" customWidth="1"/>
    <col min="26" max="26" width="0.90625" style="2" customWidth="1"/>
    <col min="27" max="27" width="12.08984375" style="1" customWidth="1"/>
    <col min="28" max="28" width="13.453125" style="1" customWidth="1"/>
    <col min="29" max="29" width="4.08984375" style="1" customWidth="1"/>
    <col min="30" max="16384" width="11.453125" style="1"/>
  </cols>
  <sheetData>
    <row r="1" spans="1:28" ht="13.5" thickBot="1" x14ac:dyDescent="0.3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33"/>
      <c r="Y1" s="33"/>
      <c r="Z1" s="33"/>
    </row>
    <row r="2" spans="1:28" ht="20" thickTop="1" thickBot="1" x14ac:dyDescent="0.35">
      <c r="A2" s="32" t="s">
        <v>0</v>
      </c>
      <c r="B2" s="31" t="s">
        <v>54</v>
      </c>
      <c r="C2" s="33"/>
      <c r="D2" s="33"/>
      <c r="E2" s="33"/>
      <c r="F2" s="33"/>
      <c r="G2" s="33"/>
      <c r="H2" s="33"/>
      <c r="I2" s="33"/>
      <c r="J2" s="33"/>
      <c r="K2" s="30"/>
      <c r="L2" s="30"/>
      <c r="M2" s="33"/>
      <c r="N2" s="33"/>
      <c r="O2" s="33"/>
      <c r="P2" s="33"/>
      <c r="Q2" s="33"/>
      <c r="R2" s="33"/>
      <c r="S2" s="10"/>
      <c r="T2" s="10"/>
      <c r="U2" s="33"/>
      <c r="V2" s="33"/>
      <c r="W2" s="33"/>
      <c r="X2" s="33"/>
      <c r="Y2" s="33"/>
      <c r="Z2" s="33"/>
    </row>
    <row r="3" spans="1:28" ht="11.5" thickTop="1" thickBot="1" x14ac:dyDescent="0.3">
      <c r="A3" s="9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34"/>
      <c r="Y3" s="34"/>
      <c r="Z3" s="34"/>
    </row>
    <row r="4" spans="1:28" ht="11.5" thickTop="1" thickBot="1" x14ac:dyDescent="0.3">
      <c r="A4" s="9" t="s">
        <v>2</v>
      </c>
      <c r="B4" s="8" t="s">
        <v>53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8" s="7" customFormat="1" ht="25.5" customHeight="1" thickTop="1" x14ac:dyDescent="0.25">
      <c r="A5" s="29"/>
      <c r="B5" s="67" t="s">
        <v>18</v>
      </c>
      <c r="C5" s="41" t="s">
        <v>55</v>
      </c>
      <c r="D5" s="41"/>
      <c r="E5" s="41" t="s">
        <v>52</v>
      </c>
      <c r="F5" s="41"/>
      <c r="G5" s="41" t="s">
        <v>51</v>
      </c>
      <c r="H5" s="41"/>
      <c r="I5" s="41" t="s">
        <v>50</v>
      </c>
      <c r="J5" s="41"/>
      <c r="K5" s="41" t="s">
        <v>49</v>
      </c>
      <c r="L5" s="41"/>
      <c r="M5" s="41" t="s">
        <v>48</v>
      </c>
      <c r="N5" s="41"/>
      <c r="O5" s="41" t="s">
        <v>47</v>
      </c>
      <c r="P5" s="41"/>
      <c r="Q5" s="41" t="s">
        <v>46</v>
      </c>
      <c r="R5" s="41"/>
      <c r="S5" s="41" t="s">
        <v>45</v>
      </c>
      <c r="T5" s="41"/>
      <c r="U5" s="41" t="s">
        <v>44</v>
      </c>
      <c r="V5" s="41"/>
      <c r="W5" s="41" t="s">
        <v>43</v>
      </c>
      <c r="X5" s="41"/>
      <c r="Y5" s="41" t="s">
        <v>42</v>
      </c>
      <c r="Z5" s="41"/>
      <c r="AA5" s="57" t="s">
        <v>41</v>
      </c>
      <c r="AB5" s="58"/>
    </row>
    <row r="6" spans="1:28" s="7" customFormat="1" ht="12" customHeight="1" x14ac:dyDescent="0.25">
      <c r="A6" s="29"/>
      <c r="B6" s="68"/>
      <c r="C6" s="70" t="s">
        <v>40</v>
      </c>
      <c r="D6" s="42"/>
      <c r="E6" s="70" t="s">
        <v>40</v>
      </c>
      <c r="F6" s="42"/>
      <c r="G6" s="63" t="s">
        <v>40</v>
      </c>
      <c r="H6" s="42"/>
      <c r="I6" s="63" t="s">
        <v>40</v>
      </c>
      <c r="J6" s="42"/>
      <c r="K6" s="63" t="s">
        <v>40</v>
      </c>
      <c r="L6" s="42"/>
      <c r="M6" s="63" t="s">
        <v>40</v>
      </c>
      <c r="N6" s="42"/>
      <c r="O6" s="63" t="s">
        <v>40</v>
      </c>
      <c r="P6" s="42"/>
      <c r="Q6" s="63" t="s">
        <v>40</v>
      </c>
      <c r="R6" s="42"/>
      <c r="S6" s="63" t="s">
        <v>40</v>
      </c>
      <c r="T6" s="42"/>
      <c r="U6" s="63" t="s">
        <v>40</v>
      </c>
      <c r="V6" s="42"/>
      <c r="W6" s="63" t="s">
        <v>40</v>
      </c>
      <c r="X6" s="42"/>
      <c r="Y6" s="63" t="s">
        <v>40</v>
      </c>
      <c r="Z6" s="42"/>
      <c r="AA6" s="61" t="s">
        <v>37</v>
      </c>
      <c r="AB6" s="71" t="s">
        <v>36</v>
      </c>
    </row>
    <row r="7" spans="1:28" s="7" customFormat="1" ht="10.5" x14ac:dyDescent="0.25">
      <c r="A7" s="28"/>
      <c r="B7" s="69"/>
      <c r="C7" s="64"/>
      <c r="D7" s="43"/>
      <c r="E7" s="64"/>
      <c r="F7" s="43"/>
      <c r="G7" s="64"/>
      <c r="H7" s="43"/>
      <c r="I7" s="64"/>
      <c r="J7" s="43"/>
      <c r="K7" s="64"/>
      <c r="L7" s="43"/>
      <c r="M7" s="64"/>
      <c r="N7" s="43"/>
      <c r="O7" s="64"/>
      <c r="P7" s="43"/>
      <c r="Q7" s="64"/>
      <c r="R7" s="43"/>
      <c r="S7" s="64"/>
      <c r="T7" s="43"/>
      <c r="U7" s="64"/>
      <c r="V7" s="43"/>
      <c r="W7" s="64"/>
      <c r="X7" s="43"/>
      <c r="Y7" s="64"/>
      <c r="Z7" s="43"/>
      <c r="AA7" s="62"/>
      <c r="AB7" s="72"/>
    </row>
    <row r="8" spans="1:28" ht="10.5" x14ac:dyDescent="0.25">
      <c r="A8" s="27"/>
      <c r="B8" s="26"/>
      <c r="C8" s="25"/>
      <c r="D8" s="25"/>
      <c r="E8" s="25"/>
      <c r="F8" s="25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36"/>
      <c r="AB8" s="23"/>
    </row>
    <row r="9" spans="1:28" s="4" customFormat="1" x14ac:dyDescent="0.25">
      <c r="A9" s="11"/>
      <c r="B9" s="22">
        <v>2017</v>
      </c>
      <c r="C9" s="19">
        <f>SUM(C11:C42)</f>
        <v>1675</v>
      </c>
      <c r="D9" s="19"/>
      <c r="E9" s="19">
        <f>SUM(E11:E42)</f>
        <v>185</v>
      </c>
      <c r="F9" s="19"/>
      <c r="G9" s="19">
        <f>SUM(G11:G42)</f>
        <v>515</v>
      </c>
      <c r="H9" s="19"/>
      <c r="I9" s="19">
        <f>SUM(I11:I42)</f>
        <v>135</v>
      </c>
      <c r="J9" s="19"/>
      <c r="K9" s="19">
        <f>SUM(K11:K42)</f>
        <v>276</v>
      </c>
      <c r="L9" s="19"/>
      <c r="M9" s="19">
        <f>SUM(M11:M42)</f>
        <v>111</v>
      </c>
      <c r="N9" s="19"/>
      <c r="O9" s="19">
        <f>SUM(O11:O42)</f>
        <v>185</v>
      </c>
      <c r="P9" s="19"/>
      <c r="Q9" s="19">
        <f>SUM(Q11:Q42)</f>
        <v>778</v>
      </c>
      <c r="R9" s="19"/>
      <c r="S9" s="19">
        <f>SUM(S11:S42)</f>
        <v>251</v>
      </c>
      <c r="T9" s="19"/>
      <c r="U9" s="19">
        <f>SUM(U11:U42)</f>
        <v>577</v>
      </c>
      <c r="V9" s="19"/>
      <c r="W9" s="19">
        <f>SUM(W11:W42)</f>
        <v>152</v>
      </c>
      <c r="X9" s="19"/>
      <c r="Y9" s="19">
        <f>SUM(Y11:Y42)</f>
        <v>796</v>
      </c>
      <c r="Z9" s="19"/>
      <c r="AA9" s="37">
        <f>SUM(AA11:AA42)</f>
        <v>68</v>
      </c>
      <c r="AB9" s="21">
        <f>SUM(AB11:AB42)</f>
        <v>5636</v>
      </c>
    </row>
    <row r="10" spans="1:28" s="4" customFormat="1" x14ac:dyDescent="0.25">
      <c r="A10" s="11"/>
      <c r="B10" s="20"/>
      <c r="C10" s="19"/>
      <c r="D10" s="19"/>
      <c r="E10" s="19"/>
      <c r="F10" s="19"/>
      <c r="G10" s="5"/>
      <c r="H10" s="1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8"/>
      <c r="AB10" s="18"/>
    </row>
    <row r="11" spans="1:28" s="4" customFormat="1" x14ac:dyDescent="0.25">
      <c r="A11" s="11"/>
      <c r="B11" s="17" t="s">
        <v>35</v>
      </c>
      <c r="C11" s="6">
        <v>466</v>
      </c>
      <c r="D11" s="6"/>
      <c r="E11" s="6">
        <v>0</v>
      </c>
      <c r="F11" s="6"/>
      <c r="G11" s="6">
        <v>40</v>
      </c>
      <c r="H11" s="6"/>
      <c r="I11" s="6">
        <v>90</v>
      </c>
      <c r="J11" s="6"/>
      <c r="K11" s="6">
        <v>36</v>
      </c>
      <c r="L11" s="6"/>
      <c r="M11" s="6">
        <v>0</v>
      </c>
      <c r="N11" s="6"/>
      <c r="O11" s="6">
        <v>30</v>
      </c>
      <c r="P11" s="6"/>
      <c r="Q11" s="6">
        <v>112</v>
      </c>
      <c r="R11" s="6"/>
      <c r="S11" s="6">
        <v>84</v>
      </c>
      <c r="T11" s="6"/>
      <c r="U11" s="6">
        <v>160</v>
      </c>
      <c r="V11" s="6"/>
      <c r="W11" s="6">
        <v>36</v>
      </c>
      <c r="X11" s="6"/>
      <c r="Y11" s="6">
        <v>135</v>
      </c>
      <c r="Z11" s="6"/>
      <c r="AA11" s="39">
        <f t="shared" ref="AA11:AA42" si="0">COUNTIF(C11:Y11,"&gt;0")</f>
        <v>10</v>
      </c>
      <c r="AB11" s="16">
        <f t="shared" ref="AB11:AB42" si="1">SUM(C11,E11,G11,I11,K11,M11,O11,Q11,S11,U11,W11,Y11)</f>
        <v>1189</v>
      </c>
    </row>
    <row r="12" spans="1:28" s="4" customFormat="1" x14ac:dyDescent="0.25">
      <c r="A12" s="11"/>
      <c r="B12" s="35" t="s">
        <v>34</v>
      </c>
      <c r="C12" s="6">
        <v>203</v>
      </c>
      <c r="D12" s="6"/>
      <c r="E12" s="6">
        <v>0</v>
      </c>
      <c r="F12" s="6"/>
      <c r="G12" s="6">
        <v>0</v>
      </c>
      <c r="H12" s="6"/>
      <c r="I12" s="6">
        <v>0</v>
      </c>
      <c r="J12" s="6"/>
      <c r="K12" s="6">
        <v>0</v>
      </c>
      <c r="L12" s="6"/>
      <c r="M12" s="6">
        <v>43</v>
      </c>
      <c r="N12" s="6"/>
      <c r="O12" s="6">
        <v>20</v>
      </c>
      <c r="P12" s="6"/>
      <c r="Q12" s="6">
        <v>0</v>
      </c>
      <c r="R12" s="6"/>
      <c r="S12" s="6">
        <v>0</v>
      </c>
      <c r="T12" s="6"/>
      <c r="U12" s="6">
        <v>0</v>
      </c>
      <c r="V12" s="6"/>
      <c r="W12" s="6">
        <v>0</v>
      </c>
      <c r="X12" s="6"/>
      <c r="Y12" s="6">
        <v>0</v>
      </c>
      <c r="Z12" s="6"/>
      <c r="AA12" s="39">
        <f t="shared" si="0"/>
        <v>3</v>
      </c>
      <c r="AB12" s="16">
        <f t="shared" si="1"/>
        <v>266</v>
      </c>
    </row>
    <row r="13" spans="1:28" s="4" customFormat="1" x14ac:dyDescent="0.25">
      <c r="A13" s="11"/>
      <c r="B13" s="35" t="s">
        <v>33</v>
      </c>
      <c r="C13" s="6">
        <v>44</v>
      </c>
      <c r="D13" s="6"/>
      <c r="E13" s="6">
        <v>0</v>
      </c>
      <c r="F13" s="6"/>
      <c r="G13" s="6">
        <v>0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0</v>
      </c>
      <c r="R13" s="6"/>
      <c r="S13" s="6">
        <v>0</v>
      </c>
      <c r="T13" s="6"/>
      <c r="U13" s="6">
        <v>0</v>
      </c>
      <c r="V13" s="6"/>
      <c r="W13" s="6">
        <v>0</v>
      </c>
      <c r="X13" s="6"/>
      <c r="Y13" s="6">
        <v>0</v>
      </c>
      <c r="Z13" s="6"/>
      <c r="AA13" s="39">
        <f t="shared" si="0"/>
        <v>1</v>
      </c>
      <c r="AB13" s="16">
        <f t="shared" si="1"/>
        <v>44</v>
      </c>
    </row>
    <row r="14" spans="1:28" s="4" customFormat="1" x14ac:dyDescent="0.25">
      <c r="A14" s="11"/>
      <c r="B14" s="17" t="s">
        <v>11</v>
      </c>
      <c r="C14" s="6">
        <v>130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0</v>
      </c>
      <c r="R14" s="6"/>
      <c r="S14" s="6">
        <v>0</v>
      </c>
      <c r="T14" s="6"/>
      <c r="U14" s="6">
        <v>0</v>
      </c>
      <c r="V14" s="6"/>
      <c r="W14" s="6">
        <v>0</v>
      </c>
      <c r="X14" s="6"/>
      <c r="Y14" s="6">
        <v>0</v>
      </c>
      <c r="Z14" s="6"/>
      <c r="AA14" s="39">
        <f t="shared" si="0"/>
        <v>1</v>
      </c>
      <c r="AB14" s="16">
        <f t="shared" si="1"/>
        <v>130</v>
      </c>
    </row>
    <row r="15" spans="1:28" s="4" customFormat="1" x14ac:dyDescent="0.25">
      <c r="A15" s="11"/>
      <c r="B15" s="17" t="s">
        <v>32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0</v>
      </c>
      <c r="R15" s="6"/>
      <c r="S15" s="6">
        <v>0</v>
      </c>
      <c r="T15" s="6"/>
      <c r="U15" s="6">
        <v>0</v>
      </c>
      <c r="V15" s="6"/>
      <c r="W15" s="6">
        <v>0</v>
      </c>
      <c r="X15" s="6"/>
      <c r="Y15" s="6">
        <v>0</v>
      </c>
      <c r="Z15" s="6"/>
      <c r="AA15" s="39">
        <f t="shared" si="0"/>
        <v>0</v>
      </c>
      <c r="AB15" s="16">
        <f t="shared" si="1"/>
        <v>0</v>
      </c>
    </row>
    <row r="16" spans="1:28" s="4" customFormat="1" x14ac:dyDescent="0.25">
      <c r="A16" s="11"/>
      <c r="B16" s="17" t="s">
        <v>31</v>
      </c>
      <c r="C16" s="6">
        <v>88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25</v>
      </c>
      <c r="R16" s="6"/>
      <c r="S16" s="6">
        <v>0</v>
      </c>
      <c r="T16" s="6"/>
      <c r="U16" s="6">
        <v>0</v>
      </c>
      <c r="V16" s="6"/>
      <c r="W16" s="6">
        <v>0</v>
      </c>
      <c r="X16" s="6"/>
      <c r="Y16" s="6">
        <v>70</v>
      </c>
      <c r="Z16" s="6"/>
      <c r="AA16" s="39">
        <f t="shared" si="0"/>
        <v>3</v>
      </c>
      <c r="AB16" s="16">
        <f t="shared" si="1"/>
        <v>183</v>
      </c>
    </row>
    <row r="17" spans="1:28" s="4" customFormat="1" x14ac:dyDescent="0.25">
      <c r="A17" s="11"/>
      <c r="B17" s="17" t="s">
        <v>10</v>
      </c>
      <c r="C17" s="6">
        <v>0</v>
      </c>
      <c r="D17" s="6"/>
      <c r="E17" s="6">
        <v>0</v>
      </c>
      <c r="F17" s="6"/>
      <c r="G17" s="6">
        <v>25</v>
      </c>
      <c r="H17" s="6"/>
      <c r="I17" s="6">
        <v>0</v>
      </c>
      <c r="J17" s="6"/>
      <c r="K17" s="6">
        <v>25</v>
      </c>
      <c r="L17" s="6"/>
      <c r="M17" s="6">
        <v>0</v>
      </c>
      <c r="N17" s="6"/>
      <c r="O17" s="6">
        <v>0</v>
      </c>
      <c r="P17" s="6"/>
      <c r="Q17" s="6">
        <v>0</v>
      </c>
      <c r="R17" s="6"/>
      <c r="S17" s="6">
        <v>0</v>
      </c>
      <c r="T17" s="6"/>
      <c r="U17" s="6">
        <v>100</v>
      </c>
      <c r="V17" s="6"/>
      <c r="W17" s="6">
        <v>0</v>
      </c>
      <c r="X17" s="6"/>
      <c r="Y17" s="6">
        <v>50</v>
      </c>
      <c r="Z17" s="6"/>
      <c r="AA17" s="39">
        <f t="shared" si="0"/>
        <v>4</v>
      </c>
      <c r="AB17" s="16">
        <f t="shared" si="1"/>
        <v>200</v>
      </c>
    </row>
    <row r="18" spans="1:28" s="4" customFormat="1" x14ac:dyDescent="0.25">
      <c r="A18" s="11"/>
      <c r="B18" s="17" t="s">
        <v>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0</v>
      </c>
      <c r="R18" s="6"/>
      <c r="S18" s="6">
        <v>0</v>
      </c>
      <c r="T18" s="6"/>
      <c r="U18" s="6">
        <v>0</v>
      </c>
      <c r="V18" s="6"/>
      <c r="W18" s="6">
        <v>0</v>
      </c>
      <c r="X18" s="6"/>
      <c r="Y18" s="6">
        <v>0</v>
      </c>
      <c r="Z18" s="6"/>
      <c r="AA18" s="39">
        <f t="shared" si="0"/>
        <v>0</v>
      </c>
      <c r="AB18" s="16">
        <f t="shared" si="1"/>
        <v>0</v>
      </c>
    </row>
    <row r="19" spans="1:28" s="4" customFormat="1" x14ac:dyDescent="0.25">
      <c r="A19" s="11"/>
      <c r="B19" s="44" t="s">
        <v>56</v>
      </c>
      <c r="C19" s="6">
        <v>33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0</v>
      </c>
      <c r="R19" s="6"/>
      <c r="S19" s="6">
        <v>0</v>
      </c>
      <c r="T19" s="6"/>
      <c r="U19" s="6">
        <v>0</v>
      </c>
      <c r="V19" s="6"/>
      <c r="W19" s="6">
        <v>0</v>
      </c>
      <c r="X19" s="6"/>
      <c r="Y19" s="6">
        <v>100</v>
      </c>
      <c r="Z19" s="6"/>
      <c r="AA19" s="39">
        <f t="shared" si="0"/>
        <v>2</v>
      </c>
      <c r="AB19" s="16">
        <f t="shared" si="1"/>
        <v>133</v>
      </c>
    </row>
    <row r="20" spans="1:28" s="4" customFormat="1" x14ac:dyDescent="0.25">
      <c r="A20" s="11"/>
      <c r="B20" s="17" t="s">
        <v>30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0</v>
      </c>
      <c r="R20" s="6"/>
      <c r="S20" s="6">
        <v>0</v>
      </c>
      <c r="T20" s="6"/>
      <c r="U20" s="6">
        <v>0</v>
      </c>
      <c r="V20" s="6"/>
      <c r="W20" s="6">
        <v>12</v>
      </c>
      <c r="X20" s="6"/>
      <c r="Y20" s="6">
        <v>0</v>
      </c>
      <c r="Z20" s="6"/>
      <c r="AA20" s="39">
        <f t="shared" si="0"/>
        <v>1</v>
      </c>
      <c r="AB20" s="16">
        <f t="shared" si="1"/>
        <v>12</v>
      </c>
    </row>
    <row r="21" spans="1:28" s="4" customFormat="1" x14ac:dyDescent="0.25">
      <c r="A21" s="11"/>
      <c r="B21" s="17" t="s">
        <v>29</v>
      </c>
      <c r="C21" s="6">
        <v>412</v>
      </c>
      <c r="D21" s="6"/>
      <c r="E21" s="6">
        <v>0</v>
      </c>
      <c r="F21" s="6"/>
      <c r="G21" s="6">
        <v>0</v>
      </c>
      <c r="H21" s="6"/>
      <c r="I21" s="6">
        <v>45</v>
      </c>
      <c r="J21" s="6"/>
      <c r="K21" s="6">
        <v>30</v>
      </c>
      <c r="L21" s="6"/>
      <c r="M21" s="6">
        <v>0</v>
      </c>
      <c r="N21" s="6"/>
      <c r="O21" s="6">
        <v>0</v>
      </c>
      <c r="P21" s="6"/>
      <c r="Q21" s="6">
        <v>160</v>
      </c>
      <c r="R21" s="6"/>
      <c r="S21" s="6">
        <v>0</v>
      </c>
      <c r="T21" s="6"/>
      <c r="U21" s="6">
        <v>39</v>
      </c>
      <c r="V21" s="6"/>
      <c r="W21" s="6">
        <v>0</v>
      </c>
      <c r="X21" s="6"/>
      <c r="Y21" s="6">
        <v>0</v>
      </c>
      <c r="Z21" s="6"/>
      <c r="AA21" s="39">
        <f t="shared" si="0"/>
        <v>5</v>
      </c>
      <c r="AB21" s="16">
        <f t="shared" si="1"/>
        <v>686</v>
      </c>
    </row>
    <row r="22" spans="1:28" s="4" customFormat="1" x14ac:dyDescent="0.25">
      <c r="A22" s="11"/>
      <c r="B22" s="17" t="s">
        <v>28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0</v>
      </c>
      <c r="R22" s="6"/>
      <c r="S22" s="6">
        <v>0</v>
      </c>
      <c r="T22" s="6"/>
      <c r="U22" s="6">
        <v>0</v>
      </c>
      <c r="V22" s="6"/>
      <c r="W22" s="6">
        <v>0</v>
      </c>
      <c r="X22" s="6"/>
      <c r="Y22" s="6">
        <v>0</v>
      </c>
      <c r="Z22" s="6"/>
      <c r="AA22" s="39">
        <f t="shared" si="0"/>
        <v>0</v>
      </c>
      <c r="AB22" s="16">
        <f t="shared" si="1"/>
        <v>0</v>
      </c>
    </row>
    <row r="23" spans="1:28" s="4" customFormat="1" x14ac:dyDescent="0.25">
      <c r="A23" s="11"/>
      <c r="B23" s="35" t="s">
        <v>27</v>
      </c>
      <c r="C23" s="6">
        <v>274</v>
      </c>
      <c r="D23" s="6"/>
      <c r="E23" s="6">
        <v>0</v>
      </c>
      <c r="F23" s="6"/>
      <c r="G23" s="6">
        <v>50</v>
      </c>
      <c r="H23" s="6"/>
      <c r="I23" s="6">
        <v>0</v>
      </c>
      <c r="J23" s="6"/>
      <c r="K23" s="6">
        <v>25</v>
      </c>
      <c r="L23" s="6"/>
      <c r="M23" s="6">
        <v>0</v>
      </c>
      <c r="N23" s="6"/>
      <c r="O23" s="6">
        <v>0</v>
      </c>
      <c r="P23" s="6"/>
      <c r="Q23" s="6">
        <v>0</v>
      </c>
      <c r="R23" s="6"/>
      <c r="S23" s="6">
        <v>0</v>
      </c>
      <c r="T23" s="6"/>
      <c r="U23" s="6">
        <v>0</v>
      </c>
      <c r="V23" s="6"/>
      <c r="W23" s="6">
        <v>0</v>
      </c>
      <c r="X23" s="6"/>
      <c r="Y23" s="6">
        <v>0</v>
      </c>
      <c r="Z23" s="6"/>
      <c r="AA23" s="39">
        <f t="shared" si="0"/>
        <v>3</v>
      </c>
      <c r="AB23" s="16">
        <f t="shared" si="1"/>
        <v>349</v>
      </c>
    </row>
    <row r="24" spans="1:28" s="4" customFormat="1" x14ac:dyDescent="0.25">
      <c r="A24" s="11"/>
      <c r="B24" s="17" t="s">
        <v>17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50</v>
      </c>
      <c r="R24" s="6"/>
      <c r="S24" s="6">
        <v>0</v>
      </c>
      <c r="T24" s="6"/>
      <c r="U24" s="6">
        <v>75</v>
      </c>
      <c r="V24" s="6"/>
      <c r="W24" s="6">
        <v>25</v>
      </c>
      <c r="X24" s="6"/>
      <c r="Y24" s="6">
        <v>0</v>
      </c>
      <c r="Z24" s="6"/>
      <c r="AA24" s="39">
        <f t="shared" si="0"/>
        <v>3</v>
      </c>
      <c r="AB24" s="16">
        <f t="shared" si="1"/>
        <v>150</v>
      </c>
    </row>
    <row r="25" spans="1:28" s="4" customFormat="1" x14ac:dyDescent="0.25">
      <c r="A25" s="11"/>
      <c r="B25" s="17" t="s">
        <v>8</v>
      </c>
      <c r="C25" s="6">
        <v>0</v>
      </c>
      <c r="D25" s="6"/>
      <c r="E25" s="6">
        <v>0</v>
      </c>
      <c r="F25" s="6"/>
      <c r="G25" s="6">
        <v>75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0</v>
      </c>
      <c r="R25" s="6"/>
      <c r="S25" s="6">
        <v>0</v>
      </c>
      <c r="T25" s="6"/>
      <c r="U25" s="6">
        <v>0</v>
      </c>
      <c r="V25" s="6"/>
      <c r="W25" s="6">
        <v>0</v>
      </c>
      <c r="X25" s="6"/>
      <c r="Y25" s="6">
        <v>25</v>
      </c>
      <c r="Z25" s="6"/>
      <c r="AA25" s="39">
        <f t="shared" si="0"/>
        <v>2</v>
      </c>
      <c r="AB25" s="16">
        <f t="shared" si="1"/>
        <v>100</v>
      </c>
    </row>
    <row r="26" spans="1:28" s="4" customFormat="1" x14ac:dyDescent="0.25">
      <c r="A26" s="11"/>
      <c r="B26" s="17" t="s">
        <v>26</v>
      </c>
      <c r="C26" s="6">
        <v>0</v>
      </c>
      <c r="D26" s="6"/>
      <c r="E26" s="6">
        <v>0</v>
      </c>
      <c r="F26" s="6"/>
      <c r="G26" s="6">
        <v>100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0</v>
      </c>
      <c r="R26" s="6"/>
      <c r="S26" s="6">
        <v>0</v>
      </c>
      <c r="T26" s="6"/>
      <c r="U26" s="6">
        <v>0</v>
      </c>
      <c r="V26" s="6"/>
      <c r="W26" s="6">
        <v>0</v>
      </c>
      <c r="X26" s="6"/>
      <c r="Y26" s="6">
        <v>0</v>
      </c>
      <c r="Z26" s="6"/>
      <c r="AA26" s="39">
        <f t="shared" si="0"/>
        <v>1</v>
      </c>
      <c r="AB26" s="16">
        <f t="shared" si="1"/>
        <v>100</v>
      </c>
    </row>
    <row r="27" spans="1:28" s="4" customFormat="1" x14ac:dyDescent="0.25">
      <c r="A27" s="11"/>
      <c r="B27" s="17" t="s">
        <v>25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0</v>
      </c>
      <c r="R27" s="6"/>
      <c r="S27" s="6">
        <v>0</v>
      </c>
      <c r="T27" s="6"/>
      <c r="U27" s="6">
        <v>0</v>
      </c>
      <c r="V27" s="6"/>
      <c r="W27" s="6">
        <v>0</v>
      </c>
      <c r="X27" s="6"/>
      <c r="Y27" s="6">
        <v>0</v>
      </c>
      <c r="Z27" s="6"/>
      <c r="AA27" s="39">
        <f t="shared" si="0"/>
        <v>0</v>
      </c>
      <c r="AB27" s="16">
        <f t="shared" si="1"/>
        <v>0</v>
      </c>
    </row>
    <row r="28" spans="1:28" s="4" customFormat="1" x14ac:dyDescent="0.25">
      <c r="A28" s="11"/>
      <c r="B28" s="17" t="s">
        <v>24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0</v>
      </c>
      <c r="R28" s="6"/>
      <c r="S28" s="6">
        <v>0</v>
      </c>
      <c r="T28" s="6"/>
      <c r="U28" s="6">
        <v>0</v>
      </c>
      <c r="V28" s="6"/>
      <c r="W28" s="6">
        <v>29</v>
      </c>
      <c r="X28" s="6"/>
      <c r="Y28" s="6">
        <v>0</v>
      </c>
      <c r="Z28" s="6"/>
      <c r="AA28" s="39">
        <f t="shared" si="0"/>
        <v>1</v>
      </c>
      <c r="AB28" s="16">
        <f t="shared" si="1"/>
        <v>29</v>
      </c>
    </row>
    <row r="29" spans="1:28" s="4" customFormat="1" x14ac:dyDescent="0.25">
      <c r="A29" s="11"/>
      <c r="B29" s="17" t="s">
        <v>7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0</v>
      </c>
      <c r="R29" s="6"/>
      <c r="S29" s="6">
        <v>0</v>
      </c>
      <c r="T29" s="6"/>
      <c r="U29" s="6">
        <v>0</v>
      </c>
      <c r="V29" s="6"/>
      <c r="W29" s="6">
        <v>0</v>
      </c>
      <c r="X29" s="6"/>
      <c r="Y29" s="6">
        <v>0</v>
      </c>
      <c r="Z29" s="6"/>
      <c r="AA29" s="39">
        <f t="shared" si="0"/>
        <v>0</v>
      </c>
      <c r="AB29" s="16">
        <f t="shared" si="1"/>
        <v>0</v>
      </c>
    </row>
    <row r="30" spans="1:28" s="4" customFormat="1" x14ac:dyDescent="0.25">
      <c r="A30" s="11"/>
      <c r="B30" s="17" t="s">
        <v>16</v>
      </c>
      <c r="C30" s="6">
        <v>0</v>
      </c>
      <c r="D30" s="6"/>
      <c r="E30" s="6">
        <v>0</v>
      </c>
      <c r="F30" s="6"/>
      <c r="G30" s="6">
        <v>50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0</v>
      </c>
      <c r="R30" s="6"/>
      <c r="S30" s="6">
        <v>42</v>
      </c>
      <c r="T30" s="6"/>
      <c r="U30" s="6">
        <v>0</v>
      </c>
      <c r="V30" s="6"/>
      <c r="W30" s="6">
        <v>0</v>
      </c>
      <c r="X30" s="6"/>
      <c r="Y30" s="6">
        <v>75</v>
      </c>
      <c r="Z30" s="6"/>
      <c r="AA30" s="39">
        <f t="shared" si="0"/>
        <v>3</v>
      </c>
      <c r="AB30" s="16">
        <f t="shared" si="1"/>
        <v>167</v>
      </c>
    </row>
    <row r="31" spans="1:28" s="4" customFormat="1" x14ac:dyDescent="0.25">
      <c r="A31" s="11"/>
      <c r="B31" s="17" t="s">
        <v>23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0</v>
      </c>
      <c r="R31" s="6"/>
      <c r="S31" s="6">
        <v>0</v>
      </c>
      <c r="T31" s="6"/>
      <c r="U31" s="6">
        <v>0</v>
      </c>
      <c r="V31" s="6"/>
      <c r="W31" s="6">
        <v>0</v>
      </c>
      <c r="X31" s="6"/>
      <c r="Y31" s="6">
        <v>0</v>
      </c>
      <c r="Z31" s="6"/>
      <c r="AA31" s="39">
        <f t="shared" si="0"/>
        <v>0</v>
      </c>
      <c r="AB31" s="16">
        <f t="shared" si="1"/>
        <v>0</v>
      </c>
    </row>
    <row r="32" spans="1:28" s="4" customFormat="1" x14ac:dyDescent="0.25">
      <c r="A32" s="11"/>
      <c r="B32" s="17" t="s">
        <v>15</v>
      </c>
      <c r="C32" s="6">
        <v>25</v>
      </c>
      <c r="D32" s="6"/>
      <c r="E32" s="6">
        <v>145</v>
      </c>
      <c r="F32" s="6"/>
      <c r="G32" s="6">
        <v>175</v>
      </c>
      <c r="H32" s="6"/>
      <c r="I32" s="6">
        <v>0</v>
      </c>
      <c r="J32" s="6"/>
      <c r="K32" s="6">
        <v>135</v>
      </c>
      <c r="L32" s="6"/>
      <c r="M32" s="6">
        <v>68</v>
      </c>
      <c r="N32" s="6"/>
      <c r="O32" s="6">
        <v>135</v>
      </c>
      <c r="P32" s="6"/>
      <c r="Q32" s="6">
        <v>275</v>
      </c>
      <c r="R32" s="6"/>
      <c r="S32" s="6">
        <v>110</v>
      </c>
      <c r="T32" s="6"/>
      <c r="U32" s="6">
        <v>155</v>
      </c>
      <c r="V32" s="6"/>
      <c r="W32" s="6">
        <v>0</v>
      </c>
      <c r="X32" s="6"/>
      <c r="Y32" s="6">
        <v>195</v>
      </c>
      <c r="Z32" s="6"/>
      <c r="AA32" s="39">
        <f t="shared" si="0"/>
        <v>10</v>
      </c>
      <c r="AB32" s="16">
        <f t="shared" si="1"/>
        <v>1418</v>
      </c>
    </row>
    <row r="33" spans="1:28" s="4" customFormat="1" x14ac:dyDescent="0.25">
      <c r="A33" s="11"/>
      <c r="B33" s="17" t="s">
        <v>22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0</v>
      </c>
      <c r="R33" s="6"/>
      <c r="S33" s="6">
        <v>0</v>
      </c>
      <c r="T33" s="6"/>
      <c r="U33" s="6">
        <v>0</v>
      </c>
      <c r="V33" s="6"/>
      <c r="W33" s="6">
        <v>0</v>
      </c>
      <c r="X33" s="6"/>
      <c r="Y33" s="6">
        <v>0</v>
      </c>
      <c r="Z33" s="6"/>
      <c r="AA33" s="39">
        <f t="shared" si="0"/>
        <v>0</v>
      </c>
      <c r="AB33" s="16">
        <f t="shared" si="1"/>
        <v>0</v>
      </c>
    </row>
    <row r="34" spans="1:28" s="4" customFormat="1" x14ac:dyDescent="0.25">
      <c r="A34" s="11"/>
      <c r="B34" s="17" t="s">
        <v>21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0</v>
      </c>
      <c r="R34" s="6"/>
      <c r="S34" s="6">
        <v>0</v>
      </c>
      <c r="T34" s="6"/>
      <c r="U34" s="6">
        <v>0</v>
      </c>
      <c r="V34" s="6"/>
      <c r="W34" s="6">
        <v>0</v>
      </c>
      <c r="X34" s="6"/>
      <c r="Y34" s="6">
        <v>0</v>
      </c>
      <c r="Z34" s="6"/>
      <c r="AA34" s="39">
        <f t="shared" si="0"/>
        <v>0</v>
      </c>
      <c r="AB34" s="16">
        <f t="shared" si="1"/>
        <v>0</v>
      </c>
    </row>
    <row r="35" spans="1:28" s="4" customFormat="1" x14ac:dyDescent="0.25">
      <c r="A35" s="11"/>
      <c r="B35" s="17" t="s">
        <v>20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32</v>
      </c>
      <c r="R35" s="6"/>
      <c r="S35" s="6">
        <v>0</v>
      </c>
      <c r="T35" s="6"/>
      <c r="U35" s="6">
        <v>24</v>
      </c>
      <c r="V35" s="6"/>
      <c r="W35" s="6">
        <v>30</v>
      </c>
      <c r="X35" s="6"/>
      <c r="Y35" s="6">
        <v>71</v>
      </c>
      <c r="Z35" s="6"/>
      <c r="AA35" s="39">
        <f t="shared" si="0"/>
        <v>4</v>
      </c>
      <c r="AB35" s="16">
        <f t="shared" si="1"/>
        <v>157</v>
      </c>
    </row>
    <row r="36" spans="1:28" s="4" customFormat="1" x14ac:dyDescent="0.25">
      <c r="A36" s="11"/>
      <c r="B36" s="17" t="s">
        <v>6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75</v>
      </c>
      <c r="R36" s="6"/>
      <c r="S36" s="6">
        <v>0</v>
      </c>
      <c r="T36" s="6"/>
      <c r="U36" s="6">
        <v>0</v>
      </c>
      <c r="V36" s="6"/>
      <c r="W36" s="6">
        <v>0</v>
      </c>
      <c r="X36" s="6"/>
      <c r="Y36" s="6">
        <v>0</v>
      </c>
      <c r="Z36" s="6"/>
      <c r="AA36" s="39">
        <f t="shared" si="0"/>
        <v>1</v>
      </c>
      <c r="AB36" s="16">
        <f t="shared" si="1"/>
        <v>75</v>
      </c>
    </row>
    <row r="37" spans="1:28" s="4" customFormat="1" x14ac:dyDescent="0.25">
      <c r="A37" s="11"/>
      <c r="B37" s="17" t="s">
        <v>5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0</v>
      </c>
      <c r="R37" s="6"/>
      <c r="S37" s="6">
        <v>0</v>
      </c>
      <c r="T37" s="6"/>
      <c r="U37" s="6">
        <v>0</v>
      </c>
      <c r="V37" s="6"/>
      <c r="W37" s="6">
        <v>0</v>
      </c>
      <c r="X37" s="6"/>
      <c r="Y37" s="6">
        <v>0</v>
      </c>
      <c r="Z37" s="6"/>
      <c r="AA37" s="39">
        <f t="shared" si="0"/>
        <v>0</v>
      </c>
      <c r="AB37" s="16">
        <f t="shared" si="1"/>
        <v>0</v>
      </c>
    </row>
    <row r="38" spans="1:28" s="4" customFormat="1" x14ac:dyDescent="0.25">
      <c r="A38" s="11"/>
      <c r="B38" s="17" t="s">
        <v>19</v>
      </c>
      <c r="C38" s="6">
        <v>0</v>
      </c>
      <c r="D38" s="6"/>
      <c r="E38" s="6">
        <v>15</v>
      </c>
      <c r="F38" s="6"/>
      <c r="G38" s="6">
        <v>0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0</v>
      </c>
      <c r="R38" s="6"/>
      <c r="S38" s="6">
        <v>15</v>
      </c>
      <c r="T38" s="6"/>
      <c r="U38" s="6">
        <v>0</v>
      </c>
      <c r="V38" s="6"/>
      <c r="W38" s="6">
        <v>0</v>
      </c>
      <c r="X38" s="6"/>
      <c r="Y38" s="6">
        <v>0</v>
      </c>
      <c r="Z38" s="6"/>
      <c r="AA38" s="39">
        <f t="shared" si="0"/>
        <v>2</v>
      </c>
      <c r="AB38" s="16">
        <f t="shared" si="1"/>
        <v>30</v>
      </c>
    </row>
    <row r="39" spans="1:28" s="4" customFormat="1" x14ac:dyDescent="0.25">
      <c r="A39" s="11"/>
      <c r="B39" s="17" t="s">
        <v>14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J39" s="6"/>
      <c r="K39" s="6">
        <v>25</v>
      </c>
      <c r="L39" s="6"/>
      <c r="M39" s="6">
        <v>0</v>
      </c>
      <c r="N39" s="6"/>
      <c r="O39" s="6">
        <v>0</v>
      </c>
      <c r="P39" s="6"/>
      <c r="Q39" s="6">
        <v>0</v>
      </c>
      <c r="R39" s="6"/>
      <c r="S39" s="6">
        <v>0</v>
      </c>
      <c r="T39" s="6"/>
      <c r="U39" s="6">
        <v>0</v>
      </c>
      <c r="V39" s="6"/>
      <c r="W39" s="6">
        <v>0</v>
      </c>
      <c r="X39" s="6"/>
      <c r="Y39" s="6">
        <v>50</v>
      </c>
      <c r="Z39" s="6"/>
      <c r="AA39" s="39">
        <f t="shared" si="0"/>
        <v>2</v>
      </c>
      <c r="AB39" s="16">
        <f t="shared" si="1"/>
        <v>75</v>
      </c>
    </row>
    <row r="40" spans="1:28" s="4" customFormat="1" x14ac:dyDescent="0.25">
      <c r="A40" s="11"/>
      <c r="B40" s="17" t="s">
        <v>4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24</v>
      </c>
      <c r="R40" s="6"/>
      <c r="S40" s="6">
        <v>0</v>
      </c>
      <c r="T40" s="6"/>
      <c r="U40" s="6">
        <v>24</v>
      </c>
      <c r="V40" s="6"/>
      <c r="W40" s="6">
        <v>20</v>
      </c>
      <c r="X40" s="6"/>
      <c r="Y40" s="6">
        <v>0</v>
      </c>
      <c r="Z40" s="6"/>
      <c r="AA40" s="39">
        <f t="shared" si="0"/>
        <v>3</v>
      </c>
      <c r="AB40" s="16">
        <f t="shared" si="1"/>
        <v>68</v>
      </c>
    </row>
    <row r="41" spans="1:28" s="4" customFormat="1" x14ac:dyDescent="0.25">
      <c r="A41" s="11"/>
      <c r="B41" s="17" t="s">
        <v>13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25</v>
      </c>
      <c r="R41" s="6"/>
      <c r="S41" s="6">
        <v>0</v>
      </c>
      <c r="T41" s="6"/>
      <c r="U41" s="6">
        <v>0</v>
      </c>
      <c r="V41" s="6"/>
      <c r="W41" s="6">
        <v>0</v>
      </c>
      <c r="X41" s="6"/>
      <c r="Y41" s="6">
        <v>25</v>
      </c>
      <c r="Z41" s="6"/>
      <c r="AA41" s="39">
        <f t="shared" si="0"/>
        <v>2</v>
      </c>
      <c r="AB41" s="16">
        <f t="shared" si="1"/>
        <v>50</v>
      </c>
    </row>
    <row r="42" spans="1:28" s="4" customFormat="1" x14ac:dyDescent="0.25">
      <c r="A42" s="11"/>
      <c r="B42" s="15" t="s">
        <v>12</v>
      </c>
      <c r="C42" s="14">
        <v>0</v>
      </c>
      <c r="D42" s="14"/>
      <c r="E42" s="14">
        <v>25</v>
      </c>
      <c r="F42" s="14"/>
      <c r="G42" s="14">
        <v>0</v>
      </c>
      <c r="H42" s="14"/>
      <c r="I42" s="14">
        <v>0</v>
      </c>
      <c r="J42" s="14"/>
      <c r="K42" s="14">
        <v>0</v>
      </c>
      <c r="L42" s="14"/>
      <c r="M42" s="14">
        <v>0</v>
      </c>
      <c r="N42" s="14"/>
      <c r="O42" s="14">
        <v>0</v>
      </c>
      <c r="P42" s="14"/>
      <c r="Q42" s="14">
        <v>0</v>
      </c>
      <c r="R42" s="14"/>
      <c r="S42" s="14">
        <v>0</v>
      </c>
      <c r="T42" s="14"/>
      <c r="U42" s="14">
        <v>0</v>
      </c>
      <c r="V42" s="14"/>
      <c r="W42" s="14">
        <v>0</v>
      </c>
      <c r="X42" s="14"/>
      <c r="Y42" s="14">
        <v>0</v>
      </c>
      <c r="Z42" s="14"/>
      <c r="AA42" s="40">
        <f t="shared" si="0"/>
        <v>1</v>
      </c>
      <c r="AB42" s="13">
        <f t="shared" si="1"/>
        <v>25</v>
      </c>
    </row>
    <row r="43" spans="1:28" x14ac:dyDescent="0.25">
      <c r="B43" s="3" t="s">
        <v>3</v>
      </c>
      <c r="AB43" s="5"/>
    </row>
  </sheetData>
  <mergeCells count="18">
    <mergeCell ref="B1:W1"/>
    <mergeCell ref="B3:W3"/>
    <mergeCell ref="B5:B7"/>
    <mergeCell ref="O6:O7"/>
    <mergeCell ref="Q6:Q7"/>
    <mergeCell ref="S6:S7"/>
    <mergeCell ref="I6:I7"/>
    <mergeCell ref="E6:E7"/>
    <mergeCell ref="G6:G7"/>
    <mergeCell ref="W6:W7"/>
    <mergeCell ref="C6:C7"/>
    <mergeCell ref="K6:K7"/>
    <mergeCell ref="AA5:AB5"/>
    <mergeCell ref="AB6:AB7"/>
    <mergeCell ref="AA6:AA7"/>
    <mergeCell ref="Y6:Y7"/>
    <mergeCell ref="M6:M7"/>
    <mergeCell ref="U6:U7"/>
  </mergeCells>
  <phoneticPr fontId="0" type="noConversion"/>
  <hyperlinks>
    <hyperlink ref="A3" r:id="rId1" xr:uid="{00000000-0004-0000-0100-000000000000}"/>
    <hyperlink ref="A4" r:id="rId2" xr:uid="{00000000-0004-0000-0100-000001000000}"/>
  </hyperlinks>
  <printOptions horizontalCentered="1"/>
  <pageMargins left="0.75" right="0.75" top="1.08" bottom="1" header="0" footer="0"/>
  <pageSetup paperSize="9" scale="61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AV45"/>
  <sheetViews>
    <sheetView showGridLines="0" tabSelected="1" zoomScaleNormal="75" zoomScaleSheetLayoutView="75" workbookViewId="0">
      <selection activeCell="B53" sqref="B53"/>
    </sheetView>
  </sheetViews>
  <sheetFormatPr baseColWidth="10" defaultColWidth="11.453125" defaultRowHeight="12.5" x14ac:dyDescent="0.25"/>
  <cols>
    <col min="1" max="1" width="10.90625" style="11" bestFit="1" customWidth="1"/>
    <col min="2" max="2" width="21" style="1" customWidth="1"/>
    <col min="3" max="4" width="9.36328125" style="2" customWidth="1"/>
    <col min="5" max="5" width="0.90625" style="2" customWidth="1"/>
    <col min="6" max="7" width="9.08984375" style="2" customWidth="1"/>
    <col min="8" max="8" width="0.90625" style="2" customWidth="1"/>
    <col min="9" max="10" width="7.08984375" style="2" customWidth="1"/>
    <col min="11" max="11" width="0.90625" style="2" customWidth="1"/>
    <col min="12" max="13" width="8.26953125" style="2" customWidth="1"/>
    <col min="14" max="14" width="0.90625" style="2" customWidth="1"/>
    <col min="15" max="16" width="7.6328125" style="2" customWidth="1"/>
    <col min="17" max="17" width="0.90625" style="2" customWidth="1"/>
    <col min="18" max="19" width="7.54296875" style="2" customWidth="1"/>
    <col min="20" max="20" width="0.90625" style="2" customWidth="1"/>
    <col min="21" max="22" width="8.36328125" style="2" customWidth="1"/>
    <col min="23" max="23" width="0.90625" style="2" customWidth="1"/>
    <col min="24" max="25" width="8.26953125" style="2" customWidth="1"/>
    <col min="26" max="26" width="0.90625" style="2" customWidth="1"/>
    <col min="27" max="28" width="8.1796875" style="2" customWidth="1"/>
    <col min="29" max="29" width="0.90625" style="2" customWidth="1"/>
    <col min="30" max="31" width="8.54296875" style="2" customWidth="1"/>
    <col min="32" max="32" width="0.90625" style="2" customWidth="1"/>
    <col min="33" max="34" width="7.90625" style="2" customWidth="1"/>
    <col min="35" max="35" width="0.90625" style="2" customWidth="1"/>
    <col min="36" max="37" width="8.1796875" style="2" customWidth="1"/>
    <col min="38" max="38" width="0.90625" style="2" customWidth="1"/>
    <col min="39" max="40" width="8.7265625" style="2" customWidth="1"/>
    <col min="41" max="41" width="0.90625" style="2" customWidth="1"/>
    <col min="42" max="42" width="10.1796875" style="1" customWidth="1"/>
    <col min="43" max="43" width="11.90625" style="1" customWidth="1"/>
    <col min="44" max="44" width="10.7265625" style="1" customWidth="1"/>
    <col min="45" max="45" width="10.90625" style="1" customWidth="1"/>
    <col min="46" max="46" width="4.08984375" style="1" customWidth="1"/>
    <col min="47" max="48" width="4.81640625" style="1" customWidth="1"/>
    <col min="49" max="16384" width="11.453125" style="1"/>
  </cols>
  <sheetData>
    <row r="1" spans="1:48" ht="13.5" thickBot="1" x14ac:dyDescent="0.35">
      <c r="B1" s="53"/>
      <c r="C1" s="53"/>
      <c r="D1" s="53"/>
      <c r="E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33"/>
      <c r="AM1" s="33"/>
      <c r="AN1" s="33"/>
      <c r="AO1" s="33"/>
    </row>
    <row r="2" spans="1:48" ht="20" thickTop="1" thickBot="1" x14ac:dyDescent="0.35">
      <c r="A2" s="32" t="s">
        <v>0</v>
      </c>
      <c r="B2" s="31" t="s">
        <v>54</v>
      </c>
      <c r="C2" s="33"/>
      <c r="D2" s="33"/>
      <c r="E2" s="33"/>
      <c r="F2" s="33"/>
      <c r="G2" s="33"/>
      <c r="H2" s="33"/>
      <c r="I2" s="33"/>
      <c r="M2" s="73" t="s">
        <v>59</v>
      </c>
      <c r="N2" s="74"/>
      <c r="O2" s="74"/>
      <c r="P2" s="74"/>
      <c r="Q2" s="74"/>
      <c r="R2" s="74"/>
      <c r="S2" s="74"/>
      <c r="T2" s="74"/>
      <c r="U2" s="75"/>
      <c r="V2" s="33"/>
      <c r="W2" s="33"/>
      <c r="X2" s="33"/>
      <c r="Y2" s="33"/>
      <c r="Z2" s="33"/>
      <c r="AA2" s="33"/>
      <c r="AB2" s="10"/>
      <c r="AC2" s="10"/>
      <c r="AD2" s="10"/>
      <c r="AE2" s="33"/>
      <c r="AF2" s="10"/>
      <c r="AG2" s="10"/>
      <c r="AH2" s="33"/>
      <c r="AI2" s="33"/>
      <c r="AJ2" s="33"/>
      <c r="AK2" s="33"/>
      <c r="AL2" s="33"/>
      <c r="AM2" s="33"/>
      <c r="AN2" s="33"/>
      <c r="AO2" s="33"/>
    </row>
    <row r="3" spans="1:48" ht="14" thickTop="1" thickBot="1" x14ac:dyDescent="0.35">
      <c r="A3" s="52" t="s">
        <v>1</v>
      </c>
      <c r="B3" s="54"/>
      <c r="C3" s="54"/>
      <c r="D3" s="54"/>
      <c r="E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34"/>
      <c r="AM3" s="34"/>
      <c r="AN3" s="34"/>
      <c r="AO3" s="34"/>
    </row>
    <row r="4" spans="1:48" ht="11.5" thickTop="1" thickBot="1" x14ac:dyDescent="0.3">
      <c r="A4" s="51" t="s">
        <v>2</v>
      </c>
      <c r="B4" s="8" t="s">
        <v>69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8" s="7" customFormat="1" ht="16" customHeight="1" thickTop="1" x14ac:dyDescent="0.25">
      <c r="A5" s="29"/>
      <c r="B5" s="67" t="s">
        <v>60</v>
      </c>
      <c r="C5" s="76" t="s">
        <v>61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7"/>
      <c r="AP5" s="82" t="s">
        <v>41</v>
      </c>
      <c r="AQ5" s="82"/>
      <c r="AR5" s="82"/>
      <c r="AS5" s="83"/>
    </row>
    <row r="6" spans="1:48" s="7" customFormat="1" ht="24" customHeight="1" x14ac:dyDescent="0.25">
      <c r="A6" s="29"/>
      <c r="B6" s="81"/>
      <c r="C6" s="76" t="s">
        <v>55</v>
      </c>
      <c r="D6" s="76"/>
      <c r="E6" s="77"/>
      <c r="F6" s="76" t="s">
        <v>52</v>
      </c>
      <c r="G6" s="76"/>
      <c r="H6" s="77"/>
      <c r="I6" s="76" t="s">
        <v>51</v>
      </c>
      <c r="J6" s="76"/>
      <c r="K6" s="77"/>
      <c r="L6" s="76" t="s">
        <v>50</v>
      </c>
      <c r="M6" s="76"/>
      <c r="N6" s="77"/>
      <c r="O6" s="76" t="s">
        <v>49</v>
      </c>
      <c r="P6" s="76"/>
      <c r="Q6" s="77"/>
      <c r="R6" s="76" t="s">
        <v>48</v>
      </c>
      <c r="S6" s="76"/>
      <c r="T6" s="77"/>
      <c r="U6" s="76" t="s">
        <v>47</v>
      </c>
      <c r="V6" s="76"/>
      <c r="W6" s="77"/>
      <c r="X6" s="76" t="s">
        <v>46</v>
      </c>
      <c r="Y6" s="76"/>
      <c r="Z6" s="77"/>
      <c r="AA6" s="76" t="s">
        <v>45</v>
      </c>
      <c r="AB6" s="76"/>
      <c r="AC6" s="77"/>
      <c r="AD6" s="76" t="s">
        <v>44</v>
      </c>
      <c r="AE6" s="76"/>
      <c r="AF6" s="77"/>
      <c r="AG6" s="76" t="s">
        <v>57</v>
      </c>
      <c r="AH6" s="76"/>
      <c r="AI6" s="77"/>
      <c r="AJ6" s="76" t="s">
        <v>43</v>
      </c>
      <c r="AK6" s="76"/>
      <c r="AL6" s="77"/>
      <c r="AM6" s="76" t="s">
        <v>42</v>
      </c>
      <c r="AN6" s="76"/>
      <c r="AO6" s="77"/>
      <c r="AP6" s="84"/>
      <c r="AQ6" s="84"/>
      <c r="AR6" s="84"/>
      <c r="AS6" s="85"/>
    </row>
    <row r="7" spans="1:48" s="7" customFormat="1" ht="24.5" customHeight="1" x14ac:dyDescent="0.25">
      <c r="A7" s="29"/>
      <c r="B7" s="80"/>
      <c r="C7" s="45" t="s">
        <v>62</v>
      </c>
      <c r="D7" s="45" t="s">
        <v>65</v>
      </c>
      <c r="E7" s="55"/>
      <c r="F7" s="56" t="s">
        <v>62</v>
      </c>
      <c r="G7" s="56" t="s">
        <v>65</v>
      </c>
      <c r="H7" s="55"/>
      <c r="I7" s="56" t="s">
        <v>62</v>
      </c>
      <c r="J7" s="56" t="s">
        <v>65</v>
      </c>
      <c r="K7" s="55"/>
      <c r="L7" s="56" t="s">
        <v>62</v>
      </c>
      <c r="M7" s="56" t="s">
        <v>65</v>
      </c>
      <c r="N7" s="55"/>
      <c r="O7" s="56" t="s">
        <v>62</v>
      </c>
      <c r="P7" s="56" t="s">
        <v>65</v>
      </c>
      <c r="Q7" s="55"/>
      <c r="R7" s="56" t="s">
        <v>62</v>
      </c>
      <c r="S7" s="56" t="s">
        <v>65</v>
      </c>
      <c r="T7" s="55"/>
      <c r="U7" s="56" t="s">
        <v>62</v>
      </c>
      <c r="V7" s="56" t="s">
        <v>65</v>
      </c>
      <c r="W7" s="55"/>
      <c r="X7" s="56" t="s">
        <v>62</v>
      </c>
      <c r="Y7" s="56" t="s">
        <v>65</v>
      </c>
      <c r="Z7" s="55"/>
      <c r="AA7" s="56" t="s">
        <v>62</v>
      </c>
      <c r="AB7" s="56" t="s">
        <v>65</v>
      </c>
      <c r="AC7" s="55"/>
      <c r="AD7" s="56" t="s">
        <v>62</v>
      </c>
      <c r="AE7" s="56" t="s">
        <v>65</v>
      </c>
      <c r="AF7" s="55"/>
      <c r="AG7" s="56" t="s">
        <v>62</v>
      </c>
      <c r="AH7" s="56" t="s">
        <v>65</v>
      </c>
      <c r="AI7" s="55"/>
      <c r="AJ7" s="56" t="s">
        <v>62</v>
      </c>
      <c r="AK7" s="56" t="s">
        <v>65</v>
      </c>
      <c r="AL7" s="55"/>
      <c r="AM7" s="56" t="s">
        <v>62</v>
      </c>
      <c r="AN7" s="56" t="s">
        <v>65</v>
      </c>
      <c r="AO7" s="55"/>
      <c r="AP7" s="78" t="s">
        <v>63</v>
      </c>
      <c r="AQ7" s="78" t="s">
        <v>64</v>
      </c>
      <c r="AR7" s="78" t="s">
        <v>66</v>
      </c>
      <c r="AS7" s="79" t="s">
        <v>67</v>
      </c>
    </row>
    <row r="8" spans="1:48" ht="10.5" x14ac:dyDescent="0.25">
      <c r="A8" s="27"/>
      <c r="B8" s="26"/>
      <c r="C8" s="25"/>
      <c r="D8" s="25"/>
      <c r="E8" s="25"/>
      <c r="F8" s="25"/>
      <c r="G8" s="25"/>
      <c r="H8" s="25"/>
      <c r="I8" s="24"/>
      <c r="J8" s="24"/>
      <c r="K8" s="2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3"/>
    </row>
    <row r="9" spans="1:48" s="4" customFormat="1" x14ac:dyDescent="0.25">
      <c r="A9" s="11"/>
      <c r="B9" s="22">
        <v>2018</v>
      </c>
      <c r="C9" s="19">
        <f>SUM(C11:C42)</f>
        <v>1023</v>
      </c>
      <c r="D9" s="19">
        <f>SUM(D11:D42)</f>
        <v>1657</v>
      </c>
      <c r="E9" s="19"/>
      <c r="F9" s="19">
        <f>SUM(F11:F42)</f>
        <v>2060</v>
      </c>
      <c r="G9" s="19">
        <f>SUM(G11:G42)</f>
        <v>195</v>
      </c>
      <c r="H9" s="19"/>
      <c r="I9" s="19">
        <f>SUM(I11:I42)</f>
        <v>2996</v>
      </c>
      <c r="J9" s="19">
        <f>SUM(J11:J42)</f>
        <v>515</v>
      </c>
      <c r="K9" s="19"/>
      <c r="L9" s="19">
        <f>SUM(L11:L42)</f>
        <v>465</v>
      </c>
      <c r="M9" s="19">
        <f>SUM(M11:M42)</f>
        <v>137</v>
      </c>
      <c r="N9" s="19"/>
      <c r="O9" s="19">
        <f>SUM(O11:O42)</f>
        <v>2582</v>
      </c>
      <c r="P9" s="19">
        <f>SUM(P11:P42)</f>
        <v>362</v>
      </c>
      <c r="Q9" s="19"/>
      <c r="R9" s="19">
        <f>SUM(R11:R42)</f>
        <v>797</v>
      </c>
      <c r="S9" s="19">
        <f>SUM(S11:S42)</f>
        <v>111</v>
      </c>
      <c r="T9" s="19"/>
      <c r="U9" s="19">
        <f>SUM(U11:U42)</f>
        <v>1883</v>
      </c>
      <c r="V9" s="19">
        <f>SUM(V11:V42)</f>
        <v>185</v>
      </c>
      <c r="W9" s="19"/>
      <c r="X9" s="19">
        <f>SUM(X11:X42)</f>
        <v>3381</v>
      </c>
      <c r="Y9" s="19">
        <f>SUM(Y11:Y42)</f>
        <v>688</v>
      </c>
      <c r="Z9" s="19"/>
      <c r="AA9" s="19">
        <f>SUM(AA11:AA42)</f>
        <v>654</v>
      </c>
      <c r="AB9" s="19">
        <f>SUM(AB11:AB42)</f>
        <v>264</v>
      </c>
      <c r="AC9" s="19"/>
      <c r="AD9" s="19">
        <f>SUM(AD11:AD42)</f>
        <v>3041</v>
      </c>
      <c r="AE9" s="19">
        <f>SUM(AE11:AE42)</f>
        <v>589</v>
      </c>
      <c r="AF9" s="19"/>
      <c r="AG9" s="19">
        <f>SUM(AG11:AG42)</f>
        <v>2049</v>
      </c>
      <c r="AH9" s="19">
        <f>SUM(AH11:AH42)</f>
        <v>30</v>
      </c>
      <c r="AI9" s="19"/>
      <c r="AJ9" s="19">
        <f>SUM(AJ11:AJ42)</f>
        <v>558</v>
      </c>
      <c r="AK9" s="19">
        <f>SUM(AK11:AK42)</f>
        <v>147</v>
      </c>
      <c r="AL9" s="19"/>
      <c r="AM9" s="19">
        <f>SUM(AM11:AM42)</f>
        <v>2102</v>
      </c>
      <c r="AN9" s="19">
        <f>SUM(AN11:AN42)</f>
        <v>723</v>
      </c>
      <c r="AO9" s="19"/>
      <c r="AP9" s="48">
        <f>SUM(AP11:AP42)</f>
        <v>110</v>
      </c>
      <c r="AQ9" s="48">
        <f>SUM(AQ11:AQ42)</f>
        <v>23591</v>
      </c>
      <c r="AR9" s="19">
        <f>SUM(AR11:AR42)</f>
        <v>69</v>
      </c>
      <c r="AS9" s="21">
        <f>SUM(AS11:AS42)</f>
        <v>5603</v>
      </c>
    </row>
    <row r="10" spans="1:48" s="4" customFormat="1" x14ac:dyDescent="0.25">
      <c r="A10" s="11"/>
      <c r="B10" s="20"/>
      <c r="C10" s="19"/>
      <c r="D10" s="19"/>
      <c r="E10" s="19"/>
      <c r="F10" s="19"/>
      <c r="G10" s="19"/>
      <c r="H10" s="19"/>
      <c r="I10" s="5"/>
      <c r="J10" s="5"/>
      <c r="K10" s="1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9"/>
      <c r="AQ10" s="49"/>
      <c r="AR10" s="5"/>
      <c r="AS10" s="18"/>
    </row>
    <row r="11" spans="1:48" s="4" customFormat="1" x14ac:dyDescent="0.25">
      <c r="A11" s="11"/>
      <c r="B11" s="17" t="s">
        <v>35</v>
      </c>
      <c r="C11" s="6">
        <v>0</v>
      </c>
      <c r="D11" s="6">
        <v>407</v>
      </c>
      <c r="E11" s="6"/>
      <c r="F11" s="6">
        <v>0</v>
      </c>
      <c r="G11" s="6">
        <v>0</v>
      </c>
      <c r="H11" s="6"/>
      <c r="I11" s="6">
        <v>40</v>
      </c>
      <c r="J11" s="6">
        <v>40</v>
      </c>
      <c r="K11" s="6"/>
      <c r="L11" s="6">
        <v>0</v>
      </c>
      <c r="M11" s="6">
        <v>88</v>
      </c>
      <c r="N11" s="6"/>
      <c r="O11" s="6">
        <v>40</v>
      </c>
      <c r="P11" s="6">
        <v>36</v>
      </c>
      <c r="Q11" s="6"/>
      <c r="R11" s="6">
        <v>0</v>
      </c>
      <c r="S11" s="6">
        <v>0</v>
      </c>
      <c r="T11" s="6"/>
      <c r="U11" s="6">
        <v>30</v>
      </c>
      <c r="V11" s="6">
        <v>30</v>
      </c>
      <c r="W11" s="6"/>
      <c r="X11" s="6">
        <v>25</v>
      </c>
      <c r="Y11" s="6">
        <v>112</v>
      </c>
      <c r="Z11" s="6"/>
      <c r="AA11" s="6">
        <v>25</v>
      </c>
      <c r="AB11" s="6">
        <v>97</v>
      </c>
      <c r="AC11" s="6"/>
      <c r="AD11" s="6">
        <v>25</v>
      </c>
      <c r="AE11" s="6">
        <v>160</v>
      </c>
      <c r="AF11" s="6"/>
      <c r="AG11" s="6">
        <v>0</v>
      </c>
      <c r="AH11" s="6">
        <v>0</v>
      </c>
      <c r="AI11" s="6"/>
      <c r="AJ11" s="6">
        <v>50</v>
      </c>
      <c r="AK11" s="6">
        <v>36</v>
      </c>
      <c r="AL11" s="6"/>
      <c r="AM11" s="6">
        <v>0</v>
      </c>
      <c r="AN11" s="6">
        <v>180</v>
      </c>
      <c r="AO11" s="6"/>
      <c r="AP11" s="47">
        <f>COUNTIFS($C11:$AN11,"&lt;&gt;0",$C$7:$AN$7,$C$7)</f>
        <v>7</v>
      </c>
      <c r="AQ11" s="47">
        <f>SUM(C11,F11,I11,L11,O11,R11,U11,X11,AA11,AD11,AG11,AJ11,AM11)</f>
        <v>235</v>
      </c>
      <c r="AR11" s="6">
        <f>COUNTIFS($C11:$AN11,"&lt;&gt;0",$C$7:$AN$7,$D$7)</f>
        <v>10</v>
      </c>
      <c r="AS11" s="16">
        <f>SUM(D11,G11,J11,M11,P11,S11,V11,Y11,AB11,AE11,AH11,AK11,AN11)</f>
        <v>1186</v>
      </c>
      <c r="AV11" s="46"/>
    </row>
    <row r="12" spans="1:48" s="4" customFormat="1" x14ac:dyDescent="0.25">
      <c r="A12" s="11"/>
      <c r="B12" s="17" t="s">
        <v>34</v>
      </c>
      <c r="C12" s="6">
        <v>0</v>
      </c>
      <c r="D12" s="6">
        <v>127.6</v>
      </c>
      <c r="E12" s="6"/>
      <c r="F12" s="6">
        <v>0</v>
      </c>
      <c r="G12" s="6">
        <v>0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42</v>
      </c>
      <c r="T12" s="6"/>
      <c r="U12" s="6">
        <v>0</v>
      </c>
      <c r="V12" s="6">
        <v>20</v>
      </c>
      <c r="W12" s="6"/>
      <c r="X12" s="6">
        <v>0</v>
      </c>
      <c r="Y12" s="6">
        <v>0</v>
      </c>
      <c r="Z12" s="6"/>
      <c r="AA12" s="6">
        <v>0</v>
      </c>
      <c r="AB12" s="6">
        <v>0</v>
      </c>
      <c r="AC12" s="6"/>
      <c r="AD12" s="6">
        <v>0</v>
      </c>
      <c r="AE12" s="6">
        <v>0</v>
      </c>
      <c r="AF12" s="6"/>
      <c r="AG12" s="6">
        <v>0</v>
      </c>
      <c r="AH12" s="6">
        <v>0</v>
      </c>
      <c r="AI12" s="6"/>
      <c r="AJ12" s="6">
        <v>0</v>
      </c>
      <c r="AK12" s="6">
        <v>0</v>
      </c>
      <c r="AL12" s="6"/>
      <c r="AM12" s="6">
        <v>0</v>
      </c>
      <c r="AN12" s="6">
        <v>0</v>
      </c>
      <c r="AO12" s="6"/>
      <c r="AP12" s="47">
        <f t="shared" ref="AP12:AP42" si="0">COUNTIFS($C12:$AN12,"&lt;&gt;0",$C$7:$AN$7,$C$7)</f>
        <v>0</v>
      </c>
      <c r="AQ12" s="47">
        <f t="shared" ref="AQ12:AQ42" si="1">SUM(C12,F12,I12,L12,O12,R12,U12,X12,AA12,AD12,AG12,AJ12,AM12)</f>
        <v>0</v>
      </c>
      <c r="AR12" s="6">
        <f t="shared" ref="AR12:AR42" si="2">COUNTIFS($C12:$AN12,"&lt;&gt;0",$C$7:$AN$7,$D$7)</f>
        <v>3</v>
      </c>
      <c r="AS12" s="16">
        <f t="shared" ref="AS12:AS42" si="3">SUM(D12,G12,J12,M12,P12,S12,V12,Y12,AB12,AE12,AH12,AK12,AN12)</f>
        <v>189.6</v>
      </c>
      <c r="AV12" s="46"/>
    </row>
    <row r="13" spans="1:48" s="4" customFormat="1" x14ac:dyDescent="0.25">
      <c r="A13" s="11"/>
      <c r="B13" s="17" t="s">
        <v>33</v>
      </c>
      <c r="C13" s="6">
        <v>0</v>
      </c>
      <c r="D13" s="6">
        <v>48.4</v>
      </c>
      <c r="E13" s="6"/>
      <c r="F13" s="6">
        <v>0</v>
      </c>
      <c r="G13" s="6">
        <v>10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6"/>
      <c r="X13" s="6">
        <v>0</v>
      </c>
      <c r="Y13" s="6">
        <v>0</v>
      </c>
      <c r="Z13" s="6"/>
      <c r="AA13" s="6">
        <v>0</v>
      </c>
      <c r="AB13" s="6">
        <v>0</v>
      </c>
      <c r="AC13" s="6"/>
      <c r="AD13" s="6">
        <v>0</v>
      </c>
      <c r="AE13" s="6">
        <v>0</v>
      </c>
      <c r="AF13" s="6"/>
      <c r="AG13" s="6">
        <v>0</v>
      </c>
      <c r="AH13" s="6">
        <v>0</v>
      </c>
      <c r="AI13" s="6"/>
      <c r="AJ13" s="6">
        <v>0</v>
      </c>
      <c r="AK13" s="6">
        <v>0</v>
      </c>
      <c r="AL13" s="6"/>
      <c r="AM13" s="6">
        <v>0</v>
      </c>
      <c r="AN13" s="6">
        <v>0</v>
      </c>
      <c r="AO13" s="6"/>
      <c r="AP13" s="47">
        <f t="shared" si="0"/>
        <v>0</v>
      </c>
      <c r="AQ13" s="47">
        <f t="shared" si="1"/>
        <v>0</v>
      </c>
      <c r="AR13" s="6">
        <f t="shared" si="2"/>
        <v>2</v>
      </c>
      <c r="AS13" s="16">
        <f t="shared" si="3"/>
        <v>58.4</v>
      </c>
      <c r="AV13" s="46"/>
    </row>
    <row r="14" spans="1:48" s="4" customFormat="1" x14ac:dyDescent="0.25">
      <c r="A14" s="11"/>
      <c r="B14" s="17" t="s">
        <v>11</v>
      </c>
      <c r="C14" s="6">
        <v>0</v>
      </c>
      <c r="D14" s="6">
        <v>130</v>
      </c>
      <c r="E14" s="6"/>
      <c r="F14" s="6">
        <v>0</v>
      </c>
      <c r="G14" s="6">
        <v>0</v>
      </c>
      <c r="H14" s="6"/>
      <c r="I14" s="6">
        <v>0</v>
      </c>
      <c r="J14" s="6">
        <v>0</v>
      </c>
      <c r="K14" s="6"/>
      <c r="L14" s="6">
        <v>50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6"/>
      <c r="X14" s="6">
        <v>0</v>
      </c>
      <c r="Y14" s="6">
        <v>0</v>
      </c>
      <c r="Z14" s="6"/>
      <c r="AA14" s="6">
        <v>0</v>
      </c>
      <c r="AB14" s="6">
        <v>0</v>
      </c>
      <c r="AC14" s="6"/>
      <c r="AD14" s="6">
        <v>0</v>
      </c>
      <c r="AE14" s="6">
        <v>0</v>
      </c>
      <c r="AF14" s="6"/>
      <c r="AG14" s="6">
        <v>0</v>
      </c>
      <c r="AH14" s="6">
        <v>0</v>
      </c>
      <c r="AI14" s="6"/>
      <c r="AJ14" s="6">
        <v>0</v>
      </c>
      <c r="AK14" s="6">
        <v>0</v>
      </c>
      <c r="AL14" s="6"/>
      <c r="AM14" s="6">
        <v>0</v>
      </c>
      <c r="AN14" s="6">
        <v>0</v>
      </c>
      <c r="AO14" s="6"/>
      <c r="AP14" s="47">
        <f t="shared" si="0"/>
        <v>1</v>
      </c>
      <c r="AQ14" s="47">
        <f t="shared" si="1"/>
        <v>50</v>
      </c>
      <c r="AR14" s="6">
        <f t="shared" si="2"/>
        <v>1</v>
      </c>
      <c r="AS14" s="16">
        <f t="shared" si="3"/>
        <v>130</v>
      </c>
      <c r="AV14" s="46"/>
    </row>
    <row r="15" spans="1:48" s="4" customFormat="1" x14ac:dyDescent="0.25">
      <c r="A15" s="11"/>
      <c r="B15" s="17" t="s">
        <v>32</v>
      </c>
      <c r="C15" s="6">
        <v>0</v>
      </c>
      <c r="D15" s="6">
        <v>0</v>
      </c>
      <c r="E15" s="6"/>
      <c r="F15" s="6">
        <v>0</v>
      </c>
      <c r="G15" s="6">
        <v>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6"/>
      <c r="X15" s="6">
        <v>0</v>
      </c>
      <c r="Y15" s="6">
        <v>0</v>
      </c>
      <c r="Z15" s="6"/>
      <c r="AA15" s="6">
        <v>0</v>
      </c>
      <c r="AB15" s="6">
        <v>0</v>
      </c>
      <c r="AC15" s="6"/>
      <c r="AD15" s="6">
        <v>0</v>
      </c>
      <c r="AE15" s="6">
        <v>0</v>
      </c>
      <c r="AF15" s="6"/>
      <c r="AG15" s="6">
        <v>0</v>
      </c>
      <c r="AH15" s="6">
        <v>0</v>
      </c>
      <c r="AI15" s="6"/>
      <c r="AJ15" s="6">
        <v>0</v>
      </c>
      <c r="AK15" s="6">
        <v>0</v>
      </c>
      <c r="AL15" s="6"/>
      <c r="AM15" s="6">
        <v>25</v>
      </c>
      <c r="AN15" s="6">
        <v>0</v>
      </c>
      <c r="AO15" s="6"/>
      <c r="AP15" s="47">
        <f t="shared" si="0"/>
        <v>1</v>
      </c>
      <c r="AQ15" s="47">
        <f t="shared" si="1"/>
        <v>25</v>
      </c>
      <c r="AR15" s="6">
        <f t="shared" si="2"/>
        <v>0</v>
      </c>
      <c r="AS15" s="16">
        <f t="shared" si="3"/>
        <v>0</v>
      </c>
      <c r="AV15" s="46"/>
    </row>
    <row r="16" spans="1:48" s="4" customFormat="1" x14ac:dyDescent="0.25">
      <c r="A16" s="11"/>
      <c r="B16" s="17" t="s">
        <v>31</v>
      </c>
      <c r="C16" s="6">
        <v>50</v>
      </c>
      <c r="D16" s="6">
        <v>88</v>
      </c>
      <c r="E16" s="6"/>
      <c r="F16" s="6">
        <v>0</v>
      </c>
      <c r="G16" s="6">
        <v>0</v>
      </c>
      <c r="H16" s="6"/>
      <c r="I16" s="6">
        <v>0</v>
      </c>
      <c r="J16" s="6">
        <v>0</v>
      </c>
      <c r="K16" s="6"/>
      <c r="L16" s="6">
        <v>75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6"/>
      <c r="X16" s="6">
        <v>25</v>
      </c>
      <c r="Y16" s="6">
        <v>25</v>
      </c>
      <c r="Z16" s="6"/>
      <c r="AA16" s="6">
        <v>0</v>
      </c>
      <c r="AB16" s="6">
        <v>0</v>
      </c>
      <c r="AC16" s="6"/>
      <c r="AD16" s="6">
        <v>0</v>
      </c>
      <c r="AE16" s="6">
        <v>0</v>
      </c>
      <c r="AF16" s="6"/>
      <c r="AG16" s="6">
        <v>0</v>
      </c>
      <c r="AH16" s="6">
        <v>0</v>
      </c>
      <c r="AI16" s="6"/>
      <c r="AJ16" s="6">
        <v>0</v>
      </c>
      <c r="AK16" s="6">
        <v>0</v>
      </c>
      <c r="AL16" s="6"/>
      <c r="AM16" s="6">
        <v>25</v>
      </c>
      <c r="AN16" s="6">
        <v>25</v>
      </c>
      <c r="AO16" s="6"/>
      <c r="AP16" s="47">
        <f t="shared" si="0"/>
        <v>4</v>
      </c>
      <c r="AQ16" s="47">
        <f t="shared" si="1"/>
        <v>175</v>
      </c>
      <c r="AR16" s="6">
        <f t="shared" si="2"/>
        <v>3</v>
      </c>
      <c r="AS16" s="16">
        <f t="shared" si="3"/>
        <v>138</v>
      </c>
      <c r="AV16" s="46"/>
    </row>
    <row r="17" spans="1:48" s="4" customFormat="1" x14ac:dyDescent="0.25">
      <c r="A17" s="11"/>
      <c r="B17" s="17" t="s">
        <v>10</v>
      </c>
      <c r="C17" s="6">
        <v>0</v>
      </c>
      <c r="D17" s="6">
        <v>0</v>
      </c>
      <c r="E17" s="6"/>
      <c r="F17" s="6">
        <v>0</v>
      </c>
      <c r="G17" s="6">
        <v>0</v>
      </c>
      <c r="H17" s="6"/>
      <c r="I17" s="6">
        <v>50</v>
      </c>
      <c r="J17" s="6">
        <v>25</v>
      </c>
      <c r="K17" s="6"/>
      <c r="L17" s="6">
        <v>0</v>
      </c>
      <c r="M17" s="6">
        <v>0</v>
      </c>
      <c r="N17" s="6"/>
      <c r="O17" s="6">
        <v>50</v>
      </c>
      <c r="P17" s="6">
        <v>25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6"/>
      <c r="X17" s="6">
        <v>125</v>
      </c>
      <c r="Y17" s="6">
        <v>0</v>
      </c>
      <c r="Z17" s="6"/>
      <c r="AA17" s="6">
        <v>0</v>
      </c>
      <c r="AB17" s="6">
        <v>0</v>
      </c>
      <c r="AC17" s="6"/>
      <c r="AD17" s="6">
        <v>50</v>
      </c>
      <c r="AE17" s="6">
        <v>100</v>
      </c>
      <c r="AF17" s="6"/>
      <c r="AG17" s="6">
        <v>0</v>
      </c>
      <c r="AH17" s="6">
        <v>0</v>
      </c>
      <c r="AI17" s="6"/>
      <c r="AJ17" s="6">
        <v>75</v>
      </c>
      <c r="AK17" s="6">
        <v>0</v>
      </c>
      <c r="AL17" s="6"/>
      <c r="AM17" s="6">
        <v>75</v>
      </c>
      <c r="AN17" s="6">
        <v>50</v>
      </c>
      <c r="AO17" s="6"/>
      <c r="AP17" s="47">
        <f t="shared" si="0"/>
        <v>6</v>
      </c>
      <c r="AQ17" s="47">
        <f t="shared" si="1"/>
        <v>425</v>
      </c>
      <c r="AR17" s="6">
        <f t="shared" si="2"/>
        <v>4</v>
      </c>
      <c r="AS17" s="16">
        <f t="shared" si="3"/>
        <v>200</v>
      </c>
      <c r="AV17" s="46"/>
    </row>
    <row r="18" spans="1:48" s="4" customFormat="1" x14ac:dyDescent="0.25">
      <c r="A18" s="11"/>
      <c r="B18" s="17" t="s">
        <v>9</v>
      </c>
      <c r="C18" s="6">
        <v>0</v>
      </c>
      <c r="D18" s="6">
        <v>0</v>
      </c>
      <c r="E18" s="6"/>
      <c r="F18" s="6">
        <v>0</v>
      </c>
      <c r="G18" s="6">
        <v>0</v>
      </c>
      <c r="H18" s="6"/>
      <c r="I18" s="6">
        <v>25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6"/>
      <c r="X18" s="6">
        <v>0</v>
      </c>
      <c r="Y18" s="6">
        <v>0</v>
      </c>
      <c r="Z18" s="6"/>
      <c r="AA18" s="6">
        <v>0</v>
      </c>
      <c r="AB18" s="6">
        <v>0</v>
      </c>
      <c r="AC18" s="6"/>
      <c r="AD18" s="6">
        <v>25</v>
      </c>
      <c r="AE18" s="6">
        <v>0</v>
      </c>
      <c r="AF18" s="6"/>
      <c r="AG18" s="6">
        <v>0</v>
      </c>
      <c r="AH18" s="6">
        <v>0</v>
      </c>
      <c r="AI18" s="6"/>
      <c r="AJ18" s="6">
        <v>0</v>
      </c>
      <c r="AK18" s="6">
        <v>0</v>
      </c>
      <c r="AL18" s="6"/>
      <c r="AM18" s="6">
        <v>0</v>
      </c>
      <c r="AN18" s="6">
        <v>0</v>
      </c>
      <c r="AO18" s="6"/>
      <c r="AP18" s="47">
        <f t="shared" si="0"/>
        <v>2</v>
      </c>
      <c r="AQ18" s="47">
        <f t="shared" si="1"/>
        <v>50</v>
      </c>
      <c r="AR18" s="6">
        <f t="shared" si="2"/>
        <v>0</v>
      </c>
      <c r="AS18" s="16">
        <f t="shared" si="3"/>
        <v>0</v>
      </c>
      <c r="AV18" s="46"/>
    </row>
    <row r="19" spans="1:48" s="4" customFormat="1" x14ac:dyDescent="0.25">
      <c r="A19" s="11"/>
      <c r="B19" s="17" t="s">
        <v>56</v>
      </c>
      <c r="C19" s="6">
        <v>0</v>
      </c>
      <c r="D19" s="6">
        <v>33</v>
      </c>
      <c r="E19" s="6"/>
      <c r="F19" s="6">
        <v>0</v>
      </c>
      <c r="G19" s="6">
        <v>0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6"/>
      <c r="X19" s="6">
        <v>0</v>
      </c>
      <c r="Y19" s="6">
        <v>0</v>
      </c>
      <c r="Z19" s="6"/>
      <c r="AA19" s="6">
        <v>0</v>
      </c>
      <c r="AB19" s="6">
        <v>0</v>
      </c>
      <c r="AC19" s="6"/>
      <c r="AD19" s="6">
        <v>0</v>
      </c>
      <c r="AE19" s="6">
        <v>0</v>
      </c>
      <c r="AF19" s="6"/>
      <c r="AG19" s="6">
        <v>0</v>
      </c>
      <c r="AH19" s="6">
        <v>0</v>
      </c>
      <c r="AI19" s="6"/>
      <c r="AJ19" s="6">
        <v>0</v>
      </c>
      <c r="AK19" s="6">
        <v>0</v>
      </c>
      <c r="AL19" s="6"/>
      <c r="AM19" s="6">
        <v>25</v>
      </c>
      <c r="AN19" s="6">
        <v>75</v>
      </c>
      <c r="AO19" s="6"/>
      <c r="AP19" s="47">
        <f t="shared" si="0"/>
        <v>1</v>
      </c>
      <c r="AQ19" s="47">
        <f t="shared" si="1"/>
        <v>25</v>
      </c>
      <c r="AR19" s="6">
        <f t="shared" si="2"/>
        <v>2</v>
      </c>
      <c r="AS19" s="16">
        <f t="shared" si="3"/>
        <v>108</v>
      </c>
      <c r="AV19" s="46"/>
    </row>
    <row r="20" spans="1:48" s="4" customFormat="1" x14ac:dyDescent="0.25">
      <c r="A20" s="11"/>
      <c r="B20" s="17" t="s">
        <v>30</v>
      </c>
      <c r="C20" s="6">
        <v>0</v>
      </c>
      <c r="D20" s="6">
        <v>0</v>
      </c>
      <c r="E20" s="6"/>
      <c r="F20" s="6">
        <v>0</v>
      </c>
      <c r="G20" s="6">
        <v>0</v>
      </c>
      <c r="H20" s="6"/>
      <c r="I20" s="6">
        <v>0</v>
      </c>
      <c r="J20" s="6">
        <v>0</v>
      </c>
      <c r="K20" s="6"/>
      <c r="L20" s="6">
        <v>0</v>
      </c>
      <c r="M20" s="6">
        <v>0</v>
      </c>
      <c r="N20" s="6"/>
      <c r="O20" s="6">
        <v>0</v>
      </c>
      <c r="P20" s="6">
        <v>0</v>
      </c>
      <c r="Q20" s="6"/>
      <c r="R20" s="6">
        <v>0</v>
      </c>
      <c r="S20" s="6">
        <v>0</v>
      </c>
      <c r="T20" s="6"/>
      <c r="U20" s="6">
        <v>0</v>
      </c>
      <c r="V20" s="6">
        <v>0</v>
      </c>
      <c r="W20" s="6"/>
      <c r="X20" s="6">
        <v>0</v>
      </c>
      <c r="Y20" s="6">
        <v>0</v>
      </c>
      <c r="Z20" s="6"/>
      <c r="AA20" s="6">
        <v>0</v>
      </c>
      <c r="AB20" s="6">
        <v>0</v>
      </c>
      <c r="AC20" s="6"/>
      <c r="AD20" s="6">
        <v>0</v>
      </c>
      <c r="AE20" s="6">
        <v>0</v>
      </c>
      <c r="AF20" s="6"/>
      <c r="AG20" s="6">
        <v>0</v>
      </c>
      <c r="AH20" s="6">
        <v>0</v>
      </c>
      <c r="AI20" s="6"/>
      <c r="AJ20" s="6">
        <v>38</v>
      </c>
      <c r="AK20" s="6">
        <v>12</v>
      </c>
      <c r="AL20" s="6"/>
      <c r="AM20" s="6">
        <v>0</v>
      </c>
      <c r="AN20" s="6">
        <v>0</v>
      </c>
      <c r="AO20" s="6"/>
      <c r="AP20" s="47">
        <f t="shared" si="0"/>
        <v>1</v>
      </c>
      <c r="AQ20" s="47">
        <f t="shared" si="1"/>
        <v>38</v>
      </c>
      <c r="AR20" s="6">
        <f t="shared" si="2"/>
        <v>1</v>
      </c>
      <c r="AS20" s="16">
        <f t="shared" si="3"/>
        <v>12</v>
      </c>
      <c r="AV20" s="46"/>
    </row>
    <row r="21" spans="1:48" s="4" customFormat="1" x14ac:dyDescent="0.25">
      <c r="A21" s="11"/>
      <c r="B21" s="17" t="s">
        <v>29</v>
      </c>
      <c r="C21" s="6">
        <v>0</v>
      </c>
      <c r="D21" s="6">
        <v>484</v>
      </c>
      <c r="E21" s="6"/>
      <c r="F21" s="6">
        <v>0</v>
      </c>
      <c r="G21" s="6">
        <v>0</v>
      </c>
      <c r="H21" s="6"/>
      <c r="I21" s="6">
        <v>0</v>
      </c>
      <c r="J21" s="6">
        <v>0</v>
      </c>
      <c r="K21" s="6"/>
      <c r="L21" s="6">
        <v>0</v>
      </c>
      <c r="M21" s="6">
        <v>49</v>
      </c>
      <c r="N21" s="6"/>
      <c r="O21" s="6">
        <v>0</v>
      </c>
      <c r="P21" s="6">
        <v>80</v>
      </c>
      <c r="Q21" s="6"/>
      <c r="R21" s="6">
        <v>0</v>
      </c>
      <c r="S21" s="6">
        <v>0</v>
      </c>
      <c r="T21" s="6"/>
      <c r="U21" s="6">
        <v>0</v>
      </c>
      <c r="V21" s="6">
        <v>0</v>
      </c>
      <c r="W21" s="6"/>
      <c r="X21" s="6">
        <v>0</v>
      </c>
      <c r="Y21" s="6">
        <v>160</v>
      </c>
      <c r="Z21" s="6"/>
      <c r="AA21" s="6">
        <v>0</v>
      </c>
      <c r="AB21" s="6">
        <v>0</v>
      </c>
      <c r="AC21" s="6"/>
      <c r="AD21" s="6">
        <v>0</v>
      </c>
      <c r="AE21" s="6">
        <v>39</v>
      </c>
      <c r="AF21" s="6"/>
      <c r="AG21" s="6">
        <v>0</v>
      </c>
      <c r="AH21" s="6">
        <v>0</v>
      </c>
      <c r="AI21" s="6"/>
      <c r="AJ21" s="6">
        <v>0</v>
      </c>
      <c r="AK21" s="6">
        <v>0</v>
      </c>
      <c r="AL21" s="6"/>
      <c r="AM21" s="6">
        <v>0</v>
      </c>
      <c r="AN21" s="6">
        <v>0</v>
      </c>
      <c r="AO21" s="6"/>
      <c r="AP21" s="47">
        <f t="shared" si="0"/>
        <v>0</v>
      </c>
      <c r="AQ21" s="47">
        <f t="shared" si="1"/>
        <v>0</v>
      </c>
      <c r="AR21" s="6">
        <f t="shared" si="2"/>
        <v>5</v>
      </c>
      <c r="AS21" s="16">
        <f t="shared" si="3"/>
        <v>812</v>
      </c>
      <c r="AV21" s="46"/>
    </row>
    <row r="22" spans="1:48" s="4" customFormat="1" x14ac:dyDescent="0.25">
      <c r="A22" s="11"/>
      <c r="B22" s="17" t="s">
        <v>28</v>
      </c>
      <c r="C22" s="6">
        <v>0</v>
      </c>
      <c r="D22" s="6">
        <v>0</v>
      </c>
      <c r="E22" s="6"/>
      <c r="F22" s="6">
        <v>0</v>
      </c>
      <c r="G22" s="6">
        <v>0</v>
      </c>
      <c r="H22" s="6"/>
      <c r="I22" s="6">
        <v>15</v>
      </c>
      <c r="J22" s="6">
        <v>0</v>
      </c>
      <c r="K22" s="6"/>
      <c r="L22" s="6">
        <v>0</v>
      </c>
      <c r="M22" s="6">
        <v>0</v>
      </c>
      <c r="N22" s="6"/>
      <c r="O22" s="6">
        <v>60</v>
      </c>
      <c r="P22" s="6">
        <v>0</v>
      </c>
      <c r="Q22" s="6"/>
      <c r="R22" s="6">
        <v>0</v>
      </c>
      <c r="S22" s="6">
        <v>0</v>
      </c>
      <c r="T22" s="6"/>
      <c r="U22" s="6">
        <v>0</v>
      </c>
      <c r="V22" s="6">
        <v>0</v>
      </c>
      <c r="W22" s="6"/>
      <c r="X22" s="6">
        <v>90</v>
      </c>
      <c r="Y22" s="6">
        <v>0</v>
      </c>
      <c r="Z22" s="6"/>
      <c r="AA22" s="6">
        <v>0</v>
      </c>
      <c r="AB22" s="6">
        <v>0</v>
      </c>
      <c r="AC22" s="6"/>
      <c r="AD22" s="6">
        <v>30</v>
      </c>
      <c r="AE22" s="6">
        <v>0</v>
      </c>
      <c r="AF22" s="6"/>
      <c r="AG22" s="6">
        <v>0</v>
      </c>
      <c r="AH22" s="6">
        <v>0</v>
      </c>
      <c r="AI22" s="6"/>
      <c r="AJ22" s="6">
        <v>0</v>
      </c>
      <c r="AK22" s="6">
        <v>0</v>
      </c>
      <c r="AL22" s="6"/>
      <c r="AM22" s="6">
        <v>45</v>
      </c>
      <c r="AN22" s="6">
        <v>0</v>
      </c>
      <c r="AO22" s="6"/>
      <c r="AP22" s="47">
        <f t="shared" si="0"/>
        <v>5</v>
      </c>
      <c r="AQ22" s="47">
        <f t="shared" si="1"/>
        <v>240</v>
      </c>
      <c r="AR22" s="6">
        <f t="shared" si="2"/>
        <v>0</v>
      </c>
      <c r="AS22" s="16">
        <f t="shared" si="3"/>
        <v>0</v>
      </c>
      <c r="AV22" s="46"/>
    </row>
    <row r="23" spans="1:48" s="4" customFormat="1" x14ac:dyDescent="0.25">
      <c r="A23" s="11"/>
      <c r="B23" s="17" t="s">
        <v>27</v>
      </c>
      <c r="C23" s="6">
        <v>0</v>
      </c>
      <c r="D23" s="6">
        <v>314</v>
      </c>
      <c r="E23" s="6"/>
      <c r="F23" s="6">
        <v>0</v>
      </c>
      <c r="G23" s="6">
        <v>0</v>
      </c>
      <c r="H23" s="6"/>
      <c r="I23" s="6">
        <v>0</v>
      </c>
      <c r="J23" s="6">
        <v>50</v>
      </c>
      <c r="K23" s="6"/>
      <c r="L23" s="6">
        <v>0</v>
      </c>
      <c r="M23" s="6">
        <v>0</v>
      </c>
      <c r="N23" s="6"/>
      <c r="O23" s="6">
        <v>0</v>
      </c>
      <c r="P23" s="6">
        <v>61</v>
      </c>
      <c r="Q23" s="6"/>
      <c r="R23" s="6">
        <v>0</v>
      </c>
      <c r="S23" s="6">
        <v>0</v>
      </c>
      <c r="T23" s="6"/>
      <c r="U23" s="6">
        <v>0</v>
      </c>
      <c r="V23" s="6">
        <v>0</v>
      </c>
      <c r="W23" s="6"/>
      <c r="X23" s="6">
        <v>0</v>
      </c>
      <c r="Y23" s="6">
        <v>0</v>
      </c>
      <c r="Z23" s="6"/>
      <c r="AA23" s="6">
        <v>0</v>
      </c>
      <c r="AB23" s="6">
        <v>0</v>
      </c>
      <c r="AC23" s="6"/>
      <c r="AD23" s="6">
        <v>0</v>
      </c>
      <c r="AE23" s="6">
        <v>0</v>
      </c>
      <c r="AF23" s="6"/>
      <c r="AG23" s="6">
        <v>0</v>
      </c>
      <c r="AH23" s="6">
        <v>0</v>
      </c>
      <c r="AI23" s="6"/>
      <c r="AJ23" s="6">
        <v>0</v>
      </c>
      <c r="AK23" s="6">
        <v>0</v>
      </c>
      <c r="AL23" s="6"/>
      <c r="AM23" s="6">
        <v>0</v>
      </c>
      <c r="AN23" s="6">
        <v>0</v>
      </c>
      <c r="AO23" s="6"/>
      <c r="AP23" s="47">
        <f t="shared" si="0"/>
        <v>0</v>
      </c>
      <c r="AQ23" s="47">
        <f t="shared" si="1"/>
        <v>0</v>
      </c>
      <c r="AR23" s="6">
        <f t="shared" si="2"/>
        <v>3</v>
      </c>
      <c r="AS23" s="16">
        <f t="shared" si="3"/>
        <v>425</v>
      </c>
      <c r="AV23" s="46"/>
    </row>
    <row r="24" spans="1:48" s="4" customFormat="1" x14ac:dyDescent="0.25">
      <c r="A24" s="11"/>
      <c r="B24" s="17" t="s">
        <v>17</v>
      </c>
      <c r="C24" s="6">
        <v>0</v>
      </c>
      <c r="D24" s="6">
        <v>0</v>
      </c>
      <c r="E24" s="6"/>
      <c r="F24" s="6">
        <v>0</v>
      </c>
      <c r="G24" s="6">
        <v>0</v>
      </c>
      <c r="H24" s="6"/>
      <c r="I24" s="6">
        <v>0</v>
      </c>
      <c r="J24" s="6">
        <v>0</v>
      </c>
      <c r="K24" s="6"/>
      <c r="L24" s="6">
        <v>0</v>
      </c>
      <c r="M24" s="6">
        <v>0</v>
      </c>
      <c r="N24" s="6"/>
      <c r="O24" s="6">
        <v>0</v>
      </c>
      <c r="P24" s="6">
        <v>0</v>
      </c>
      <c r="Q24" s="6"/>
      <c r="R24" s="6">
        <v>0</v>
      </c>
      <c r="S24" s="6">
        <v>0</v>
      </c>
      <c r="T24" s="6"/>
      <c r="U24" s="6">
        <v>0</v>
      </c>
      <c r="V24" s="6">
        <v>0</v>
      </c>
      <c r="W24" s="6"/>
      <c r="X24" s="6">
        <v>150</v>
      </c>
      <c r="Y24" s="6">
        <v>50</v>
      </c>
      <c r="Z24" s="6"/>
      <c r="AA24" s="6">
        <v>0</v>
      </c>
      <c r="AB24" s="6">
        <v>0</v>
      </c>
      <c r="AC24" s="6"/>
      <c r="AD24" s="6">
        <v>100</v>
      </c>
      <c r="AE24" s="6">
        <v>75</v>
      </c>
      <c r="AF24" s="6"/>
      <c r="AG24" s="6">
        <v>0</v>
      </c>
      <c r="AH24" s="6">
        <v>0</v>
      </c>
      <c r="AI24" s="6"/>
      <c r="AJ24" s="6">
        <v>125</v>
      </c>
      <c r="AK24" s="6">
        <v>25</v>
      </c>
      <c r="AL24" s="6"/>
      <c r="AM24" s="6">
        <v>0</v>
      </c>
      <c r="AN24" s="6">
        <v>0</v>
      </c>
      <c r="AO24" s="6"/>
      <c r="AP24" s="47">
        <f t="shared" si="0"/>
        <v>3</v>
      </c>
      <c r="AQ24" s="47">
        <f t="shared" si="1"/>
        <v>375</v>
      </c>
      <c r="AR24" s="6">
        <f t="shared" si="2"/>
        <v>3</v>
      </c>
      <c r="AS24" s="16">
        <f t="shared" si="3"/>
        <v>150</v>
      </c>
      <c r="AV24" s="46"/>
    </row>
    <row r="25" spans="1:48" s="4" customFormat="1" x14ac:dyDescent="0.25">
      <c r="A25" s="11"/>
      <c r="B25" s="17" t="s">
        <v>8</v>
      </c>
      <c r="C25" s="6">
        <v>0</v>
      </c>
      <c r="D25" s="6">
        <v>0</v>
      </c>
      <c r="E25" s="6"/>
      <c r="F25" s="6">
        <v>0</v>
      </c>
      <c r="G25" s="6">
        <v>0</v>
      </c>
      <c r="H25" s="6"/>
      <c r="I25" s="6">
        <v>100</v>
      </c>
      <c r="J25" s="6">
        <v>75</v>
      </c>
      <c r="K25" s="6"/>
      <c r="L25" s="6">
        <v>0</v>
      </c>
      <c r="M25" s="6">
        <v>0</v>
      </c>
      <c r="N25" s="6"/>
      <c r="O25" s="6">
        <v>0</v>
      </c>
      <c r="P25" s="6">
        <v>0</v>
      </c>
      <c r="Q25" s="6"/>
      <c r="R25" s="6">
        <v>0</v>
      </c>
      <c r="S25" s="6">
        <v>0</v>
      </c>
      <c r="T25" s="6"/>
      <c r="U25" s="6">
        <v>0</v>
      </c>
      <c r="V25" s="6">
        <v>0</v>
      </c>
      <c r="W25" s="6"/>
      <c r="X25" s="6">
        <v>0</v>
      </c>
      <c r="Y25" s="6">
        <v>0</v>
      </c>
      <c r="Z25" s="6"/>
      <c r="AA25" s="6">
        <v>0</v>
      </c>
      <c r="AB25" s="6">
        <v>0</v>
      </c>
      <c r="AC25" s="6"/>
      <c r="AD25" s="6">
        <v>75</v>
      </c>
      <c r="AE25" s="6">
        <v>0</v>
      </c>
      <c r="AF25" s="6"/>
      <c r="AG25" s="6">
        <v>0</v>
      </c>
      <c r="AH25" s="6">
        <v>0</v>
      </c>
      <c r="AI25" s="6"/>
      <c r="AJ25" s="6">
        <v>0</v>
      </c>
      <c r="AK25" s="6">
        <v>0</v>
      </c>
      <c r="AL25" s="6"/>
      <c r="AM25" s="6">
        <v>50</v>
      </c>
      <c r="AN25" s="6">
        <v>50</v>
      </c>
      <c r="AO25" s="6"/>
      <c r="AP25" s="47">
        <f t="shared" si="0"/>
        <v>3</v>
      </c>
      <c r="AQ25" s="47">
        <f t="shared" si="1"/>
        <v>225</v>
      </c>
      <c r="AR25" s="6">
        <f t="shared" si="2"/>
        <v>2</v>
      </c>
      <c r="AS25" s="16">
        <f t="shared" si="3"/>
        <v>125</v>
      </c>
      <c r="AV25" s="46"/>
    </row>
    <row r="26" spans="1:48" s="4" customFormat="1" x14ac:dyDescent="0.25">
      <c r="A26" s="11"/>
      <c r="B26" s="17" t="s">
        <v>26</v>
      </c>
      <c r="C26" s="6">
        <v>25</v>
      </c>
      <c r="D26" s="6">
        <v>0</v>
      </c>
      <c r="E26" s="6"/>
      <c r="F26" s="6">
        <v>0</v>
      </c>
      <c r="G26" s="6">
        <v>0</v>
      </c>
      <c r="H26" s="6"/>
      <c r="I26" s="6">
        <v>0</v>
      </c>
      <c r="J26" s="6">
        <v>0</v>
      </c>
      <c r="K26" s="6"/>
      <c r="L26" s="6">
        <v>0</v>
      </c>
      <c r="M26" s="6">
        <v>0</v>
      </c>
      <c r="N26" s="6"/>
      <c r="O26" s="6">
        <v>0</v>
      </c>
      <c r="P26" s="6">
        <v>0</v>
      </c>
      <c r="Q26" s="6"/>
      <c r="R26" s="6">
        <v>0</v>
      </c>
      <c r="S26" s="6">
        <v>0</v>
      </c>
      <c r="T26" s="6"/>
      <c r="U26" s="6">
        <v>0</v>
      </c>
      <c r="V26" s="6">
        <v>0</v>
      </c>
      <c r="W26" s="6"/>
      <c r="X26" s="6">
        <v>0</v>
      </c>
      <c r="Y26" s="6">
        <v>0</v>
      </c>
      <c r="Z26" s="6"/>
      <c r="AA26" s="6">
        <v>0</v>
      </c>
      <c r="AB26" s="6">
        <v>0</v>
      </c>
      <c r="AC26" s="6"/>
      <c r="AD26" s="6">
        <v>0</v>
      </c>
      <c r="AE26" s="6">
        <v>0</v>
      </c>
      <c r="AF26" s="6"/>
      <c r="AG26" s="6">
        <v>0</v>
      </c>
      <c r="AH26" s="6">
        <v>0</v>
      </c>
      <c r="AI26" s="6"/>
      <c r="AJ26" s="6">
        <v>0</v>
      </c>
      <c r="AK26" s="6">
        <v>0</v>
      </c>
      <c r="AL26" s="6"/>
      <c r="AM26" s="6">
        <v>125</v>
      </c>
      <c r="AN26" s="6">
        <v>0</v>
      </c>
      <c r="AO26" s="6"/>
      <c r="AP26" s="47">
        <f t="shared" si="0"/>
        <v>2</v>
      </c>
      <c r="AQ26" s="47">
        <f t="shared" si="1"/>
        <v>150</v>
      </c>
      <c r="AR26" s="6">
        <f t="shared" si="2"/>
        <v>0</v>
      </c>
      <c r="AS26" s="16">
        <f t="shared" si="3"/>
        <v>0</v>
      </c>
      <c r="AV26" s="46"/>
    </row>
    <row r="27" spans="1:48" s="4" customFormat="1" x14ac:dyDescent="0.25">
      <c r="A27" s="11"/>
      <c r="B27" s="17" t="s">
        <v>25</v>
      </c>
      <c r="C27" s="6">
        <v>0</v>
      </c>
      <c r="D27" s="6">
        <v>0</v>
      </c>
      <c r="E27" s="6"/>
      <c r="F27" s="6">
        <v>0</v>
      </c>
      <c r="G27" s="6">
        <v>0</v>
      </c>
      <c r="H27" s="6"/>
      <c r="I27" s="6">
        <v>100</v>
      </c>
      <c r="J27" s="6">
        <v>100</v>
      </c>
      <c r="K27" s="6"/>
      <c r="L27" s="6">
        <v>200</v>
      </c>
      <c r="M27" s="6">
        <v>0</v>
      </c>
      <c r="N27" s="6"/>
      <c r="O27" s="6">
        <v>155</v>
      </c>
      <c r="P27" s="6">
        <v>0</v>
      </c>
      <c r="Q27" s="6"/>
      <c r="R27" s="6">
        <v>0</v>
      </c>
      <c r="S27" s="6">
        <v>0</v>
      </c>
      <c r="T27" s="6"/>
      <c r="U27" s="6">
        <v>0</v>
      </c>
      <c r="V27" s="6">
        <v>0</v>
      </c>
      <c r="W27" s="6"/>
      <c r="X27" s="6">
        <v>75</v>
      </c>
      <c r="Y27" s="6">
        <v>0</v>
      </c>
      <c r="Z27" s="6"/>
      <c r="AA27" s="6">
        <v>0</v>
      </c>
      <c r="AB27" s="6">
        <v>0</v>
      </c>
      <c r="AC27" s="6"/>
      <c r="AD27" s="6">
        <v>50</v>
      </c>
      <c r="AE27" s="6">
        <v>0</v>
      </c>
      <c r="AF27" s="6"/>
      <c r="AG27" s="6">
        <v>0</v>
      </c>
      <c r="AH27" s="6">
        <v>0</v>
      </c>
      <c r="AI27" s="6"/>
      <c r="AJ27" s="6">
        <v>0</v>
      </c>
      <c r="AK27" s="6">
        <v>0</v>
      </c>
      <c r="AL27" s="6"/>
      <c r="AM27" s="6">
        <v>100</v>
      </c>
      <c r="AN27" s="6">
        <v>0</v>
      </c>
      <c r="AO27" s="6"/>
      <c r="AP27" s="47">
        <f t="shared" si="0"/>
        <v>6</v>
      </c>
      <c r="AQ27" s="47">
        <f t="shared" si="1"/>
        <v>680</v>
      </c>
      <c r="AR27" s="6">
        <f t="shared" si="2"/>
        <v>1</v>
      </c>
      <c r="AS27" s="16">
        <f t="shared" si="3"/>
        <v>100</v>
      </c>
      <c r="AV27" s="46"/>
    </row>
    <row r="28" spans="1:48" s="4" customFormat="1" x14ac:dyDescent="0.25">
      <c r="A28" s="11"/>
      <c r="B28" s="17" t="s">
        <v>24</v>
      </c>
      <c r="C28" s="6">
        <v>0</v>
      </c>
      <c r="D28" s="6">
        <v>0</v>
      </c>
      <c r="E28" s="6"/>
      <c r="F28" s="6">
        <v>0</v>
      </c>
      <c r="G28" s="6">
        <v>0</v>
      </c>
      <c r="H28" s="6"/>
      <c r="I28" s="6">
        <v>0</v>
      </c>
      <c r="J28" s="6">
        <v>0</v>
      </c>
      <c r="K28" s="6"/>
      <c r="L28" s="6">
        <v>0</v>
      </c>
      <c r="M28" s="6">
        <v>0</v>
      </c>
      <c r="N28" s="6"/>
      <c r="O28" s="6">
        <v>0</v>
      </c>
      <c r="P28" s="6">
        <v>0</v>
      </c>
      <c r="Q28" s="6"/>
      <c r="R28" s="6">
        <v>0</v>
      </c>
      <c r="S28" s="6">
        <v>0</v>
      </c>
      <c r="T28" s="6"/>
      <c r="U28" s="6">
        <v>0</v>
      </c>
      <c r="V28" s="6">
        <v>0</v>
      </c>
      <c r="W28" s="6"/>
      <c r="X28" s="6">
        <v>0</v>
      </c>
      <c r="Y28" s="6">
        <v>0</v>
      </c>
      <c r="Z28" s="6"/>
      <c r="AA28" s="6">
        <v>0</v>
      </c>
      <c r="AB28" s="6">
        <v>0</v>
      </c>
      <c r="AC28" s="6"/>
      <c r="AD28" s="6">
        <v>0</v>
      </c>
      <c r="AE28" s="6">
        <v>0</v>
      </c>
      <c r="AF28" s="6"/>
      <c r="AG28" s="6">
        <v>0</v>
      </c>
      <c r="AH28" s="6">
        <v>0</v>
      </c>
      <c r="AI28" s="6"/>
      <c r="AJ28" s="6">
        <v>48</v>
      </c>
      <c r="AK28" s="6">
        <v>24</v>
      </c>
      <c r="AL28" s="6"/>
      <c r="AM28" s="6">
        <v>0</v>
      </c>
      <c r="AN28" s="6">
        <v>0</v>
      </c>
      <c r="AO28" s="6"/>
      <c r="AP28" s="47">
        <f t="shared" si="0"/>
        <v>1</v>
      </c>
      <c r="AQ28" s="47">
        <f t="shared" si="1"/>
        <v>48</v>
      </c>
      <c r="AR28" s="6">
        <f t="shared" si="2"/>
        <v>1</v>
      </c>
      <c r="AS28" s="16">
        <f t="shared" si="3"/>
        <v>24</v>
      </c>
      <c r="AV28" s="46"/>
    </row>
    <row r="29" spans="1:48" s="4" customFormat="1" x14ac:dyDescent="0.25">
      <c r="A29" s="11"/>
      <c r="B29" s="17" t="s">
        <v>7</v>
      </c>
      <c r="C29" s="6">
        <v>0</v>
      </c>
      <c r="D29" s="6">
        <v>0</v>
      </c>
      <c r="E29" s="6"/>
      <c r="F29" s="6">
        <v>0</v>
      </c>
      <c r="G29" s="6">
        <v>0</v>
      </c>
      <c r="H29" s="6"/>
      <c r="I29" s="6">
        <v>0</v>
      </c>
      <c r="J29" s="6">
        <v>0</v>
      </c>
      <c r="K29" s="6"/>
      <c r="L29" s="6">
        <v>0</v>
      </c>
      <c r="M29" s="6">
        <v>0</v>
      </c>
      <c r="N29" s="6"/>
      <c r="O29" s="6">
        <v>0</v>
      </c>
      <c r="P29" s="6">
        <v>0</v>
      </c>
      <c r="Q29" s="6"/>
      <c r="R29" s="6">
        <v>0</v>
      </c>
      <c r="S29" s="6">
        <v>0</v>
      </c>
      <c r="T29" s="6"/>
      <c r="U29" s="6">
        <v>0</v>
      </c>
      <c r="V29" s="6">
        <v>0</v>
      </c>
      <c r="W29" s="6"/>
      <c r="X29" s="6">
        <v>75</v>
      </c>
      <c r="Y29" s="6">
        <v>0</v>
      </c>
      <c r="Z29" s="6"/>
      <c r="AA29" s="6">
        <v>0</v>
      </c>
      <c r="AB29" s="6">
        <v>0</v>
      </c>
      <c r="AC29" s="6"/>
      <c r="AD29" s="6">
        <v>0</v>
      </c>
      <c r="AE29" s="6">
        <v>0</v>
      </c>
      <c r="AF29" s="6"/>
      <c r="AG29" s="6">
        <v>0</v>
      </c>
      <c r="AH29" s="6">
        <v>0</v>
      </c>
      <c r="AI29" s="6"/>
      <c r="AJ29" s="6">
        <v>0</v>
      </c>
      <c r="AK29" s="6">
        <v>0</v>
      </c>
      <c r="AL29" s="6"/>
      <c r="AM29" s="6">
        <v>0</v>
      </c>
      <c r="AN29" s="6">
        <v>0</v>
      </c>
      <c r="AO29" s="6"/>
      <c r="AP29" s="47">
        <f t="shared" si="0"/>
        <v>1</v>
      </c>
      <c r="AQ29" s="47">
        <f t="shared" si="1"/>
        <v>75</v>
      </c>
      <c r="AR29" s="6">
        <f t="shared" si="2"/>
        <v>0</v>
      </c>
      <c r="AS29" s="16">
        <f t="shared" si="3"/>
        <v>0</v>
      </c>
      <c r="AV29" s="46"/>
    </row>
    <row r="30" spans="1:48" s="4" customFormat="1" x14ac:dyDescent="0.25">
      <c r="A30" s="11"/>
      <c r="B30" s="17" t="s">
        <v>16</v>
      </c>
      <c r="C30" s="6">
        <v>0</v>
      </c>
      <c r="D30" s="6">
        <v>0</v>
      </c>
      <c r="E30" s="6"/>
      <c r="F30" s="6">
        <v>0</v>
      </c>
      <c r="G30" s="6">
        <v>0</v>
      </c>
      <c r="H30" s="6"/>
      <c r="I30" s="6">
        <v>50</v>
      </c>
      <c r="J30" s="6">
        <v>50</v>
      </c>
      <c r="K30" s="6"/>
      <c r="L30" s="6">
        <v>40</v>
      </c>
      <c r="M30" s="6">
        <v>0</v>
      </c>
      <c r="N30" s="6"/>
      <c r="O30" s="6">
        <v>50</v>
      </c>
      <c r="P30" s="6">
        <v>0</v>
      </c>
      <c r="Q30" s="6"/>
      <c r="R30" s="6">
        <v>0</v>
      </c>
      <c r="S30" s="6">
        <v>0</v>
      </c>
      <c r="T30" s="6"/>
      <c r="U30" s="6">
        <v>0</v>
      </c>
      <c r="V30" s="6">
        <v>0</v>
      </c>
      <c r="W30" s="6"/>
      <c r="X30" s="6">
        <v>75</v>
      </c>
      <c r="Y30" s="6">
        <v>0</v>
      </c>
      <c r="Z30" s="6"/>
      <c r="AA30" s="6">
        <v>63</v>
      </c>
      <c r="AB30" s="6">
        <v>42</v>
      </c>
      <c r="AC30" s="6"/>
      <c r="AD30" s="6">
        <v>50</v>
      </c>
      <c r="AE30" s="6">
        <v>0</v>
      </c>
      <c r="AF30" s="6"/>
      <c r="AG30" s="6">
        <v>0</v>
      </c>
      <c r="AH30" s="6">
        <v>0</v>
      </c>
      <c r="AI30" s="6"/>
      <c r="AJ30" s="6">
        <v>0</v>
      </c>
      <c r="AK30" s="6">
        <v>0</v>
      </c>
      <c r="AL30" s="6"/>
      <c r="AM30" s="6">
        <v>0</v>
      </c>
      <c r="AN30" s="6">
        <v>50</v>
      </c>
      <c r="AO30" s="6"/>
      <c r="AP30" s="47">
        <f t="shared" si="0"/>
        <v>6</v>
      </c>
      <c r="AQ30" s="47">
        <f t="shared" si="1"/>
        <v>328</v>
      </c>
      <c r="AR30" s="6">
        <f t="shared" si="2"/>
        <v>3</v>
      </c>
      <c r="AS30" s="16">
        <f t="shared" si="3"/>
        <v>142</v>
      </c>
      <c r="AV30" s="46"/>
    </row>
    <row r="31" spans="1:48" s="4" customFormat="1" x14ac:dyDescent="0.25">
      <c r="A31" s="11"/>
      <c r="B31" s="17" t="s">
        <v>23</v>
      </c>
      <c r="C31" s="6">
        <v>104</v>
      </c>
      <c r="D31" s="6">
        <v>0</v>
      </c>
      <c r="E31" s="6"/>
      <c r="F31" s="6">
        <v>208</v>
      </c>
      <c r="G31" s="6">
        <v>0</v>
      </c>
      <c r="H31" s="6"/>
      <c r="I31" s="6">
        <v>312</v>
      </c>
      <c r="J31" s="6">
        <v>0</v>
      </c>
      <c r="K31" s="6"/>
      <c r="L31" s="6">
        <v>0</v>
      </c>
      <c r="M31" s="6">
        <v>0</v>
      </c>
      <c r="N31" s="6"/>
      <c r="O31" s="6">
        <v>0</v>
      </c>
      <c r="P31" s="6">
        <v>0</v>
      </c>
      <c r="Q31" s="6"/>
      <c r="R31" s="6">
        <v>0</v>
      </c>
      <c r="S31" s="6">
        <v>0</v>
      </c>
      <c r="T31" s="6"/>
      <c r="U31" s="6">
        <v>128</v>
      </c>
      <c r="V31" s="6">
        <v>0</v>
      </c>
      <c r="W31" s="6"/>
      <c r="X31" s="6">
        <v>176</v>
      </c>
      <c r="Y31" s="6">
        <v>0</v>
      </c>
      <c r="Z31" s="6"/>
      <c r="AA31" s="6">
        <v>0</v>
      </c>
      <c r="AB31" s="6">
        <v>0</v>
      </c>
      <c r="AC31" s="6"/>
      <c r="AD31" s="6">
        <v>248</v>
      </c>
      <c r="AE31" s="6">
        <v>0</v>
      </c>
      <c r="AF31" s="6"/>
      <c r="AG31" s="6">
        <v>0</v>
      </c>
      <c r="AH31" s="6">
        <v>0</v>
      </c>
      <c r="AI31" s="6"/>
      <c r="AJ31" s="6">
        <v>0</v>
      </c>
      <c r="AK31" s="6">
        <v>0</v>
      </c>
      <c r="AL31" s="6"/>
      <c r="AM31" s="6">
        <v>72</v>
      </c>
      <c r="AN31" s="6">
        <v>0</v>
      </c>
      <c r="AO31" s="6"/>
      <c r="AP31" s="47">
        <f t="shared" si="0"/>
        <v>7</v>
      </c>
      <c r="AQ31" s="47">
        <f t="shared" si="1"/>
        <v>1248</v>
      </c>
      <c r="AR31" s="6">
        <f t="shared" si="2"/>
        <v>0</v>
      </c>
      <c r="AS31" s="16">
        <f t="shared" si="3"/>
        <v>0</v>
      </c>
      <c r="AV31" s="46"/>
    </row>
    <row r="32" spans="1:48" s="4" customFormat="1" x14ac:dyDescent="0.25">
      <c r="A32" s="11"/>
      <c r="B32" s="17" t="s">
        <v>15</v>
      </c>
      <c r="C32" s="6">
        <v>504</v>
      </c>
      <c r="D32" s="6">
        <v>25</v>
      </c>
      <c r="E32" s="6"/>
      <c r="F32" s="6">
        <v>1344</v>
      </c>
      <c r="G32" s="6">
        <v>145</v>
      </c>
      <c r="H32" s="6"/>
      <c r="I32" s="6">
        <v>1380</v>
      </c>
      <c r="J32" s="6">
        <v>175</v>
      </c>
      <c r="K32" s="6"/>
      <c r="L32" s="6">
        <v>0</v>
      </c>
      <c r="M32" s="6">
        <v>0</v>
      </c>
      <c r="N32" s="6"/>
      <c r="O32" s="6">
        <v>1848</v>
      </c>
      <c r="P32" s="6">
        <v>135</v>
      </c>
      <c r="Q32" s="6"/>
      <c r="R32" s="6">
        <v>549</v>
      </c>
      <c r="S32" s="6">
        <v>69</v>
      </c>
      <c r="T32" s="6"/>
      <c r="U32" s="6">
        <v>1084</v>
      </c>
      <c r="V32" s="6">
        <v>135</v>
      </c>
      <c r="W32" s="6"/>
      <c r="X32" s="6">
        <v>1438</v>
      </c>
      <c r="Y32" s="6">
        <v>185</v>
      </c>
      <c r="Z32" s="6"/>
      <c r="AA32" s="6">
        <v>447</v>
      </c>
      <c r="AB32" s="6">
        <v>110</v>
      </c>
      <c r="AC32" s="6"/>
      <c r="AD32" s="6">
        <v>1171</v>
      </c>
      <c r="AE32" s="6">
        <v>155</v>
      </c>
      <c r="AF32" s="6"/>
      <c r="AG32" s="6">
        <v>1500</v>
      </c>
      <c r="AH32" s="6">
        <v>30</v>
      </c>
      <c r="AI32" s="6"/>
      <c r="AJ32" s="6">
        <v>0</v>
      </c>
      <c r="AK32" s="6">
        <v>0</v>
      </c>
      <c r="AL32" s="6"/>
      <c r="AM32" s="6">
        <v>564</v>
      </c>
      <c r="AN32" s="6">
        <v>195</v>
      </c>
      <c r="AO32" s="6"/>
      <c r="AP32" s="47">
        <f t="shared" si="0"/>
        <v>11</v>
      </c>
      <c r="AQ32" s="47">
        <f t="shared" si="1"/>
        <v>11829</v>
      </c>
      <c r="AR32" s="6">
        <f t="shared" si="2"/>
        <v>11</v>
      </c>
      <c r="AS32" s="16">
        <f t="shared" si="3"/>
        <v>1359</v>
      </c>
      <c r="AV32" s="46"/>
    </row>
    <row r="33" spans="1:48" s="4" customFormat="1" x14ac:dyDescent="0.25">
      <c r="A33" s="11"/>
      <c r="B33" s="17" t="s">
        <v>22</v>
      </c>
      <c r="C33" s="6">
        <v>215</v>
      </c>
      <c r="D33" s="6">
        <v>0</v>
      </c>
      <c r="E33" s="6"/>
      <c r="F33" s="6">
        <v>483</v>
      </c>
      <c r="G33" s="6">
        <v>0</v>
      </c>
      <c r="H33" s="6"/>
      <c r="I33" s="6">
        <v>849</v>
      </c>
      <c r="J33" s="6">
        <v>0</v>
      </c>
      <c r="K33" s="6"/>
      <c r="L33" s="6">
        <v>0</v>
      </c>
      <c r="M33" s="6">
        <v>0</v>
      </c>
      <c r="N33" s="6"/>
      <c r="O33" s="6">
        <v>294</v>
      </c>
      <c r="P33" s="6">
        <v>0</v>
      </c>
      <c r="Q33" s="6"/>
      <c r="R33" s="6">
        <v>248</v>
      </c>
      <c r="S33" s="6">
        <v>0</v>
      </c>
      <c r="T33" s="6"/>
      <c r="U33" s="6">
        <v>551</v>
      </c>
      <c r="V33" s="6">
        <v>0</v>
      </c>
      <c r="W33" s="6"/>
      <c r="X33" s="6">
        <v>684</v>
      </c>
      <c r="Y33" s="6">
        <v>0</v>
      </c>
      <c r="Z33" s="6"/>
      <c r="AA33" s="6">
        <v>119</v>
      </c>
      <c r="AB33" s="6">
        <v>0</v>
      </c>
      <c r="AC33" s="6"/>
      <c r="AD33" s="6">
        <v>767</v>
      </c>
      <c r="AE33" s="6">
        <v>0</v>
      </c>
      <c r="AF33" s="6"/>
      <c r="AG33" s="6">
        <v>529</v>
      </c>
      <c r="AH33" s="6">
        <v>0</v>
      </c>
      <c r="AI33" s="6"/>
      <c r="AJ33" s="6">
        <v>0</v>
      </c>
      <c r="AK33" s="6">
        <v>0</v>
      </c>
      <c r="AL33" s="6"/>
      <c r="AM33" s="6">
        <v>245</v>
      </c>
      <c r="AN33" s="6">
        <v>0</v>
      </c>
      <c r="AO33" s="6"/>
      <c r="AP33" s="47">
        <f t="shared" si="0"/>
        <v>11</v>
      </c>
      <c r="AQ33" s="47">
        <f t="shared" si="1"/>
        <v>4984</v>
      </c>
      <c r="AR33" s="6">
        <f t="shared" si="2"/>
        <v>0</v>
      </c>
      <c r="AS33" s="16">
        <f t="shared" si="3"/>
        <v>0</v>
      </c>
      <c r="AV33" s="46"/>
    </row>
    <row r="34" spans="1:48" s="4" customFormat="1" x14ac:dyDescent="0.25">
      <c r="A34" s="11"/>
      <c r="B34" s="17" t="s">
        <v>21</v>
      </c>
      <c r="C34" s="6">
        <v>25</v>
      </c>
      <c r="D34" s="6">
        <v>0</v>
      </c>
      <c r="E34" s="6"/>
      <c r="F34" s="6">
        <v>0</v>
      </c>
      <c r="G34" s="6">
        <v>0</v>
      </c>
      <c r="H34" s="6"/>
      <c r="I34" s="6">
        <v>0</v>
      </c>
      <c r="J34" s="6">
        <v>0</v>
      </c>
      <c r="K34" s="6"/>
      <c r="L34" s="6">
        <v>0</v>
      </c>
      <c r="M34" s="6">
        <v>0</v>
      </c>
      <c r="N34" s="6"/>
      <c r="O34" s="6">
        <v>40</v>
      </c>
      <c r="P34" s="6">
        <v>0</v>
      </c>
      <c r="Q34" s="6"/>
      <c r="R34" s="6">
        <v>0</v>
      </c>
      <c r="S34" s="6">
        <v>0</v>
      </c>
      <c r="T34" s="6"/>
      <c r="U34" s="6">
        <v>20</v>
      </c>
      <c r="V34" s="6">
        <v>0</v>
      </c>
      <c r="W34" s="6"/>
      <c r="X34" s="6">
        <v>155</v>
      </c>
      <c r="Y34" s="6">
        <v>0</v>
      </c>
      <c r="Z34" s="6"/>
      <c r="AA34" s="6">
        <v>0</v>
      </c>
      <c r="AB34" s="6">
        <v>0</v>
      </c>
      <c r="AC34" s="6"/>
      <c r="AD34" s="6">
        <v>80</v>
      </c>
      <c r="AE34" s="6">
        <v>0</v>
      </c>
      <c r="AF34" s="6"/>
      <c r="AG34" s="6">
        <v>0</v>
      </c>
      <c r="AH34" s="6">
        <v>0</v>
      </c>
      <c r="AI34" s="6"/>
      <c r="AJ34" s="6">
        <v>0</v>
      </c>
      <c r="AK34" s="6">
        <v>0</v>
      </c>
      <c r="AL34" s="6"/>
      <c r="AM34" s="6">
        <v>0</v>
      </c>
      <c r="AN34" s="6">
        <v>0</v>
      </c>
      <c r="AO34" s="6"/>
      <c r="AP34" s="47">
        <f t="shared" si="0"/>
        <v>5</v>
      </c>
      <c r="AQ34" s="47">
        <f t="shared" si="1"/>
        <v>320</v>
      </c>
      <c r="AR34" s="6">
        <f t="shared" si="2"/>
        <v>0</v>
      </c>
      <c r="AS34" s="16">
        <f t="shared" si="3"/>
        <v>0</v>
      </c>
      <c r="AV34" s="46"/>
    </row>
    <row r="35" spans="1:48" s="4" customFormat="1" x14ac:dyDescent="0.25">
      <c r="A35" s="11"/>
      <c r="B35" s="17" t="s">
        <v>20</v>
      </c>
      <c r="C35" s="6">
        <v>0</v>
      </c>
      <c r="D35" s="6">
        <v>0</v>
      </c>
      <c r="E35" s="6"/>
      <c r="F35" s="6">
        <v>0</v>
      </c>
      <c r="G35" s="6">
        <v>0</v>
      </c>
      <c r="H35" s="6"/>
      <c r="I35" s="6">
        <v>0</v>
      </c>
      <c r="J35" s="6">
        <v>0</v>
      </c>
      <c r="K35" s="6"/>
      <c r="L35" s="6">
        <v>0</v>
      </c>
      <c r="M35" s="6">
        <v>0</v>
      </c>
      <c r="N35" s="6"/>
      <c r="O35" s="6">
        <v>0</v>
      </c>
      <c r="P35" s="6">
        <v>0</v>
      </c>
      <c r="Q35" s="6"/>
      <c r="R35" s="6">
        <v>0</v>
      </c>
      <c r="S35" s="6">
        <v>0</v>
      </c>
      <c r="T35" s="6"/>
      <c r="U35" s="6">
        <v>0</v>
      </c>
      <c r="V35" s="6">
        <v>0</v>
      </c>
      <c r="W35" s="6"/>
      <c r="X35" s="6">
        <v>0</v>
      </c>
      <c r="Y35" s="6">
        <v>32</v>
      </c>
      <c r="Z35" s="6"/>
      <c r="AA35" s="6">
        <v>0</v>
      </c>
      <c r="AB35" s="6">
        <v>0</v>
      </c>
      <c r="AC35" s="6"/>
      <c r="AD35" s="6">
        <v>90</v>
      </c>
      <c r="AE35" s="6">
        <v>24</v>
      </c>
      <c r="AF35" s="6"/>
      <c r="AG35" s="6">
        <v>20</v>
      </c>
      <c r="AH35" s="6">
        <v>0</v>
      </c>
      <c r="AI35" s="6"/>
      <c r="AJ35" s="6">
        <v>90</v>
      </c>
      <c r="AK35" s="6">
        <v>30</v>
      </c>
      <c r="AL35" s="6"/>
      <c r="AM35" s="6">
        <v>76</v>
      </c>
      <c r="AN35" s="6">
        <v>48</v>
      </c>
      <c r="AO35" s="6"/>
      <c r="AP35" s="47">
        <f t="shared" si="0"/>
        <v>4</v>
      </c>
      <c r="AQ35" s="47">
        <f t="shared" si="1"/>
        <v>276</v>
      </c>
      <c r="AR35" s="6">
        <f t="shared" si="2"/>
        <v>4</v>
      </c>
      <c r="AS35" s="16">
        <f t="shared" si="3"/>
        <v>134</v>
      </c>
      <c r="AV35" s="46"/>
    </row>
    <row r="36" spans="1:48" s="4" customFormat="1" x14ac:dyDescent="0.25">
      <c r="A36" s="11"/>
      <c r="B36" s="17" t="s">
        <v>6</v>
      </c>
      <c r="C36" s="6">
        <v>0</v>
      </c>
      <c r="D36" s="6">
        <v>0</v>
      </c>
      <c r="E36" s="6"/>
      <c r="F36" s="6">
        <v>0</v>
      </c>
      <c r="G36" s="6">
        <v>0</v>
      </c>
      <c r="H36" s="6"/>
      <c r="I36" s="6">
        <v>0</v>
      </c>
      <c r="J36" s="6">
        <v>0</v>
      </c>
      <c r="K36" s="6"/>
      <c r="L36" s="6">
        <v>0</v>
      </c>
      <c r="M36" s="6">
        <v>0</v>
      </c>
      <c r="N36" s="6"/>
      <c r="O36" s="6">
        <v>0</v>
      </c>
      <c r="P36" s="6">
        <v>0</v>
      </c>
      <c r="Q36" s="6"/>
      <c r="R36" s="6">
        <v>0</v>
      </c>
      <c r="S36" s="6">
        <v>0</v>
      </c>
      <c r="T36" s="6"/>
      <c r="U36" s="6">
        <v>0</v>
      </c>
      <c r="V36" s="6">
        <v>0</v>
      </c>
      <c r="W36" s="6"/>
      <c r="X36" s="6">
        <v>63</v>
      </c>
      <c r="Y36" s="6">
        <v>75</v>
      </c>
      <c r="Z36" s="6"/>
      <c r="AA36" s="6">
        <v>0</v>
      </c>
      <c r="AB36" s="6">
        <v>0</v>
      </c>
      <c r="AC36" s="6"/>
      <c r="AD36" s="6">
        <v>0</v>
      </c>
      <c r="AE36" s="6">
        <v>0</v>
      </c>
      <c r="AF36" s="6"/>
      <c r="AG36" s="6">
        <v>0</v>
      </c>
      <c r="AH36" s="6">
        <v>0</v>
      </c>
      <c r="AI36" s="6"/>
      <c r="AJ36" s="6">
        <v>0</v>
      </c>
      <c r="AK36" s="6">
        <v>0</v>
      </c>
      <c r="AL36" s="6"/>
      <c r="AM36" s="6">
        <v>0</v>
      </c>
      <c r="AN36" s="6">
        <v>0</v>
      </c>
      <c r="AO36" s="6"/>
      <c r="AP36" s="47">
        <f t="shared" si="0"/>
        <v>1</v>
      </c>
      <c r="AQ36" s="47">
        <f t="shared" si="1"/>
        <v>63</v>
      </c>
      <c r="AR36" s="6">
        <f t="shared" si="2"/>
        <v>1</v>
      </c>
      <c r="AS36" s="16">
        <f t="shared" si="3"/>
        <v>75</v>
      </c>
      <c r="AV36" s="46"/>
    </row>
    <row r="37" spans="1:48" s="4" customFormat="1" x14ac:dyDescent="0.25">
      <c r="A37" s="11"/>
      <c r="B37" s="17" t="s">
        <v>5</v>
      </c>
      <c r="C37" s="6">
        <v>75</v>
      </c>
      <c r="D37" s="6">
        <v>0</v>
      </c>
      <c r="E37" s="6"/>
      <c r="F37" s="6">
        <v>0</v>
      </c>
      <c r="G37" s="6">
        <v>0</v>
      </c>
      <c r="H37" s="6"/>
      <c r="I37" s="6">
        <v>75</v>
      </c>
      <c r="J37" s="6">
        <v>0</v>
      </c>
      <c r="K37" s="6"/>
      <c r="L37" s="6">
        <v>75</v>
      </c>
      <c r="M37" s="6">
        <v>0</v>
      </c>
      <c r="N37" s="6"/>
      <c r="O37" s="6">
        <v>20</v>
      </c>
      <c r="P37" s="6">
        <v>0</v>
      </c>
      <c r="Q37" s="6"/>
      <c r="R37" s="6">
        <v>0</v>
      </c>
      <c r="S37" s="6">
        <v>0</v>
      </c>
      <c r="T37" s="6"/>
      <c r="U37" s="6">
        <v>30</v>
      </c>
      <c r="V37" s="6">
        <v>0</v>
      </c>
      <c r="W37" s="6"/>
      <c r="X37" s="6">
        <v>50</v>
      </c>
      <c r="Y37" s="6">
        <v>0</v>
      </c>
      <c r="Z37" s="6"/>
      <c r="AA37" s="6">
        <v>0</v>
      </c>
      <c r="AB37" s="6">
        <v>0</v>
      </c>
      <c r="AC37" s="6"/>
      <c r="AD37" s="6">
        <v>75</v>
      </c>
      <c r="AE37" s="6">
        <v>0</v>
      </c>
      <c r="AF37" s="6"/>
      <c r="AG37" s="6">
        <v>0</v>
      </c>
      <c r="AH37" s="6">
        <v>0</v>
      </c>
      <c r="AI37" s="6"/>
      <c r="AJ37" s="6">
        <v>50</v>
      </c>
      <c r="AK37" s="6">
        <v>0</v>
      </c>
      <c r="AL37" s="6"/>
      <c r="AM37" s="6">
        <v>600</v>
      </c>
      <c r="AN37" s="6">
        <v>0</v>
      </c>
      <c r="AO37" s="6"/>
      <c r="AP37" s="47">
        <f t="shared" si="0"/>
        <v>9</v>
      </c>
      <c r="AQ37" s="47">
        <f t="shared" si="1"/>
        <v>1050</v>
      </c>
      <c r="AR37" s="6">
        <f t="shared" si="2"/>
        <v>0</v>
      </c>
      <c r="AS37" s="16">
        <f t="shared" si="3"/>
        <v>0</v>
      </c>
      <c r="AV37" s="46"/>
    </row>
    <row r="38" spans="1:48" s="4" customFormat="1" x14ac:dyDescent="0.25">
      <c r="A38" s="11"/>
      <c r="B38" s="17" t="s">
        <v>19</v>
      </c>
      <c r="C38" s="6">
        <v>0</v>
      </c>
      <c r="D38" s="6">
        <v>0</v>
      </c>
      <c r="E38" s="6"/>
      <c r="F38" s="6">
        <v>0</v>
      </c>
      <c r="G38" s="6">
        <v>15</v>
      </c>
      <c r="H38" s="6"/>
      <c r="I38" s="6">
        <v>0</v>
      </c>
      <c r="J38" s="6">
        <v>0</v>
      </c>
      <c r="K38" s="6"/>
      <c r="L38" s="6">
        <v>0</v>
      </c>
      <c r="M38" s="6">
        <v>0</v>
      </c>
      <c r="N38" s="6"/>
      <c r="O38" s="6">
        <v>0</v>
      </c>
      <c r="P38" s="6">
        <v>0</v>
      </c>
      <c r="Q38" s="6"/>
      <c r="R38" s="6">
        <v>0</v>
      </c>
      <c r="S38" s="6">
        <v>0</v>
      </c>
      <c r="T38" s="6"/>
      <c r="U38" s="6">
        <v>15</v>
      </c>
      <c r="V38" s="6">
        <v>0</v>
      </c>
      <c r="W38" s="6"/>
      <c r="X38" s="6">
        <v>0</v>
      </c>
      <c r="Y38" s="6">
        <v>0</v>
      </c>
      <c r="Z38" s="6"/>
      <c r="AA38" s="6">
        <v>0</v>
      </c>
      <c r="AB38" s="6">
        <v>15</v>
      </c>
      <c r="AC38" s="6"/>
      <c r="AD38" s="6">
        <v>0</v>
      </c>
      <c r="AE38" s="6">
        <v>0</v>
      </c>
      <c r="AF38" s="6"/>
      <c r="AG38" s="6">
        <v>0</v>
      </c>
      <c r="AH38" s="6">
        <v>0</v>
      </c>
      <c r="AI38" s="6"/>
      <c r="AJ38" s="6">
        <v>0</v>
      </c>
      <c r="AK38" s="6">
        <v>0</v>
      </c>
      <c r="AL38" s="6"/>
      <c r="AM38" s="6">
        <v>0</v>
      </c>
      <c r="AN38" s="6">
        <v>0</v>
      </c>
      <c r="AO38" s="6"/>
      <c r="AP38" s="47">
        <f t="shared" si="0"/>
        <v>1</v>
      </c>
      <c r="AQ38" s="47">
        <f t="shared" si="1"/>
        <v>15</v>
      </c>
      <c r="AR38" s="6">
        <f t="shared" si="2"/>
        <v>2</v>
      </c>
      <c r="AS38" s="16">
        <f t="shared" si="3"/>
        <v>30</v>
      </c>
      <c r="AV38" s="46"/>
    </row>
    <row r="39" spans="1:48" s="4" customFormat="1" x14ac:dyDescent="0.25">
      <c r="A39" s="11"/>
      <c r="B39" s="17" t="s">
        <v>14</v>
      </c>
      <c r="C39" s="6">
        <v>0</v>
      </c>
      <c r="D39" s="6">
        <v>0</v>
      </c>
      <c r="E39" s="6"/>
      <c r="F39" s="6">
        <v>0</v>
      </c>
      <c r="G39" s="6">
        <v>0</v>
      </c>
      <c r="H39" s="6"/>
      <c r="I39" s="6">
        <v>0</v>
      </c>
      <c r="J39" s="6">
        <v>0</v>
      </c>
      <c r="K39" s="6"/>
      <c r="L39" s="6">
        <v>25</v>
      </c>
      <c r="M39" s="6">
        <v>0</v>
      </c>
      <c r="N39" s="6"/>
      <c r="O39" s="6">
        <v>25</v>
      </c>
      <c r="P39" s="6">
        <v>25</v>
      </c>
      <c r="Q39" s="6"/>
      <c r="R39" s="6">
        <v>0</v>
      </c>
      <c r="S39" s="6">
        <v>0</v>
      </c>
      <c r="T39" s="6"/>
      <c r="U39" s="6">
        <v>0</v>
      </c>
      <c r="V39" s="6">
        <v>0</v>
      </c>
      <c r="W39" s="6"/>
      <c r="X39" s="6">
        <v>0</v>
      </c>
      <c r="Y39" s="6">
        <v>0</v>
      </c>
      <c r="Z39" s="6"/>
      <c r="AA39" s="6">
        <v>0</v>
      </c>
      <c r="AB39" s="6">
        <v>0</v>
      </c>
      <c r="AC39" s="6"/>
      <c r="AD39" s="6">
        <v>0</v>
      </c>
      <c r="AE39" s="6">
        <v>0</v>
      </c>
      <c r="AF39" s="6"/>
      <c r="AG39" s="6">
        <v>0</v>
      </c>
      <c r="AH39" s="6">
        <v>0</v>
      </c>
      <c r="AI39" s="6"/>
      <c r="AJ39" s="6">
        <v>0</v>
      </c>
      <c r="AK39" s="6">
        <v>0</v>
      </c>
      <c r="AL39" s="6"/>
      <c r="AM39" s="6">
        <v>0</v>
      </c>
      <c r="AN39" s="6">
        <v>50</v>
      </c>
      <c r="AO39" s="6"/>
      <c r="AP39" s="47">
        <f t="shared" si="0"/>
        <v>2</v>
      </c>
      <c r="AQ39" s="47">
        <f t="shared" si="1"/>
        <v>50</v>
      </c>
      <c r="AR39" s="6">
        <f t="shared" si="2"/>
        <v>2</v>
      </c>
      <c r="AS39" s="16">
        <f t="shared" si="3"/>
        <v>75</v>
      </c>
      <c r="AV39" s="46"/>
    </row>
    <row r="40" spans="1:48" s="4" customFormat="1" x14ac:dyDescent="0.25">
      <c r="A40" s="11"/>
      <c r="B40" s="17" t="s">
        <v>4</v>
      </c>
      <c r="C40" s="6">
        <v>0</v>
      </c>
      <c r="D40" s="6">
        <v>0</v>
      </c>
      <c r="E40" s="6"/>
      <c r="F40" s="6">
        <v>0</v>
      </c>
      <c r="G40" s="6">
        <v>0</v>
      </c>
      <c r="H40" s="6"/>
      <c r="I40" s="6">
        <v>0</v>
      </c>
      <c r="J40" s="6">
        <v>0</v>
      </c>
      <c r="K40" s="6"/>
      <c r="L40" s="6">
        <v>0</v>
      </c>
      <c r="M40" s="6">
        <v>0</v>
      </c>
      <c r="N40" s="6"/>
      <c r="O40" s="6">
        <v>0</v>
      </c>
      <c r="P40" s="6">
        <v>0</v>
      </c>
      <c r="Q40" s="6"/>
      <c r="R40" s="6">
        <v>0</v>
      </c>
      <c r="S40" s="6">
        <v>0</v>
      </c>
      <c r="T40" s="6"/>
      <c r="U40" s="6">
        <v>0</v>
      </c>
      <c r="V40" s="6">
        <v>0</v>
      </c>
      <c r="W40" s="6"/>
      <c r="X40" s="6">
        <v>150</v>
      </c>
      <c r="Y40" s="6">
        <v>24</v>
      </c>
      <c r="Z40" s="6"/>
      <c r="AA40" s="6">
        <v>0</v>
      </c>
      <c r="AB40" s="6">
        <v>0</v>
      </c>
      <c r="AC40" s="6"/>
      <c r="AD40" s="6">
        <v>180</v>
      </c>
      <c r="AE40" s="6">
        <v>36</v>
      </c>
      <c r="AF40" s="6"/>
      <c r="AG40" s="6">
        <v>0</v>
      </c>
      <c r="AH40" s="6">
        <v>0</v>
      </c>
      <c r="AI40" s="6"/>
      <c r="AJ40" s="6">
        <v>82</v>
      </c>
      <c r="AK40" s="6">
        <v>20</v>
      </c>
      <c r="AL40" s="6"/>
      <c r="AM40" s="6">
        <v>0</v>
      </c>
      <c r="AN40" s="6">
        <v>0</v>
      </c>
      <c r="AO40" s="6"/>
      <c r="AP40" s="47">
        <f t="shared" si="0"/>
        <v>3</v>
      </c>
      <c r="AQ40" s="47">
        <f t="shared" si="1"/>
        <v>412</v>
      </c>
      <c r="AR40" s="6">
        <f t="shared" si="2"/>
        <v>3</v>
      </c>
      <c r="AS40" s="16">
        <f t="shared" si="3"/>
        <v>80</v>
      </c>
      <c r="AV40" s="46"/>
    </row>
    <row r="41" spans="1:48" s="4" customFormat="1" x14ac:dyDescent="0.25">
      <c r="A41" s="11"/>
      <c r="B41" s="17" t="s">
        <v>13</v>
      </c>
      <c r="C41" s="6">
        <v>0</v>
      </c>
      <c r="D41" s="6">
        <v>0</v>
      </c>
      <c r="E41" s="6"/>
      <c r="F41" s="6">
        <v>0</v>
      </c>
      <c r="G41" s="6">
        <v>0</v>
      </c>
      <c r="H41" s="6"/>
      <c r="I41" s="6">
        <v>0</v>
      </c>
      <c r="J41" s="6">
        <v>0</v>
      </c>
      <c r="K41" s="6"/>
      <c r="L41" s="6">
        <v>0</v>
      </c>
      <c r="M41" s="6">
        <v>0</v>
      </c>
      <c r="N41" s="6"/>
      <c r="O41" s="6">
        <v>0</v>
      </c>
      <c r="P41" s="6">
        <v>0</v>
      </c>
      <c r="Q41" s="6"/>
      <c r="R41" s="6">
        <v>0</v>
      </c>
      <c r="S41" s="6">
        <v>0</v>
      </c>
      <c r="T41" s="6"/>
      <c r="U41" s="6">
        <v>0</v>
      </c>
      <c r="V41" s="6">
        <v>0</v>
      </c>
      <c r="W41" s="6"/>
      <c r="X41" s="6">
        <v>25</v>
      </c>
      <c r="Y41" s="6">
        <v>25</v>
      </c>
      <c r="Z41" s="6"/>
      <c r="AA41" s="6">
        <v>0</v>
      </c>
      <c r="AB41" s="6">
        <v>0</v>
      </c>
      <c r="AC41" s="6"/>
      <c r="AD41" s="6">
        <v>25</v>
      </c>
      <c r="AE41" s="6">
        <v>0</v>
      </c>
      <c r="AF41" s="6"/>
      <c r="AG41" s="6">
        <v>0</v>
      </c>
      <c r="AH41" s="6">
        <v>0</v>
      </c>
      <c r="AI41" s="6"/>
      <c r="AJ41" s="6">
        <v>0</v>
      </c>
      <c r="AK41" s="6">
        <v>0</v>
      </c>
      <c r="AL41" s="6"/>
      <c r="AM41" s="6">
        <v>75</v>
      </c>
      <c r="AN41" s="6">
        <v>0</v>
      </c>
      <c r="AO41" s="6"/>
      <c r="AP41" s="47">
        <f t="shared" si="0"/>
        <v>3</v>
      </c>
      <c r="AQ41" s="47">
        <f t="shared" si="1"/>
        <v>125</v>
      </c>
      <c r="AR41" s="6">
        <f t="shared" si="2"/>
        <v>1</v>
      </c>
      <c r="AS41" s="16">
        <f t="shared" si="3"/>
        <v>25</v>
      </c>
      <c r="AV41" s="46"/>
    </row>
    <row r="42" spans="1:48" s="4" customFormat="1" x14ac:dyDescent="0.25">
      <c r="A42" s="11"/>
      <c r="B42" s="17" t="s">
        <v>12</v>
      </c>
      <c r="C42" s="6">
        <v>25</v>
      </c>
      <c r="D42" s="6">
        <v>0</v>
      </c>
      <c r="E42" s="6"/>
      <c r="F42" s="6">
        <v>25</v>
      </c>
      <c r="G42" s="6">
        <v>25</v>
      </c>
      <c r="H42" s="6"/>
      <c r="I42" s="6">
        <v>0</v>
      </c>
      <c r="J42" s="6">
        <v>0</v>
      </c>
      <c r="K42" s="6"/>
      <c r="L42" s="6">
        <v>0</v>
      </c>
      <c r="M42" s="6">
        <v>0</v>
      </c>
      <c r="N42" s="6"/>
      <c r="O42" s="6">
        <v>0</v>
      </c>
      <c r="P42" s="6">
        <v>0</v>
      </c>
      <c r="Q42" s="6"/>
      <c r="R42" s="6">
        <v>0</v>
      </c>
      <c r="S42" s="6">
        <v>0</v>
      </c>
      <c r="T42" s="6"/>
      <c r="U42" s="6">
        <v>25</v>
      </c>
      <c r="V42" s="6">
        <v>0</v>
      </c>
      <c r="W42" s="6"/>
      <c r="X42" s="6">
        <v>0</v>
      </c>
      <c r="Y42" s="6">
        <v>0</v>
      </c>
      <c r="Z42" s="6"/>
      <c r="AA42" s="6">
        <v>0</v>
      </c>
      <c r="AB42" s="6">
        <v>0</v>
      </c>
      <c r="AC42" s="6"/>
      <c r="AD42" s="6">
        <v>0</v>
      </c>
      <c r="AE42" s="6">
        <v>0</v>
      </c>
      <c r="AF42" s="6"/>
      <c r="AG42" s="6">
        <v>0</v>
      </c>
      <c r="AH42" s="6">
        <v>0</v>
      </c>
      <c r="AI42" s="6"/>
      <c r="AJ42" s="6">
        <v>0</v>
      </c>
      <c r="AK42" s="6">
        <v>0</v>
      </c>
      <c r="AL42" s="6"/>
      <c r="AM42" s="6">
        <v>0</v>
      </c>
      <c r="AN42" s="6">
        <v>0</v>
      </c>
      <c r="AO42" s="6"/>
      <c r="AP42" s="47">
        <f t="shared" si="0"/>
        <v>3</v>
      </c>
      <c r="AQ42" s="47">
        <f t="shared" si="1"/>
        <v>75</v>
      </c>
      <c r="AR42" s="6">
        <f t="shared" si="2"/>
        <v>1</v>
      </c>
      <c r="AS42" s="16">
        <f t="shared" si="3"/>
        <v>25</v>
      </c>
      <c r="AV42" s="46"/>
    </row>
    <row r="43" spans="1:48" s="4" customFormat="1" x14ac:dyDescent="0.25">
      <c r="A43" s="11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3"/>
    </row>
    <row r="44" spans="1:48" s="4" customFormat="1" ht="29.5" customHeight="1" x14ac:dyDescent="0.25">
      <c r="A44" s="11"/>
      <c r="B44" s="86" t="s">
        <v>68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8"/>
    </row>
    <row r="45" spans="1:48" x14ac:dyDescent="0.25">
      <c r="B45" s="50" t="s">
        <v>58</v>
      </c>
      <c r="AS45" s="5"/>
    </row>
  </sheetData>
  <mergeCells count="18">
    <mergeCell ref="AG6:AH6"/>
    <mergeCell ref="AJ6:AK6"/>
    <mergeCell ref="AM6:AN6"/>
    <mergeCell ref="C5:AN5"/>
    <mergeCell ref="AP5:AS6"/>
    <mergeCell ref="R6:S6"/>
    <mergeCell ref="U6:V6"/>
    <mergeCell ref="X6:Y6"/>
    <mergeCell ref="AA6:AB6"/>
    <mergeCell ref="AD6:AE6"/>
    <mergeCell ref="B5:B7"/>
    <mergeCell ref="C6:D6"/>
    <mergeCell ref="F6:G6"/>
    <mergeCell ref="I6:J6"/>
    <mergeCell ref="L6:M6"/>
    <mergeCell ref="O6:P6"/>
    <mergeCell ref="M2:U2"/>
    <mergeCell ref="B44:AS44"/>
  </mergeCells>
  <phoneticPr fontId="0" type="noConversion"/>
  <hyperlinks>
    <hyperlink ref="A4" r:id="rId1" xr:uid="{00000000-0004-0000-0200-000001000000}"/>
    <hyperlink ref="A3" r:id="rId2" xr:uid="{E44DC126-1BDA-4585-99D8-F25CCE4F8954}"/>
    <hyperlink ref="M2" r:id="rId3" display="Encuesta de satisfacción" xr:uid="{275A4F14-BAD3-49DE-9DB6-897AF4CAB716}"/>
  </hyperlinks>
  <printOptions horizontalCentered="1"/>
  <pageMargins left="0.75" right="0.75" top="1.08" bottom="1" header="0" footer="0"/>
  <pageSetup paperSize="9" scale="61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B3200217 (INF)</vt:lpstr>
      <vt:lpstr>B3200217 (JOV)</vt:lpstr>
      <vt:lpstr>B3200219</vt:lpstr>
      <vt:lpstr>'B3200217 (INF)'!Área_de_impresión</vt:lpstr>
      <vt:lpstr>'B3200217 (JOV)'!Área_de_impresión</vt:lpstr>
      <vt:lpstr>B3200219!Área_de_impresión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YMO</cp:lastModifiedBy>
  <cp:lastPrinted>2019-04-12T11:31:03Z</cp:lastPrinted>
  <dcterms:created xsi:type="dcterms:W3CDTF">2010-10-25T06:08:40Z</dcterms:created>
  <dcterms:modified xsi:type="dcterms:W3CDTF">2023-03-22T12:12:17Z</dcterms:modified>
</cp:coreProperties>
</file>