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madrid-my.sharepoint.com/personal/penascja_madrid_es/Documents/Homogeneizacion_ECVSSP_Mayo/Corregidos_para_publicar/"/>
    </mc:Choice>
  </mc:AlternateContent>
  <xr:revisionPtr revIDLastSave="89" documentId="13_ncr:1_{783B60B7-DDF9-4C8D-972E-D0F0E991CB57}" xr6:coauthVersionLast="47" xr6:coauthVersionMax="47" xr10:uidLastSave="{0DE1BA77-F347-4574-9DDD-22425F2F64A6}"/>
  <bookViews>
    <workbookView xWindow="-120" yWindow="-120" windowWidth="29040" windowHeight="15840" xr2:uid="{00000000-000D-0000-FFFF-FFFF00000000}"/>
  </bookViews>
  <sheets>
    <sheet name="Portada" sheetId="56" r:id="rId1"/>
    <sheet name="ÍNDICE" sheetId="22" r:id="rId2"/>
    <sheet name="Ficha Técnica" sheetId="46" r:id="rId3"/>
    <sheet name="Resumen" sheetId="45" r:id="rId4"/>
    <sheet name="Gráficos" sheetId="58" r:id="rId5"/>
    <sheet name="1." sheetId="18" r:id="rId6"/>
    <sheet name="2" sheetId="24" r:id="rId7"/>
    <sheet name="3." sheetId="29" r:id="rId8"/>
    <sheet name="4." sheetId="27" r:id="rId9"/>
    <sheet name="5." sheetId="21" r:id="rId10"/>
    <sheet name="6." sheetId="30" r:id="rId11"/>
    <sheet name="7." sheetId="31" r:id="rId12"/>
    <sheet name="8." sheetId="32" r:id="rId13"/>
    <sheet name="9." sheetId="33" r:id="rId14"/>
    <sheet name="10." sheetId="34" r:id="rId15"/>
    <sheet name="11." sheetId="35" r:id="rId16"/>
    <sheet name="12." sheetId="36" r:id="rId17"/>
    <sheet name="13." sheetId="37" r:id="rId18"/>
    <sheet name="14." sheetId="38" r:id="rId19"/>
    <sheet name="15." sheetId="39" r:id="rId20"/>
    <sheet name="16." sheetId="40" r:id="rId21"/>
    <sheet name="17." sheetId="41" r:id="rId22"/>
    <sheet name="18." sheetId="42" r:id="rId23"/>
    <sheet name="19." sheetId="43" r:id="rId24"/>
    <sheet name="20." sheetId="44" r:id="rId25"/>
    <sheet name="21." sheetId="47" r:id="rId26"/>
    <sheet name="22." sheetId="48" r:id="rId27"/>
    <sheet name="23." sheetId="49" r:id="rId28"/>
    <sheet name="24." sheetId="50" r:id="rId29"/>
    <sheet name="25." sheetId="51" r:id="rId30"/>
    <sheet name="26." sheetId="53" r:id="rId31"/>
    <sheet name="27." sheetId="54" r:id="rId32"/>
    <sheet name="28." sheetId="55" r:id="rId33"/>
  </sheets>
  <definedNames>
    <definedName name="Indicador_de_Cartas_de_Servicios_Convivencia_vecinal">Gráficos!$A$265</definedName>
    <definedName name="Indicador_de_Distrito_e_Indicador_de_Acción_del_Área_de_Acción_de_Cohesión_Social_y_Servicios_Sociales_Desigualdad_en_las_dotaciones_de_los_barrios_de_la_ciudad">Gráficos!$A$315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0" i="21" l="1"/>
  <c r="C20" i="21"/>
  <c r="B19" i="21"/>
  <c r="B12" i="21"/>
  <c r="G31" i="45"/>
  <c r="K31" i="45"/>
  <c r="K32" i="45"/>
  <c r="H26" i="45"/>
  <c r="J26" i="45"/>
  <c r="H27" i="45"/>
  <c r="K80" i="55"/>
  <c r="J80" i="55"/>
  <c r="I80" i="55"/>
  <c r="H80" i="55"/>
  <c r="G80" i="55"/>
  <c r="C80" i="55"/>
  <c r="B80" i="55"/>
  <c r="K79" i="55"/>
  <c r="J79" i="55"/>
  <c r="I79" i="55"/>
  <c r="H79" i="55"/>
  <c r="G79" i="55"/>
  <c r="C79" i="55"/>
  <c r="B79" i="55"/>
  <c r="K78" i="55"/>
  <c r="J78" i="55"/>
  <c r="I78" i="55"/>
  <c r="H78" i="55"/>
  <c r="G78" i="55"/>
  <c r="C78" i="55"/>
  <c r="B78" i="55"/>
  <c r="V21" i="55"/>
  <c r="U21" i="55"/>
  <c r="T21" i="55"/>
  <c r="S21" i="55"/>
  <c r="R21" i="55"/>
  <c r="Q21" i="55"/>
  <c r="P21" i="55"/>
  <c r="O21" i="55"/>
  <c r="N21" i="55"/>
  <c r="M21" i="55"/>
  <c r="L21" i="55"/>
  <c r="K21" i="55"/>
  <c r="J21" i="55"/>
  <c r="I21" i="55"/>
  <c r="H21" i="55"/>
  <c r="G21" i="55"/>
  <c r="F21" i="55"/>
  <c r="E21" i="55"/>
  <c r="D21" i="55"/>
  <c r="C21" i="55"/>
  <c r="B21" i="55"/>
  <c r="V20" i="55"/>
  <c r="U20" i="55"/>
  <c r="T20" i="55"/>
  <c r="S20" i="55"/>
  <c r="R20" i="55"/>
  <c r="Q20" i="55"/>
  <c r="P20" i="55"/>
  <c r="O20" i="55"/>
  <c r="N20" i="55"/>
  <c r="M20" i="55"/>
  <c r="L20" i="55"/>
  <c r="K20" i="55"/>
  <c r="J20" i="55"/>
  <c r="I20" i="55"/>
  <c r="H20" i="55"/>
  <c r="G20" i="55"/>
  <c r="F20" i="55"/>
  <c r="E20" i="55"/>
  <c r="D20" i="55"/>
  <c r="C20" i="55"/>
  <c r="B20" i="55"/>
  <c r="V19" i="55"/>
  <c r="U19" i="55"/>
  <c r="T19" i="55"/>
  <c r="S19" i="55"/>
  <c r="R19" i="55"/>
  <c r="Q19" i="55"/>
  <c r="P19" i="55"/>
  <c r="O19" i="55"/>
  <c r="N19" i="55"/>
  <c r="M19" i="55"/>
  <c r="L19" i="55"/>
  <c r="K19" i="55"/>
  <c r="J19" i="55"/>
  <c r="I19" i="55"/>
  <c r="H19" i="55"/>
  <c r="G19" i="55"/>
  <c r="F19" i="55"/>
  <c r="E19" i="55"/>
  <c r="D19" i="55"/>
  <c r="C19" i="55"/>
  <c r="B19" i="55"/>
  <c r="W27" i="55"/>
  <c r="W26" i="55"/>
  <c r="W25" i="55"/>
  <c r="W24" i="55"/>
  <c r="W23" i="55"/>
  <c r="W22" i="55"/>
  <c r="D12" i="55"/>
  <c r="C12" i="55"/>
  <c r="B12" i="55"/>
  <c r="K80" i="54"/>
  <c r="J80" i="54"/>
  <c r="I80" i="54"/>
  <c r="H80" i="54"/>
  <c r="G80" i="54"/>
  <c r="C80" i="54"/>
  <c r="B80" i="54"/>
  <c r="K79" i="54"/>
  <c r="J79" i="54"/>
  <c r="I79" i="54"/>
  <c r="H79" i="54"/>
  <c r="G79" i="54"/>
  <c r="C79" i="54"/>
  <c r="B79" i="54"/>
  <c r="K78" i="54"/>
  <c r="J78" i="54"/>
  <c r="I78" i="54"/>
  <c r="H78" i="54"/>
  <c r="G78" i="54"/>
  <c r="C78" i="54"/>
  <c r="B78" i="54"/>
  <c r="V21" i="54"/>
  <c r="U21" i="54"/>
  <c r="T21" i="54"/>
  <c r="S21" i="54"/>
  <c r="R21" i="54"/>
  <c r="Q21" i="54"/>
  <c r="P21" i="54"/>
  <c r="O21" i="54"/>
  <c r="N21" i="54"/>
  <c r="M21" i="54"/>
  <c r="L21" i="54"/>
  <c r="K21" i="54"/>
  <c r="J21" i="54"/>
  <c r="I21" i="54"/>
  <c r="H21" i="54"/>
  <c r="G21" i="54"/>
  <c r="F21" i="54"/>
  <c r="E21" i="54"/>
  <c r="D21" i="54"/>
  <c r="C21" i="54"/>
  <c r="B21" i="54"/>
  <c r="V20" i="54"/>
  <c r="U20" i="54"/>
  <c r="T20" i="54"/>
  <c r="S20" i="54"/>
  <c r="R20" i="54"/>
  <c r="Q20" i="54"/>
  <c r="P20" i="54"/>
  <c r="O20" i="54"/>
  <c r="N20" i="54"/>
  <c r="M20" i="54"/>
  <c r="L20" i="54"/>
  <c r="K20" i="54"/>
  <c r="J20" i="54"/>
  <c r="I20" i="54"/>
  <c r="H20" i="54"/>
  <c r="G20" i="54"/>
  <c r="F20" i="54"/>
  <c r="E20" i="54"/>
  <c r="D20" i="54"/>
  <c r="C20" i="54"/>
  <c r="B20" i="54"/>
  <c r="V19" i="54"/>
  <c r="U19" i="54"/>
  <c r="T19" i="54"/>
  <c r="S19" i="54"/>
  <c r="R19" i="54"/>
  <c r="Q19" i="54"/>
  <c r="P19" i="54"/>
  <c r="O19" i="54"/>
  <c r="N19" i="54"/>
  <c r="M19" i="54"/>
  <c r="L19" i="54"/>
  <c r="K19" i="54"/>
  <c r="J19" i="54"/>
  <c r="I19" i="54"/>
  <c r="H19" i="54"/>
  <c r="G19" i="54"/>
  <c r="F19" i="54"/>
  <c r="E19" i="54"/>
  <c r="D19" i="54"/>
  <c r="C19" i="54"/>
  <c r="B19" i="54"/>
  <c r="W27" i="54"/>
  <c r="W26" i="54"/>
  <c r="W25" i="54"/>
  <c r="W24" i="54"/>
  <c r="W23" i="54"/>
  <c r="W22" i="54"/>
  <c r="D12" i="54"/>
  <c r="C12" i="54"/>
  <c r="B12" i="54"/>
  <c r="K80" i="53"/>
  <c r="J80" i="53"/>
  <c r="I80" i="53"/>
  <c r="H80" i="53"/>
  <c r="G80" i="53"/>
  <c r="C80" i="53"/>
  <c r="B80" i="53"/>
  <c r="K79" i="53"/>
  <c r="J79" i="53"/>
  <c r="I79" i="53"/>
  <c r="H79" i="53"/>
  <c r="G79" i="53"/>
  <c r="C79" i="53"/>
  <c r="B79" i="53"/>
  <c r="K78" i="53"/>
  <c r="J78" i="53"/>
  <c r="I78" i="53"/>
  <c r="H78" i="53"/>
  <c r="G78" i="53"/>
  <c r="C78" i="53"/>
  <c r="B78" i="53"/>
  <c r="V21" i="53"/>
  <c r="U21" i="53"/>
  <c r="T21" i="53"/>
  <c r="S21" i="53"/>
  <c r="R21" i="53"/>
  <c r="Q21" i="53"/>
  <c r="P21" i="53"/>
  <c r="O21" i="53"/>
  <c r="N21" i="53"/>
  <c r="M21" i="53"/>
  <c r="L21" i="53"/>
  <c r="K21" i="53"/>
  <c r="J21" i="53"/>
  <c r="I21" i="53"/>
  <c r="H21" i="53"/>
  <c r="G21" i="53"/>
  <c r="F21" i="53"/>
  <c r="E21" i="53"/>
  <c r="D21" i="53"/>
  <c r="C21" i="53"/>
  <c r="B21" i="53"/>
  <c r="V20" i="53"/>
  <c r="U20" i="53"/>
  <c r="T20" i="53"/>
  <c r="S20" i="53"/>
  <c r="R20" i="53"/>
  <c r="Q20" i="53"/>
  <c r="P20" i="53"/>
  <c r="O20" i="53"/>
  <c r="N20" i="53"/>
  <c r="M20" i="53"/>
  <c r="L20" i="53"/>
  <c r="K20" i="53"/>
  <c r="J20" i="53"/>
  <c r="I20" i="53"/>
  <c r="H20" i="53"/>
  <c r="G20" i="53"/>
  <c r="F20" i="53"/>
  <c r="E20" i="53"/>
  <c r="D20" i="53"/>
  <c r="C20" i="53"/>
  <c r="B20" i="53"/>
  <c r="V19" i="53"/>
  <c r="U19" i="53"/>
  <c r="T19" i="53"/>
  <c r="S19" i="53"/>
  <c r="R19" i="53"/>
  <c r="Q19" i="53"/>
  <c r="P19" i="53"/>
  <c r="O19" i="53"/>
  <c r="N19" i="53"/>
  <c r="M19" i="53"/>
  <c r="L19" i="53"/>
  <c r="K19" i="53"/>
  <c r="J19" i="53"/>
  <c r="I19" i="53"/>
  <c r="H19" i="53"/>
  <c r="G19" i="53"/>
  <c r="F19" i="53"/>
  <c r="E19" i="53"/>
  <c r="D19" i="53"/>
  <c r="C19" i="53"/>
  <c r="B19" i="53"/>
  <c r="W27" i="53"/>
  <c r="W26" i="53"/>
  <c r="W25" i="53"/>
  <c r="W24" i="53"/>
  <c r="W23" i="53"/>
  <c r="W22" i="53"/>
  <c r="D12" i="53"/>
  <c r="C12" i="53"/>
  <c r="B12" i="53"/>
  <c r="K80" i="51"/>
  <c r="J80" i="51"/>
  <c r="I80" i="51"/>
  <c r="H80" i="51"/>
  <c r="G80" i="51"/>
  <c r="C80" i="51"/>
  <c r="B80" i="51"/>
  <c r="K79" i="51"/>
  <c r="J79" i="51"/>
  <c r="I79" i="51"/>
  <c r="H79" i="51"/>
  <c r="G79" i="51"/>
  <c r="C79" i="51"/>
  <c r="B79" i="51"/>
  <c r="K78" i="51"/>
  <c r="J78" i="51"/>
  <c r="I78" i="51"/>
  <c r="H78" i="51"/>
  <c r="G78" i="51"/>
  <c r="C78" i="51"/>
  <c r="B78" i="51"/>
  <c r="V21" i="51"/>
  <c r="U21" i="51"/>
  <c r="T21" i="51"/>
  <c r="S21" i="51"/>
  <c r="R21" i="51"/>
  <c r="Q21" i="51"/>
  <c r="P21" i="51"/>
  <c r="O21" i="51"/>
  <c r="N21" i="51"/>
  <c r="M21" i="51"/>
  <c r="L21" i="51"/>
  <c r="K21" i="51"/>
  <c r="J21" i="51"/>
  <c r="I21" i="51"/>
  <c r="H21" i="51"/>
  <c r="G21" i="51"/>
  <c r="F21" i="51"/>
  <c r="E21" i="51"/>
  <c r="D21" i="51"/>
  <c r="C21" i="51"/>
  <c r="B21" i="51"/>
  <c r="V20" i="51"/>
  <c r="U20" i="51"/>
  <c r="T20" i="51"/>
  <c r="S20" i="51"/>
  <c r="R20" i="51"/>
  <c r="Q20" i="51"/>
  <c r="P20" i="51"/>
  <c r="O20" i="51"/>
  <c r="N20" i="51"/>
  <c r="M20" i="51"/>
  <c r="L20" i="51"/>
  <c r="K20" i="51"/>
  <c r="J20" i="51"/>
  <c r="I20" i="51"/>
  <c r="H20" i="51"/>
  <c r="G20" i="51"/>
  <c r="F20" i="51"/>
  <c r="E20" i="51"/>
  <c r="D20" i="51"/>
  <c r="C20" i="51"/>
  <c r="B20" i="51"/>
  <c r="V19" i="51"/>
  <c r="U19" i="51"/>
  <c r="T19" i="51"/>
  <c r="S19" i="51"/>
  <c r="R19" i="51"/>
  <c r="Q19" i="51"/>
  <c r="P19" i="51"/>
  <c r="O19" i="51"/>
  <c r="N19" i="51"/>
  <c r="M19" i="51"/>
  <c r="L19" i="51"/>
  <c r="K19" i="51"/>
  <c r="J19" i="51"/>
  <c r="I19" i="51"/>
  <c r="H19" i="51"/>
  <c r="G19" i="51"/>
  <c r="F19" i="51"/>
  <c r="E19" i="51"/>
  <c r="D19" i="51"/>
  <c r="C19" i="51"/>
  <c r="B19" i="51"/>
  <c r="W27" i="51"/>
  <c r="W26" i="51"/>
  <c r="W25" i="51"/>
  <c r="W23" i="51"/>
  <c r="W22" i="51"/>
  <c r="D12" i="51"/>
  <c r="C12" i="51"/>
  <c r="B12" i="51"/>
  <c r="K80" i="50"/>
  <c r="J80" i="50"/>
  <c r="I80" i="50"/>
  <c r="H80" i="50"/>
  <c r="G80" i="50"/>
  <c r="C80" i="50"/>
  <c r="B80" i="50"/>
  <c r="K79" i="50"/>
  <c r="J79" i="50"/>
  <c r="I79" i="50"/>
  <c r="H79" i="50"/>
  <c r="G79" i="50"/>
  <c r="C79" i="50"/>
  <c r="B79" i="50"/>
  <c r="K78" i="50"/>
  <c r="J78" i="50"/>
  <c r="I78" i="50"/>
  <c r="H78" i="50"/>
  <c r="G78" i="50"/>
  <c r="C78" i="50"/>
  <c r="B78" i="50"/>
  <c r="V21" i="50"/>
  <c r="U21" i="50"/>
  <c r="T21" i="50"/>
  <c r="S21" i="50"/>
  <c r="R21" i="50"/>
  <c r="Q21" i="50"/>
  <c r="P21" i="50"/>
  <c r="O21" i="50"/>
  <c r="N21" i="50"/>
  <c r="M21" i="50"/>
  <c r="L21" i="50"/>
  <c r="K21" i="50"/>
  <c r="J21" i="50"/>
  <c r="I21" i="50"/>
  <c r="H21" i="50"/>
  <c r="G21" i="50"/>
  <c r="F21" i="50"/>
  <c r="E21" i="50"/>
  <c r="D21" i="50"/>
  <c r="C21" i="50"/>
  <c r="B21" i="50"/>
  <c r="V20" i="50"/>
  <c r="U20" i="50"/>
  <c r="T20" i="50"/>
  <c r="S20" i="50"/>
  <c r="R20" i="50"/>
  <c r="Q20" i="50"/>
  <c r="P20" i="50"/>
  <c r="O20" i="50"/>
  <c r="N20" i="50"/>
  <c r="M20" i="50"/>
  <c r="L20" i="50"/>
  <c r="K20" i="50"/>
  <c r="J20" i="50"/>
  <c r="I20" i="50"/>
  <c r="H20" i="50"/>
  <c r="G20" i="50"/>
  <c r="F20" i="50"/>
  <c r="E20" i="50"/>
  <c r="D20" i="50"/>
  <c r="C20" i="50"/>
  <c r="B20" i="50"/>
  <c r="V19" i="50"/>
  <c r="U19" i="50"/>
  <c r="T19" i="50"/>
  <c r="S19" i="50"/>
  <c r="R19" i="50"/>
  <c r="Q19" i="50"/>
  <c r="P19" i="50"/>
  <c r="O19" i="50"/>
  <c r="N19" i="50"/>
  <c r="M19" i="50"/>
  <c r="L19" i="50"/>
  <c r="K19" i="50"/>
  <c r="J19" i="50"/>
  <c r="I19" i="50"/>
  <c r="H19" i="50"/>
  <c r="G19" i="50"/>
  <c r="F19" i="50"/>
  <c r="E19" i="50"/>
  <c r="D19" i="50"/>
  <c r="C19" i="50"/>
  <c r="B19" i="50"/>
  <c r="W27" i="50"/>
  <c r="W26" i="50"/>
  <c r="W25" i="50"/>
  <c r="W24" i="50"/>
  <c r="W23" i="50"/>
  <c r="W22" i="50"/>
  <c r="D12" i="50"/>
  <c r="C12" i="50"/>
  <c r="B12" i="50"/>
  <c r="K80" i="49"/>
  <c r="J80" i="49"/>
  <c r="I80" i="49"/>
  <c r="H80" i="49"/>
  <c r="G80" i="49"/>
  <c r="C80" i="49"/>
  <c r="B80" i="49"/>
  <c r="K79" i="49"/>
  <c r="J79" i="49"/>
  <c r="I79" i="49"/>
  <c r="H79" i="49"/>
  <c r="G79" i="49"/>
  <c r="C79" i="49"/>
  <c r="B79" i="49"/>
  <c r="K78" i="49"/>
  <c r="J78" i="49"/>
  <c r="I78" i="49"/>
  <c r="H78" i="49"/>
  <c r="G78" i="49"/>
  <c r="C78" i="49"/>
  <c r="B78" i="49"/>
  <c r="V21" i="49"/>
  <c r="U21" i="49"/>
  <c r="T21" i="49"/>
  <c r="S21" i="49"/>
  <c r="R21" i="49"/>
  <c r="Q21" i="49"/>
  <c r="P21" i="49"/>
  <c r="O21" i="49"/>
  <c r="N21" i="49"/>
  <c r="M21" i="49"/>
  <c r="L21" i="49"/>
  <c r="K21" i="49"/>
  <c r="J21" i="49"/>
  <c r="I21" i="49"/>
  <c r="H21" i="49"/>
  <c r="G21" i="49"/>
  <c r="F21" i="49"/>
  <c r="E21" i="49"/>
  <c r="D21" i="49"/>
  <c r="C21" i="49"/>
  <c r="B21" i="49"/>
  <c r="V20" i="49"/>
  <c r="U20" i="49"/>
  <c r="T20" i="49"/>
  <c r="S20" i="49"/>
  <c r="R20" i="49"/>
  <c r="Q20" i="49"/>
  <c r="P20" i="49"/>
  <c r="O20" i="49"/>
  <c r="N20" i="49"/>
  <c r="M20" i="49"/>
  <c r="L20" i="49"/>
  <c r="K20" i="49"/>
  <c r="J20" i="49"/>
  <c r="I20" i="49"/>
  <c r="H20" i="49"/>
  <c r="G20" i="49"/>
  <c r="F20" i="49"/>
  <c r="E20" i="49"/>
  <c r="D20" i="49"/>
  <c r="C20" i="49"/>
  <c r="B20" i="49"/>
  <c r="V19" i="49"/>
  <c r="U19" i="49"/>
  <c r="T19" i="49"/>
  <c r="S19" i="49"/>
  <c r="R19" i="49"/>
  <c r="Q19" i="49"/>
  <c r="P19" i="49"/>
  <c r="O19" i="49"/>
  <c r="N19" i="49"/>
  <c r="M19" i="49"/>
  <c r="L19" i="49"/>
  <c r="K19" i="49"/>
  <c r="J19" i="49"/>
  <c r="I19" i="49"/>
  <c r="H19" i="49"/>
  <c r="G19" i="49"/>
  <c r="F19" i="49"/>
  <c r="E19" i="49"/>
  <c r="D19" i="49"/>
  <c r="C19" i="49"/>
  <c r="B19" i="49"/>
  <c r="W27" i="49"/>
  <c r="W26" i="49"/>
  <c r="W25" i="49"/>
  <c r="W24" i="49"/>
  <c r="W23" i="49"/>
  <c r="W22" i="49"/>
  <c r="D12" i="49"/>
  <c r="C12" i="49"/>
  <c r="B12" i="49"/>
  <c r="K80" i="48"/>
  <c r="J80" i="48"/>
  <c r="I80" i="48"/>
  <c r="H80" i="48"/>
  <c r="G80" i="48"/>
  <c r="C80" i="48"/>
  <c r="B80" i="48"/>
  <c r="K79" i="48"/>
  <c r="J79" i="48"/>
  <c r="I79" i="48"/>
  <c r="H79" i="48"/>
  <c r="G79" i="48"/>
  <c r="C79" i="48"/>
  <c r="B79" i="48"/>
  <c r="K78" i="48"/>
  <c r="J78" i="48"/>
  <c r="I78" i="48"/>
  <c r="H78" i="48"/>
  <c r="G78" i="48"/>
  <c r="C78" i="48"/>
  <c r="B78" i="48"/>
  <c r="V21" i="48"/>
  <c r="U21" i="48"/>
  <c r="T21" i="48"/>
  <c r="S21" i="48"/>
  <c r="R21" i="48"/>
  <c r="Q21" i="48"/>
  <c r="P21" i="48"/>
  <c r="O21" i="48"/>
  <c r="N21" i="48"/>
  <c r="M21" i="48"/>
  <c r="L21" i="48"/>
  <c r="K21" i="48"/>
  <c r="J21" i="48"/>
  <c r="I21" i="48"/>
  <c r="H21" i="48"/>
  <c r="G21" i="48"/>
  <c r="F21" i="48"/>
  <c r="E21" i="48"/>
  <c r="D21" i="48"/>
  <c r="C21" i="48"/>
  <c r="B21" i="48"/>
  <c r="V20" i="48"/>
  <c r="U20" i="48"/>
  <c r="T20" i="48"/>
  <c r="S20" i="48"/>
  <c r="R20" i="48"/>
  <c r="Q20" i="48"/>
  <c r="P20" i="48"/>
  <c r="O20" i="48"/>
  <c r="N20" i="48"/>
  <c r="M20" i="48"/>
  <c r="L20" i="48"/>
  <c r="K20" i="48"/>
  <c r="J20" i="48"/>
  <c r="I20" i="48"/>
  <c r="H20" i="48"/>
  <c r="G20" i="48"/>
  <c r="F20" i="48"/>
  <c r="E20" i="48"/>
  <c r="D20" i="48"/>
  <c r="C20" i="48"/>
  <c r="B20" i="48"/>
  <c r="V19" i="48"/>
  <c r="U19" i="48"/>
  <c r="T19" i="48"/>
  <c r="S19" i="48"/>
  <c r="R19" i="48"/>
  <c r="Q19" i="48"/>
  <c r="P19" i="48"/>
  <c r="O19" i="48"/>
  <c r="N19" i="48"/>
  <c r="M19" i="48"/>
  <c r="L19" i="48"/>
  <c r="K19" i="48"/>
  <c r="J19" i="48"/>
  <c r="I19" i="48"/>
  <c r="H19" i="48"/>
  <c r="G19" i="48"/>
  <c r="F19" i="48"/>
  <c r="E19" i="48"/>
  <c r="D19" i="48"/>
  <c r="C19" i="48"/>
  <c r="B19" i="48"/>
  <c r="W27" i="48"/>
  <c r="W26" i="48"/>
  <c r="W25" i="48"/>
  <c r="W24" i="48"/>
  <c r="W23" i="48"/>
  <c r="W22" i="48"/>
  <c r="D12" i="48"/>
  <c r="C12" i="48"/>
  <c r="B12" i="48"/>
  <c r="F27" i="45"/>
  <c r="G27" i="45"/>
  <c r="W24" i="47"/>
  <c r="I27" i="45"/>
  <c r="J27" i="45"/>
  <c r="K80" i="47"/>
  <c r="J80" i="47"/>
  <c r="I80" i="47"/>
  <c r="H80" i="47"/>
  <c r="G80" i="47"/>
  <c r="C80" i="47"/>
  <c r="B80" i="47"/>
  <c r="K79" i="47"/>
  <c r="J79" i="47"/>
  <c r="I79" i="47"/>
  <c r="H79" i="47"/>
  <c r="G79" i="47"/>
  <c r="C79" i="47"/>
  <c r="B79" i="47"/>
  <c r="K78" i="47"/>
  <c r="J78" i="47"/>
  <c r="I78" i="47"/>
  <c r="H78" i="47"/>
  <c r="G78" i="47"/>
  <c r="C78" i="47"/>
  <c r="B78" i="47"/>
  <c r="W26" i="47"/>
  <c r="W25" i="47"/>
  <c r="W23" i="47"/>
  <c r="V21" i="47"/>
  <c r="U21" i="47"/>
  <c r="T21" i="47"/>
  <c r="S21" i="47"/>
  <c r="R21" i="47"/>
  <c r="Q21" i="47"/>
  <c r="P21" i="47"/>
  <c r="O21" i="47"/>
  <c r="N21" i="47"/>
  <c r="M21" i="47"/>
  <c r="L21" i="47"/>
  <c r="K21" i="47"/>
  <c r="J21" i="47"/>
  <c r="I21" i="47"/>
  <c r="H21" i="47"/>
  <c r="G21" i="47"/>
  <c r="F21" i="47"/>
  <c r="E21" i="47"/>
  <c r="D21" i="47"/>
  <c r="C21" i="47"/>
  <c r="B21" i="47"/>
  <c r="V20" i="47"/>
  <c r="U20" i="47"/>
  <c r="T20" i="47"/>
  <c r="S20" i="47"/>
  <c r="R20" i="47"/>
  <c r="Q20" i="47"/>
  <c r="P20" i="47"/>
  <c r="O20" i="47"/>
  <c r="N20" i="47"/>
  <c r="M20" i="47"/>
  <c r="L20" i="47"/>
  <c r="K20" i="47"/>
  <c r="J20" i="47"/>
  <c r="I20" i="47"/>
  <c r="H20" i="47"/>
  <c r="G20" i="47"/>
  <c r="F20" i="47"/>
  <c r="E20" i="47"/>
  <c r="D20" i="47"/>
  <c r="C20" i="47"/>
  <c r="B20" i="47"/>
  <c r="V19" i="47"/>
  <c r="U19" i="47"/>
  <c r="T19" i="47"/>
  <c r="S19" i="47"/>
  <c r="R19" i="47"/>
  <c r="Q19" i="47"/>
  <c r="P19" i="47"/>
  <c r="O19" i="47"/>
  <c r="N19" i="47"/>
  <c r="M19" i="47"/>
  <c r="L19" i="47"/>
  <c r="K19" i="47"/>
  <c r="J19" i="47"/>
  <c r="I19" i="47"/>
  <c r="H19" i="47"/>
  <c r="G19" i="47"/>
  <c r="F19" i="47"/>
  <c r="E19" i="47"/>
  <c r="D19" i="47"/>
  <c r="C19" i="47"/>
  <c r="B19" i="47"/>
  <c r="D12" i="47"/>
  <c r="C12" i="47"/>
  <c r="B12" i="47"/>
  <c r="W19" i="47" s="1"/>
  <c r="J14" i="29"/>
  <c r="K8" i="45" s="1"/>
  <c r="I92" i="29"/>
  <c r="J92" i="29"/>
  <c r="K92" i="29"/>
  <c r="I93" i="29"/>
  <c r="J93" i="29"/>
  <c r="K93" i="29"/>
  <c r="I94" i="29"/>
  <c r="J94" i="29"/>
  <c r="K94" i="29"/>
  <c r="I95" i="29"/>
  <c r="J95" i="29"/>
  <c r="K95" i="29"/>
  <c r="H95" i="29"/>
  <c r="G95" i="29"/>
  <c r="H94" i="29"/>
  <c r="G94" i="29"/>
  <c r="H93" i="29"/>
  <c r="G93" i="29"/>
  <c r="H92" i="29"/>
  <c r="G92" i="29"/>
  <c r="C92" i="29"/>
  <c r="C93" i="29"/>
  <c r="C94" i="29"/>
  <c r="C95" i="29"/>
  <c r="B95" i="29"/>
  <c r="B94" i="29"/>
  <c r="B93" i="29"/>
  <c r="B92" i="29"/>
  <c r="C28" i="29"/>
  <c r="D28" i="29"/>
  <c r="E28" i="29"/>
  <c r="F28" i="29"/>
  <c r="G28" i="29"/>
  <c r="H28" i="29"/>
  <c r="I28" i="29"/>
  <c r="J28" i="29"/>
  <c r="K28" i="29"/>
  <c r="L28" i="29"/>
  <c r="M28" i="29"/>
  <c r="N28" i="29"/>
  <c r="O28" i="29"/>
  <c r="P28" i="29"/>
  <c r="Q28" i="29"/>
  <c r="R28" i="29"/>
  <c r="S28" i="29"/>
  <c r="T28" i="29"/>
  <c r="U28" i="29"/>
  <c r="V28" i="29"/>
  <c r="B28" i="29"/>
  <c r="J12" i="21"/>
  <c r="K10" i="45" s="1"/>
  <c r="B27" i="21"/>
  <c r="B78" i="21"/>
  <c r="I74" i="21"/>
  <c r="J74" i="21"/>
  <c r="K74" i="21"/>
  <c r="I75" i="21"/>
  <c r="J75" i="21"/>
  <c r="K75" i="21"/>
  <c r="I76" i="21"/>
  <c r="J76" i="21"/>
  <c r="K76" i="21"/>
  <c r="I77" i="21"/>
  <c r="J77" i="21"/>
  <c r="K77" i="21"/>
  <c r="I78" i="21"/>
  <c r="J78" i="21"/>
  <c r="K78" i="21"/>
  <c r="H78" i="21"/>
  <c r="G78" i="21"/>
  <c r="H77" i="21"/>
  <c r="G77" i="21"/>
  <c r="H76" i="21"/>
  <c r="G76" i="21"/>
  <c r="H75" i="21"/>
  <c r="G75" i="21"/>
  <c r="H74" i="21"/>
  <c r="G74" i="21"/>
  <c r="C70" i="21"/>
  <c r="C71" i="21"/>
  <c r="C72" i="21"/>
  <c r="C73" i="21"/>
  <c r="C74" i="21"/>
  <c r="C75" i="21"/>
  <c r="C76" i="21"/>
  <c r="C77" i="21"/>
  <c r="C78" i="21"/>
  <c r="B82" i="24"/>
  <c r="B88" i="27"/>
  <c r="B77" i="21"/>
  <c r="B76" i="21"/>
  <c r="B75" i="21"/>
  <c r="I87" i="29"/>
  <c r="J87" i="29"/>
  <c r="K87" i="29"/>
  <c r="I88" i="29"/>
  <c r="J88" i="29"/>
  <c r="K88" i="29"/>
  <c r="I89" i="29"/>
  <c r="J89" i="29"/>
  <c r="K89" i="29"/>
  <c r="I90" i="29"/>
  <c r="J90" i="29"/>
  <c r="K90" i="29"/>
  <c r="I91" i="29"/>
  <c r="J91" i="29"/>
  <c r="K91" i="29"/>
  <c r="H91" i="29"/>
  <c r="G91" i="29"/>
  <c r="H90" i="29"/>
  <c r="G90" i="29"/>
  <c r="H89" i="29"/>
  <c r="G89" i="29"/>
  <c r="H88" i="29"/>
  <c r="G88" i="29"/>
  <c r="H87" i="29"/>
  <c r="G87" i="29"/>
  <c r="C91" i="29"/>
  <c r="B91" i="29"/>
  <c r="C90" i="29"/>
  <c r="B90" i="29"/>
  <c r="C89" i="29"/>
  <c r="B89" i="29"/>
  <c r="C88" i="29"/>
  <c r="B88" i="29"/>
  <c r="C87" i="29"/>
  <c r="B87" i="29"/>
  <c r="I88" i="27"/>
  <c r="J88" i="27"/>
  <c r="K88" i="27"/>
  <c r="I89" i="27"/>
  <c r="J89" i="27"/>
  <c r="K89" i="27"/>
  <c r="I90" i="27"/>
  <c r="J90" i="27"/>
  <c r="K90" i="27"/>
  <c r="I91" i="27"/>
  <c r="J91" i="27"/>
  <c r="K91" i="27"/>
  <c r="I92" i="27"/>
  <c r="J92" i="27"/>
  <c r="K92" i="27"/>
  <c r="H92" i="27"/>
  <c r="G92" i="27"/>
  <c r="H91" i="27"/>
  <c r="G91" i="27"/>
  <c r="H90" i="27"/>
  <c r="G90" i="27"/>
  <c r="H89" i="27"/>
  <c r="G89" i="27"/>
  <c r="H88" i="27"/>
  <c r="G88" i="27"/>
  <c r="C88" i="27"/>
  <c r="C89" i="27"/>
  <c r="C90" i="27"/>
  <c r="C91" i="27"/>
  <c r="C92" i="27"/>
  <c r="B92" i="27"/>
  <c r="B91" i="27"/>
  <c r="B90" i="27"/>
  <c r="B89" i="27"/>
  <c r="B20" i="27"/>
  <c r="I70" i="21"/>
  <c r="J70" i="21"/>
  <c r="K70" i="21"/>
  <c r="I71" i="21"/>
  <c r="J71" i="21"/>
  <c r="K71" i="21"/>
  <c r="I72" i="21"/>
  <c r="J72" i="21"/>
  <c r="K72" i="21"/>
  <c r="I73" i="21"/>
  <c r="J73" i="21"/>
  <c r="K73" i="21"/>
  <c r="H73" i="21"/>
  <c r="G73" i="21"/>
  <c r="H72" i="21"/>
  <c r="G72" i="21"/>
  <c r="H71" i="21"/>
  <c r="G71" i="21"/>
  <c r="H70" i="21"/>
  <c r="G70" i="21"/>
  <c r="B74" i="21"/>
  <c r="B73" i="21"/>
  <c r="B72" i="21"/>
  <c r="B71" i="21"/>
  <c r="I78" i="44"/>
  <c r="J78" i="44"/>
  <c r="K78" i="44"/>
  <c r="I79" i="44"/>
  <c r="J79" i="44"/>
  <c r="K79" i="44"/>
  <c r="I80" i="44"/>
  <c r="J80" i="44"/>
  <c r="K80" i="44"/>
  <c r="H80" i="44"/>
  <c r="G80" i="44"/>
  <c r="H79" i="44"/>
  <c r="G79" i="44"/>
  <c r="H78" i="44"/>
  <c r="G78" i="44"/>
  <c r="C80" i="44"/>
  <c r="B80" i="44"/>
  <c r="C79" i="44"/>
  <c r="B79" i="44"/>
  <c r="C78" i="44"/>
  <c r="B78" i="44"/>
  <c r="I78" i="43"/>
  <c r="J78" i="43"/>
  <c r="K78" i="43"/>
  <c r="I79" i="43"/>
  <c r="J79" i="43"/>
  <c r="K79" i="43"/>
  <c r="I80" i="43"/>
  <c r="J80" i="43"/>
  <c r="K80" i="43"/>
  <c r="I81" i="43"/>
  <c r="J81" i="43"/>
  <c r="K81" i="43"/>
  <c r="I82" i="43"/>
  <c r="J82" i="43"/>
  <c r="K82" i="43"/>
  <c r="H82" i="43"/>
  <c r="G82" i="43"/>
  <c r="H81" i="43"/>
  <c r="G81" i="43"/>
  <c r="H80" i="43"/>
  <c r="G80" i="43"/>
  <c r="H79" i="43"/>
  <c r="G79" i="43"/>
  <c r="H78" i="43"/>
  <c r="G78" i="43"/>
  <c r="C82" i="43"/>
  <c r="B82" i="43"/>
  <c r="C81" i="43"/>
  <c r="B81" i="43"/>
  <c r="C80" i="43"/>
  <c r="B80" i="43"/>
  <c r="C79" i="43"/>
  <c r="B79" i="43"/>
  <c r="C78" i="43"/>
  <c r="B78" i="43"/>
  <c r="I78" i="42"/>
  <c r="J78" i="42"/>
  <c r="K78" i="42"/>
  <c r="I79" i="42"/>
  <c r="J79" i="42"/>
  <c r="K79" i="42"/>
  <c r="I80" i="42"/>
  <c r="J80" i="42"/>
  <c r="K80" i="42"/>
  <c r="I81" i="42"/>
  <c r="J81" i="42"/>
  <c r="K81" i="42"/>
  <c r="H81" i="42"/>
  <c r="G81" i="42"/>
  <c r="H80" i="42"/>
  <c r="G80" i="42"/>
  <c r="H79" i="42"/>
  <c r="G79" i="42"/>
  <c r="H78" i="42"/>
  <c r="G78" i="42"/>
  <c r="C81" i="42"/>
  <c r="B81" i="42"/>
  <c r="C80" i="42"/>
  <c r="B80" i="42"/>
  <c r="C79" i="42"/>
  <c r="B79" i="42"/>
  <c r="C78" i="42"/>
  <c r="B78" i="42"/>
  <c r="I78" i="41"/>
  <c r="J78" i="41"/>
  <c r="K78" i="41"/>
  <c r="I79" i="41"/>
  <c r="J79" i="41"/>
  <c r="K79" i="41"/>
  <c r="I80" i="41"/>
  <c r="J80" i="41"/>
  <c r="K80" i="41"/>
  <c r="I81" i="41"/>
  <c r="J81" i="41"/>
  <c r="K81" i="41"/>
  <c r="H81" i="41"/>
  <c r="G81" i="41"/>
  <c r="H80" i="41"/>
  <c r="G80" i="41"/>
  <c r="H79" i="41"/>
  <c r="G79" i="41"/>
  <c r="H78" i="41"/>
  <c r="G78" i="41"/>
  <c r="C81" i="41"/>
  <c r="B81" i="41"/>
  <c r="C80" i="41"/>
  <c r="B80" i="41"/>
  <c r="C79" i="41"/>
  <c r="B79" i="41"/>
  <c r="C78" i="41"/>
  <c r="B78" i="41"/>
  <c r="I80" i="40"/>
  <c r="J80" i="40"/>
  <c r="K80" i="40"/>
  <c r="I81" i="40"/>
  <c r="J81" i="40"/>
  <c r="K81" i="40"/>
  <c r="I82" i="40"/>
  <c r="J82" i="40"/>
  <c r="K82" i="40"/>
  <c r="I83" i="40"/>
  <c r="J83" i="40"/>
  <c r="K83" i="40"/>
  <c r="I84" i="40"/>
  <c r="J84" i="40"/>
  <c r="K84" i="40"/>
  <c r="H84" i="40"/>
  <c r="G84" i="40"/>
  <c r="H83" i="40"/>
  <c r="G83" i="40"/>
  <c r="H82" i="40"/>
  <c r="G82" i="40"/>
  <c r="H81" i="40"/>
  <c r="G81" i="40"/>
  <c r="H80" i="40"/>
  <c r="G80" i="40"/>
  <c r="C84" i="40"/>
  <c r="B84" i="40"/>
  <c r="C83" i="40"/>
  <c r="B83" i="40"/>
  <c r="C82" i="40"/>
  <c r="B82" i="40"/>
  <c r="C81" i="40"/>
  <c r="B81" i="40"/>
  <c r="C80" i="40"/>
  <c r="B80" i="40"/>
  <c r="I78" i="39"/>
  <c r="J78" i="39"/>
  <c r="K78" i="39"/>
  <c r="I79" i="39"/>
  <c r="J79" i="39"/>
  <c r="K79" i="39"/>
  <c r="I80" i="39"/>
  <c r="J80" i="39"/>
  <c r="K80" i="39"/>
  <c r="I81" i="39"/>
  <c r="J81" i="39"/>
  <c r="K81" i="39"/>
  <c r="I82" i="39"/>
  <c r="J82" i="39"/>
  <c r="K82" i="39"/>
  <c r="H82" i="39"/>
  <c r="G82" i="39"/>
  <c r="H81" i="39"/>
  <c r="G81" i="39"/>
  <c r="H80" i="39"/>
  <c r="G80" i="39"/>
  <c r="H79" i="39"/>
  <c r="G79" i="39"/>
  <c r="H78" i="39"/>
  <c r="G78" i="39"/>
  <c r="C82" i="39"/>
  <c r="B82" i="39"/>
  <c r="C81" i="39"/>
  <c r="B81" i="39"/>
  <c r="C80" i="39"/>
  <c r="B80" i="39"/>
  <c r="C79" i="39"/>
  <c r="B79" i="39"/>
  <c r="C78" i="39"/>
  <c r="B78" i="39"/>
  <c r="I78" i="38"/>
  <c r="J78" i="38"/>
  <c r="K78" i="38"/>
  <c r="I79" i="38"/>
  <c r="J79" i="38"/>
  <c r="K79" i="38"/>
  <c r="I80" i="38"/>
  <c r="J80" i="38"/>
  <c r="K80" i="38"/>
  <c r="I81" i="38"/>
  <c r="J81" i="38"/>
  <c r="K81" i="38"/>
  <c r="I82" i="38"/>
  <c r="J82" i="38"/>
  <c r="K82" i="38"/>
  <c r="H82" i="38"/>
  <c r="G82" i="38"/>
  <c r="H81" i="38"/>
  <c r="G81" i="38"/>
  <c r="H80" i="38"/>
  <c r="G80" i="38"/>
  <c r="H79" i="38"/>
  <c r="G79" i="38"/>
  <c r="H78" i="38"/>
  <c r="G78" i="38"/>
  <c r="C82" i="38"/>
  <c r="B82" i="38"/>
  <c r="C81" i="38"/>
  <c r="B81" i="38"/>
  <c r="C80" i="38"/>
  <c r="B80" i="38"/>
  <c r="C79" i="38"/>
  <c r="B79" i="38"/>
  <c r="C78" i="38"/>
  <c r="B78" i="38"/>
  <c r="I78" i="37"/>
  <c r="J78" i="37"/>
  <c r="K78" i="37"/>
  <c r="I79" i="37"/>
  <c r="J79" i="37"/>
  <c r="K79" i="37"/>
  <c r="I80" i="37"/>
  <c r="J80" i="37"/>
  <c r="K80" i="37"/>
  <c r="I81" i="37"/>
  <c r="J81" i="37"/>
  <c r="K81" i="37"/>
  <c r="I82" i="37"/>
  <c r="J82" i="37"/>
  <c r="K82" i="37"/>
  <c r="H82" i="37"/>
  <c r="G82" i="37"/>
  <c r="H81" i="37"/>
  <c r="G81" i="37"/>
  <c r="H80" i="37"/>
  <c r="G80" i="37"/>
  <c r="H79" i="37"/>
  <c r="G79" i="37"/>
  <c r="H78" i="37"/>
  <c r="G78" i="37"/>
  <c r="C82" i="37"/>
  <c r="B82" i="37"/>
  <c r="C81" i="37"/>
  <c r="B81" i="37"/>
  <c r="C80" i="37"/>
  <c r="B80" i="37"/>
  <c r="C79" i="37"/>
  <c r="B79" i="37"/>
  <c r="C78" i="37"/>
  <c r="B78" i="37"/>
  <c r="I78" i="36"/>
  <c r="J78" i="36"/>
  <c r="K78" i="36"/>
  <c r="I79" i="36"/>
  <c r="J79" i="36"/>
  <c r="K79" i="36"/>
  <c r="I80" i="36"/>
  <c r="J80" i="36"/>
  <c r="K80" i="36"/>
  <c r="I81" i="36"/>
  <c r="J81" i="36"/>
  <c r="K81" i="36"/>
  <c r="I82" i="36"/>
  <c r="J82" i="36"/>
  <c r="K82" i="36"/>
  <c r="H82" i="36"/>
  <c r="G82" i="36"/>
  <c r="H81" i="36"/>
  <c r="G81" i="36"/>
  <c r="H80" i="36"/>
  <c r="G80" i="36"/>
  <c r="H79" i="36"/>
  <c r="G79" i="36"/>
  <c r="H78" i="36"/>
  <c r="G78" i="36"/>
  <c r="C82" i="36"/>
  <c r="B82" i="36"/>
  <c r="C81" i="36"/>
  <c r="B81" i="36"/>
  <c r="C80" i="36"/>
  <c r="B80" i="36"/>
  <c r="C79" i="36"/>
  <c r="B79" i="36"/>
  <c r="C78" i="36"/>
  <c r="B78" i="36"/>
  <c r="G82" i="35"/>
  <c r="I78" i="35"/>
  <c r="J78" i="35"/>
  <c r="K78" i="35"/>
  <c r="I79" i="35"/>
  <c r="J79" i="35"/>
  <c r="K79" i="35"/>
  <c r="I82" i="35"/>
  <c r="J82" i="35"/>
  <c r="K82" i="35"/>
  <c r="H82" i="35"/>
  <c r="H79" i="35"/>
  <c r="G79" i="35"/>
  <c r="H78" i="35"/>
  <c r="G78" i="35"/>
  <c r="C82" i="35"/>
  <c r="B82" i="35"/>
  <c r="C79" i="35"/>
  <c r="B79" i="35"/>
  <c r="C78" i="35"/>
  <c r="B78" i="35"/>
  <c r="I78" i="34"/>
  <c r="J78" i="34"/>
  <c r="K78" i="34"/>
  <c r="I79" i="34"/>
  <c r="J79" i="34"/>
  <c r="K79" i="34"/>
  <c r="I80" i="34"/>
  <c r="J80" i="34"/>
  <c r="K80" i="34"/>
  <c r="I81" i="34"/>
  <c r="J81" i="34"/>
  <c r="K81" i="34"/>
  <c r="I82" i="34"/>
  <c r="J82" i="34"/>
  <c r="K82" i="34"/>
  <c r="H82" i="34"/>
  <c r="G82" i="34"/>
  <c r="H81" i="34"/>
  <c r="G81" i="34"/>
  <c r="H80" i="34"/>
  <c r="G80" i="34"/>
  <c r="H79" i="34"/>
  <c r="G79" i="34"/>
  <c r="H78" i="34"/>
  <c r="G78" i="34"/>
  <c r="C82" i="34"/>
  <c r="B82" i="34"/>
  <c r="C81" i="34"/>
  <c r="B81" i="34"/>
  <c r="C80" i="34"/>
  <c r="B80" i="34"/>
  <c r="C79" i="34"/>
  <c r="B79" i="34"/>
  <c r="C78" i="34"/>
  <c r="B78" i="34"/>
  <c r="I80" i="33"/>
  <c r="J80" i="33"/>
  <c r="K80" i="33"/>
  <c r="I81" i="33"/>
  <c r="J81" i="33"/>
  <c r="K81" i="33"/>
  <c r="I82" i="33"/>
  <c r="J82" i="33"/>
  <c r="K82" i="33"/>
  <c r="I83" i="33"/>
  <c r="J83" i="33"/>
  <c r="K83" i="33"/>
  <c r="I84" i="33"/>
  <c r="J84" i="33"/>
  <c r="K84" i="33"/>
  <c r="H84" i="33"/>
  <c r="G84" i="33"/>
  <c r="H83" i="33"/>
  <c r="G83" i="33"/>
  <c r="H82" i="33"/>
  <c r="G82" i="33"/>
  <c r="H81" i="33"/>
  <c r="G81" i="33"/>
  <c r="H80" i="33"/>
  <c r="G80" i="33"/>
  <c r="C84" i="33"/>
  <c r="B84" i="33"/>
  <c r="C83" i="33"/>
  <c r="B83" i="33"/>
  <c r="C82" i="33"/>
  <c r="B82" i="33"/>
  <c r="C81" i="33"/>
  <c r="B81" i="33"/>
  <c r="C80" i="33"/>
  <c r="B80" i="33"/>
  <c r="I79" i="32"/>
  <c r="J79" i="32"/>
  <c r="K79" i="32"/>
  <c r="I80" i="32"/>
  <c r="J80" i="32"/>
  <c r="K80" i="32"/>
  <c r="I81" i="32"/>
  <c r="J81" i="32"/>
  <c r="K81" i="32"/>
  <c r="I82" i="32"/>
  <c r="J82" i="32"/>
  <c r="K82" i="32"/>
  <c r="I83" i="32"/>
  <c r="J83" i="32"/>
  <c r="K83" i="32"/>
  <c r="H83" i="32"/>
  <c r="G83" i="32"/>
  <c r="H82" i="32"/>
  <c r="G82" i="32"/>
  <c r="H81" i="32"/>
  <c r="G81" i="32"/>
  <c r="H80" i="32"/>
  <c r="G80" i="32"/>
  <c r="H79" i="32"/>
  <c r="G79" i="32"/>
  <c r="C83" i="32"/>
  <c r="B83" i="32"/>
  <c r="C82" i="32"/>
  <c r="B82" i="32"/>
  <c r="C81" i="32"/>
  <c r="B81" i="32"/>
  <c r="C80" i="32"/>
  <c r="B80" i="32"/>
  <c r="C79" i="32"/>
  <c r="B79" i="32"/>
  <c r="I78" i="31"/>
  <c r="J78" i="31"/>
  <c r="K78" i="31"/>
  <c r="I79" i="31"/>
  <c r="J79" i="31"/>
  <c r="K79" i="31"/>
  <c r="I80" i="31"/>
  <c r="J80" i="31"/>
  <c r="K80" i="31"/>
  <c r="I81" i="31"/>
  <c r="J81" i="31"/>
  <c r="K81" i="31"/>
  <c r="H81" i="31"/>
  <c r="G81" i="31"/>
  <c r="H80" i="31"/>
  <c r="G80" i="31"/>
  <c r="H79" i="31"/>
  <c r="G79" i="31"/>
  <c r="H78" i="31"/>
  <c r="G78" i="31"/>
  <c r="C81" i="31"/>
  <c r="B81" i="31"/>
  <c r="C80" i="31"/>
  <c r="B80" i="31"/>
  <c r="C79" i="31"/>
  <c r="B79" i="31"/>
  <c r="C78" i="31"/>
  <c r="B78" i="31"/>
  <c r="I78" i="30"/>
  <c r="J78" i="30"/>
  <c r="K78" i="30"/>
  <c r="I79" i="30"/>
  <c r="J79" i="30"/>
  <c r="K79" i="30"/>
  <c r="I80" i="30"/>
  <c r="J80" i="30"/>
  <c r="K80" i="30"/>
  <c r="I81" i="30"/>
  <c r="J81" i="30"/>
  <c r="K81" i="30"/>
  <c r="I82" i="30"/>
  <c r="J82" i="30"/>
  <c r="K82" i="30"/>
  <c r="H82" i="30"/>
  <c r="G82" i="30"/>
  <c r="H81" i="30"/>
  <c r="G81" i="30"/>
  <c r="H80" i="30"/>
  <c r="G80" i="30"/>
  <c r="H79" i="30"/>
  <c r="G79" i="30"/>
  <c r="H78" i="30"/>
  <c r="G78" i="30"/>
  <c r="C82" i="30"/>
  <c r="B82" i="30"/>
  <c r="C81" i="30"/>
  <c r="B81" i="30"/>
  <c r="C80" i="30"/>
  <c r="B80" i="30"/>
  <c r="C79" i="30"/>
  <c r="B79" i="30"/>
  <c r="C78" i="30"/>
  <c r="B78" i="30"/>
  <c r="B78" i="24"/>
  <c r="I78" i="24"/>
  <c r="J78" i="24"/>
  <c r="K78" i="24"/>
  <c r="I79" i="24"/>
  <c r="J79" i="24"/>
  <c r="K79" i="24"/>
  <c r="I80" i="24"/>
  <c r="J80" i="24"/>
  <c r="K80" i="24"/>
  <c r="I81" i="24"/>
  <c r="J81" i="24"/>
  <c r="K81" i="24"/>
  <c r="I82" i="24"/>
  <c r="J82" i="24"/>
  <c r="K82" i="24"/>
  <c r="H82" i="24"/>
  <c r="G82" i="24"/>
  <c r="H81" i="24"/>
  <c r="G81" i="24"/>
  <c r="H80" i="24"/>
  <c r="G80" i="24"/>
  <c r="H79" i="24"/>
  <c r="G79" i="24"/>
  <c r="H78" i="24"/>
  <c r="G78" i="24"/>
  <c r="C82" i="24"/>
  <c r="C81" i="24"/>
  <c r="B81" i="24"/>
  <c r="C80" i="24"/>
  <c r="B80" i="24"/>
  <c r="C79" i="24"/>
  <c r="B79" i="24"/>
  <c r="C78" i="24"/>
  <c r="H79" i="18"/>
  <c r="I79" i="18"/>
  <c r="J79" i="18"/>
  <c r="K79" i="18"/>
  <c r="H80" i="18"/>
  <c r="I80" i="18"/>
  <c r="J80" i="18"/>
  <c r="K80" i="18"/>
  <c r="H81" i="18"/>
  <c r="I81" i="18"/>
  <c r="J81" i="18"/>
  <c r="K81" i="18"/>
  <c r="H82" i="18"/>
  <c r="I82" i="18"/>
  <c r="J82" i="18"/>
  <c r="K82" i="18"/>
  <c r="H83" i="18"/>
  <c r="I83" i="18"/>
  <c r="J83" i="18"/>
  <c r="K83" i="18"/>
  <c r="H84" i="18"/>
  <c r="I84" i="18"/>
  <c r="J84" i="18"/>
  <c r="K84" i="18"/>
  <c r="H85" i="18"/>
  <c r="I85" i="18"/>
  <c r="J85" i="18"/>
  <c r="K85" i="18"/>
  <c r="H86" i="18"/>
  <c r="I86" i="18"/>
  <c r="J86" i="18"/>
  <c r="K86" i="18"/>
  <c r="H87" i="18"/>
  <c r="I87" i="18"/>
  <c r="J87" i="18"/>
  <c r="K87" i="18"/>
  <c r="G79" i="18"/>
  <c r="G87" i="18"/>
  <c r="G86" i="18"/>
  <c r="G85" i="18"/>
  <c r="G84" i="18"/>
  <c r="G83" i="18"/>
  <c r="G82" i="18"/>
  <c r="G81" i="18"/>
  <c r="G80" i="18"/>
  <c r="C79" i="18"/>
  <c r="C80" i="18"/>
  <c r="C81" i="18"/>
  <c r="C82" i="18"/>
  <c r="C83" i="18"/>
  <c r="C84" i="18"/>
  <c r="C85" i="18"/>
  <c r="C86" i="18"/>
  <c r="C87" i="18"/>
  <c r="B87" i="18"/>
  <c r="B86" i="18"/>
  <c r="B85" i="18"/>
  <c r="B84" i="18"/>
  <c r="B83" i="18"/>
  <c r="B82" i="18"/>
  <c r="B80" i="18"/>
  <c r="B81" i="18"/>
  <c r="B79" i="18"/>
  <c r="C23" i="40"/>
  <c r="W25" i="35"/>
  <c r="W26" i="35"/>
  <c r="W27" i="35"/>
  <c r="W24" i="35"/>
  <c r="C28" i="18"/>
  <c r="D28" i="18"/>
  <c r="E28" i="18"/>
  <c r="F28" i="18"/>
  <c r="G28" i="18"/>
  <c r="H28" i="18"/>
  <c r="I28" i="18"/>
  <c r="J28" i="18"/>
  <c r="K28" i="18"/>
  <c r="L28" i="18"/>
  <c r="M28" i="18"/>
  <c r="N28" i="18"/>
  <c r="O28" i="18"/>
  <c r="P28" i="18"/>
  <c r="Q28" i="18"/>
  <c r="R28" i="18"/>
  <c r="S28" i="18"/>
  <c r="T28" i="18"/>
  <c r="U28" i="18"/>
  <c r="V28" i="18"/>
  <c r="B28" i="18"/>
  <c r="C27" i="18"/>
  <c r="J13" i="18"/>
  <c r="C19" i="21"/>
  <c r="D19" i="21"/>
  <c r="E19" i="21"/>
  <c r="F19" i="21"/>
  <c r="G19" i="21"/>
  <c r="H19" i="21"/>
  <c r="I19" i="21"/>
  <c r="J19" i="21"/>
  <c r="K19" i="21"/>
  <c r="L19" i="21"/>
  <c r="M19" i="21"/>
  <c r="N19" i="21"/>
  <c r="O19" i="21"/>
  <c r="P19" i="21"/>
  <c r="Q19" i="21"/>
  <c r="R19" i="21"/>
  <c r="S19" i="21"/>
  <c r="T19" i="21"/>
  <c r="U19" i="21"/>
  <c r="V19" i="21"/>
  <c r="D20" i="21"/>
  <c r="E20" i="21"/>
  <c r="F20" i="21"/>
  <c r="G20" i="21"/>
  <c r="H20" i="21"/>
  <c r="I20" i="21"/>
  <c r="J20" i="21"/>
  <c r="K20" i="21"/>
  <c r="L20" i="21"/>
  <c r="M20" i="21"/>
  <c r="N20" i="21"/>
  <c r="O20" i="21"/>
  <c r="P20" i="21"/>
  <c r="Q20" i="21"/>
  <c r="R20" i="21"/>
  <c r="S20" i="21"/>
  <c r="T20" i="21"/>
  <c r="U20" i="21"/>
  <c r="V20" i="21"/>
  <c r="C21" i="21"/>
  <c r="D21" i="21"/>
  <c r="E21" i="21"/>
  <c r="F21" i="21"/>
  <c r="G21" i="21"/>
  <c r="H21" i="21"/>
  <c r="I21" i="21"/>
  <c r="J21" i="21"/>
  <c r="K21" i="21"/>
  <c r="L21" i="21"/>
  <c r="M21" i="21"/>
  <c r="N21" i="21"/>
  <c r="O21" i="21"/>
  <c r="P21" i="21"/>
  <c r="Q21" i="21"/>
  <c r="R21" i="21"/>
  <c r="S21" i="21"/>
  <c r="T21" i="21"/>
  <c r="U21" i="21"/>
  <c r="V21" i="21"/>
  <c r="C22" i="21"/>
  <c r="D22" i="21"/>
  <c r="E22" i="21"/>
  <c r="F22" i="21"/>
  <c r="G22" i="21"/>
  <c r="H22" i="21"/>
  <c r="I22" i="21"/>
  <c r="J22" i="21"/>
  <c r="K22" i="21"/>
  <c r="L22" i="21"/>
  <c r="M22" i="21"/>
  <c r="N22" i="21"/>
  <c r="O22" i="21"/>
  <c r="P22" i="21"/>
  <c r="Q22" i="21"/>
  <c r="R22" i="21"/>
  <c r="S22" i="21"/>
  <c r="T22" i="21"/>
  <c r="U22" i="21"/>
  <c r="V22" i="21"/>
  <c r="C23" i="21"/>
  <c r="D23" i="21"/>
  <c r="E23" i="21"/>
  <c r="F23" i="21"/>
  <c r="G23" i="21"/>
  <c r="H23" i="21"/>
  <c r="I23" i="21"/>
  <c r="J23" i="21"/>
  <c r="K23" i="21"/>
  <c r="L23" i="21"/>
  <c r="M23" i="21"/>
  <c r="N23" i="21"/>
  <c r="O23" i="21"/>
  <c r="P23" i="21"/>
  <c r="Q23" i="21"/>
  <c r="R23" i="21"/>
  <c r="S23" i="21"/>
  <c r="T23" i="21"/>
  <c r="U23" i="21"/>
  <c r="V23" i="21"/>
  <c r="C24" i="21"/>
  <c r="D24" i="21"/>
  <c r="E24" i="21"/>
  <c r="F24" i="21"/>
  <c r="G24" i="21"/>
  <c r="H24" i="21"/>
  <c r="I24" i="21"/>
  <c r="J24" i="21"/>
  <c r="K24" i="21"/>
  <c r="L24" i="21"/>
  <c r="M24" i="21"/>
  <c r="N24" i="21"/>
  <c r="O24" i="21"/>
  <c r="P24" i="21"/>
  <c r="Q24" i="21"/>
  <c r="R24" i="21"/>
  <c r="S24" i="21"/>
  <c r="T24" i="21"/>
  <c r="U24" i="21"/>
  <c r="V24" i="21"/>
  <c r="C25" i="21"/>
  <c r="D25" i="21"/>
  <c r="E25" i="21"/>
  <c r="F25" i="21"/>
  <c r="G25" i="21"/>
  <c r="H25" i="21"/>
  <c r="I25" i="21"/>
  <c r="J25" i="21"/>
  <c r="K25" i="21"/>
  <c r="L25" i="21"/>
  <c r="M25" i="21"/>
  <c r="N25" i="21"/>
  <c r="O25" i="21"/>
  <c r="P25" i="21"/>
  <c r="Q25" i="21"/>
  <c r="R25" i="21"/>
  <c r="S25" i="21"/>
  <c r="T25" i="21"/>
  <c r="U25" i="21"/>
  <c r="V25" i="21"/>
  <c r="C26" i="21"/>
  <c r="D26" i="21"/>
  <c r="E26" i="21"/>
  <c r="F26" i="21"/>
  <c r="G26" i="21"/>
  <c r="H26" i="21"/>
  <c r="I26" i="21"/>
  <c r="J26" i="21"/>
  <c r="K26" i="21"/>
  <c r="L26" i="21"/>
  <c r="M26" i="21"/>
  <c r="N26" i="21"/>
  <c r="O26" i="21"/>
  <c r="P26" i="21"/>
  <c r="Q26" i="21"/>
  <c r="R26" i="21"/>
  <c r="S26" i="21"/>
  <c r="T26" i="21"/>
  <c r="U26" i="21"/>
  <c r="V26" i="21"/>
  <c r="C27" i="21"/>
  <c r="D27" i="21"/>
  <c r="E27" i="21"/>
  <c r="F27" i="21"/>
  <c r="G27" i="21"/>
  <c r="H27" i="21"/>
  <c r="I27" i="21"/>
  <c r="J27" i="21"/>
  <c r="K27" i="21"/>
  <c r="L27" i="21"/>
  <c r="M27" i="21"/>
  <c r="N27" i="21"/>
  <c r="O27" i="21"/>
  <c r="P27" i="21"/>
  <c r="Q27" i="21"/>
  <c r="R27" i="21"/>
  <c r="S27" i="21"/>
  <c r="T27" i="21"/>
  <c r="U27" i="21"/>
  <c r="V27" i="21"/>
  <c r="B21" i="21"/>
  <c r="B26" i="21"/>
  <c r="B25" i="21"/>
  <c r="B24" i="21"/>
  <c r="B23" i="21"/>
  <c r="B22" i="21"/>
  <c r="B20" i="21"/>
  <c r="C20" i="27"/>
  <c r="D20" i="27"/>
  <c r="E20" i="27"/>
  <c r="F20" i="27"/>
  <c r="G20" i="27"/>
  <c r="H20" i="27"/>
  <c r="I20" i="27"/>
  <c r="J20" i="27"/>
  <c r="K20" i="27"/>
  <c r="L20" i="27"/>
  <c r="M20" i="27"/>
  <c r="N20" i="27"/>
  <c r="O20" i="27"/>
  <c r="P20" i="27"/>
  <c r="Q20" i="27"/>
  <c r="R20" i="27"/>
  <c r="S20" i="27"/>
  <c r="T20" i="27"/>
  <c r="U20" i="27"/>
  <c r="V20" i="27"/>
  <c r="C21" i="27"/>
  <c r="D21" i="27"/>
  <c r="E21" i="27"/>
  <c r="F21" i="27"/>
  <c r="G21" i="27"/>
  <c r="H21" i="27"/>
  <c r="I21" i="27"/>
  <c r="J21" i="27"/>
  <c r="K21" i="27"/>
  <c r="L21" i="27"/>
  <c r="M21" i="27"/>
  <c r="N21" i="27"/>
  <c r="O21" i="27"/>
  <c r="P21" i="27"/>
  <c r="Q21" i="27"/>
  <c r="R21" i="27"/>
  <c r="S21" i="27"/>
  <c r="T21" i="27"/>
  <c r="U21" i="27"/>
  <c r="V21" i="27"/>
  <c r="C22" i="27"/>
  <c r="D22" i="27"/>
  <c r="E22" i="27"/>
  <c r="F22" i="27"/>
  <c r="G22" i="27"/>
  <c r="H22" i="27"/>
  <c r="I22" i="27"/>
  <c r="J22" i="27"/>
  <c r="K22" i="27"/>
  <c r="L22" i="27"/>
  <c r="M22" i="27"/>
  <c r="N22" i="27"/>
  <c r="O22" i="27"/>
  <c r="P22" i="27"/>
  <c r="Q22" i="27"/>
  <c r="R22" i="27"/>
  <c r="S22" i="27"/>
  <c r="T22" i="27"/>
  <c r="U22" i="27"/>
  <c r="V22" i="27"/>
  <c r="C23" i="27"/>
  <c r="D23" i="27"/>
  <c r="E23" i="27"/>
  <c r="F23" i="27"/>
  <c r="G23" i="27"/>
  <c r="H23" i="27"/>
  <c r="I23" i="27"/>
  <c r="J23" i="27"/>
  <c r="K23" i="27"/>
  <c r="L23" i="27"/>
  <c r="M23" i="27"/>
  <c r="N23" i="27"/>
  <c r="O23" i="27"/>
  <c r="P23" i="27"/>
  <c r="Q23" i="27"/>
  <c r="R23" i="27"/>
  <c r="S23" i="27"/>
  <c r="T23" i="27"/>
  <c r="U23" i="27"/>
  <c r="V23" i="27"/>
  <c r="C24" i="27"/>
  <c r="D24" i="27"/>
  <c r="E24" i="27"/>
  <c r="F24" i="27"/>
  <c r="G24" i="27"/>
  <c r="H24" i="27"/>
  <c r="I24" i="27"/>
  <c r="J24" i="27"/>
  <c r="K24" i="27"/>
  <c r="L24" i="27"/>
  <c r="M24" i="27"/>
  <c r="N24" i="27"/>
  <c r="O24" i="27"/>
  <c r="P24" i="27"/>
  <c r="Q24" i="27"/>
  <c r="R24" i="27"/>
  <c r="S24" i="27"/>
  <c r="T24" i="27"/>
  <c r="U24" i="27"/>
  <c r="V24" i="27"/>
  <c r="C20" i="29"/>
  <c r="D20" i="29"/>
  <c r="E20" i="29"/>
  <c r="F20" i="29"/>
  <c r="G20" i="29"/>
  <c r="H20" i="29"/>
  <c r="I20" i="29"/>
  <c r="J20" i="29"/>
  <c r="K20" i="29"/>
  <c r="L20" i="29"/>
  <c r="M20" i="29"/>
  <c r="N20" i="29"/>
  <c r="O20" i="29"/>
  <c r="P20" i="29"/>
  <c r="Q20" i="29"/>
  <c r="R20" i="29"/>
  <c r="S20" i="29"/>
  <c r="T20" i="29"/>
  <c r="U20" i="29"/>
  <c r="V20" i="29"/>
  <c r="C21" i="29"/>
  <c r="D21" i="29"/>
  <c r="E21" i="29"/>
  <c r="F21" i="29"/>
  <c r="G21" i="29"/>
  <c r="H21" i="29"/>
  <c r="I21" i="29"/>
  <c r="J21" i="29"/>
  <c r="K21" i="29"/>
  <c r="L21" i="29"/>
  <c r="M21" i="29"/>
  <c r="N21" i="29"/>
  <c r="O21" i="29"/>
  <c r="P21" i="29"/>
  <c r="Q21" i="29"/>
  <c r="R21" i="29"/>
  <c r="S21" i="29"/>
  <c r="T21" i="29"/>
  <c r="U21" i="29"/>
  <c r="V21" i="29"/>
  <c r="C22" i="29"/>
  <c r="D22" i="29"/>
  <c r="E22" i="29"/>
  <c r="F22" i="29"/>
  <c r="G22" i="29"/>
  <c r="H22" i="29"/>
  <c r="I22" i="29"/>
  <c r="J22" i="29"/>
  <c r="K22" i="29"/>
  <c r="L22" i="29"/>
  <c r="M22" i="29"/>
  <c r="N22" i="29"/>
  <c r="O22" i="29"/>
  <c r="P22" i="29"/>
  <c r="Q22" i="29"/>
  <c r="R22" i="29"/>
  <c r="S22" i="29"/>
  <c r="T22" i="29"/>
  <c r="U22" i="29"/>
  <c r="V22" i="29"/>
  <c r="C23" i="29"/>
  <c r="D23" i="29"/>
  <c r="E23" i="29"/>
  <c r="F23" i="29"/>
  <c r="G23" i="29"/>
  <c r="H23" i="29"/>
  <c r="I23" i="29"/>
  <c r="J23" i="29"/>
  <c r="K23" i="29"/>
  <c r="L23" i="29"/>
  <c r="M23" i="29"/>
  <c r="N23" i="29"/>
  <c r="O23" i="29"/>
  <c r="P23" i="29"/>
  <c r="Q23" i="29"/>
  <c r="R23" i="29"/>
  <c r="S23" i="29"/>
  <c r="T23" i="29"/>
  <c r="U23" i="29"/>
  <c r="V23" i="29"/>
  <c r="C24" i="29"/>
  <c r="D24" i="29"/>
  <c r="E24" i="29"/>
  <c r="F24" i="29"/>
  <c r="G24" i="29"/>
  <c r="H24" i="29"/>
  <c r="I24" i="29"/>
  <c r="J24" i="29"/>
  <c r="K24" i="29"/>
  <c r="L24" i="29"/>
  <c r="M24" i="29"/>
  <c r="N24" i="29"/>
  <c r="O24" i="29"/>
  <c r="P24" i="29"/>
  <c r="Q24" i="29"/>
  <c r="R24" i="29"/>
  <c r="S24" i="29"/>
  <c r="T24" i="29"/>
  <c r="U24" i="29"/>
  <c r="V24" i="29"/>
  <c r="C25" i="29"/>
  <c r="D25" i="29"/>
  <c r="E25" i="29"/>
  <c r="F25" i="29"/>
  <c r="G25" i="29"/>
  <c r="H25" i="29"/>
  <c r="I25" i="29"/>
  <c r="J25" i="29"/>
  <c r="K25" i="29"/>
  <c r="L25" i="29"/>
  <c r="M25" i="29"/>
  <c r="N25" i="29"/>
  <c r="O25" i="29"/>
  <c r="P25" i="29"/>
  <c r="Q25" i="29"/>
  <c r="R25" i="29"/>
  <c r="S25" i="29"/>
  <c r="T25" i="29"/>
  <c r="U25" i="29"/>
  <c r="V25" i="29"/>
  <c r="C26" i="29"/>
  <c r="D26" i="29"/>
  <c r="E26" i="29"/>
  <c r="F26" i="29"/>
  <c r="G26" i="29"/>
  <c r="H26" i="29"/>
  <c r="I26" i="29"/>
  <c r="J26" i="29"/>
  <c r="K26" i="29"/>
  <c r="L26" i="29"/>
  <c r="M26" i="29"/>
  <c r="N26" i="29"/>
  <c r="O26" i="29"/>
  <c r="P26" i="29"/>
  <c r="Q26" i="29"/>
  <c r="R26" i="29"/>
  <c r="S26" i="29"/>
  <c r="T26" i="29"/>
  <c r="U26" i="29"/>
  <c r="V26" i="29"/>
  <c r="C27" i="29"/>
  <c r="D27" i="29"/>
  <c r="E27" i="29"/>
  <c r="F27" i="29"/>
  <c r="G27" i="29"/>
  <c r="H27" i="29"/>
  <c r="I27" i="29"/>
  <c r="J27" i="29"/>
  <c r="K27" i="29"/>
  <c r="L27" i="29"/>
  <c r="M27" i="29"/>
  <c r="N27" i="29"/>
  <c r="O27" i="29"/>
  <c r="P27" i="29"/>
  <c r="Q27" i="29"/>
  <c r="R27" i="29"/>
  <c r="S27" i="29"/>
  <c r="T27" i="29"/>
  <c r="U27" i="29"/>
  <c r="V27" i="29"/>
  <c r="B27" i="29"/>
  <c r="B26" i="29"/>
  <c r="B25" i="29"/>
  <c r="B24" i="29"/>
  <c r="B23" i="29"/>
  <c r="B22" i="29"/>
  <c r="B21" i="29"/>
  <c r="B20" i="29"/>
  <c r="B24" i="27"/>
  <c r="B23" i="27"/>
  <c r="B22" i="27"/>
  <c r="B21" i="27"/>
  <c r="W23" i="44"/>
  <c r="W22" i="44"/>
  <c r="W22" i="35"/>
  <c r="W21" i="35"/>
  <c r="V23" i="38"/>
  <c r="U23" i="38"/>
  <c r="T23" i="38"/>
  <c r="S23" i="38"/>
  <c r="R23" i="38"/>
  <c r="Q23" i="38"/>
  <c r="P23" i="38"/>
  <c r="O23" i="38"/>
  <c r="N23" i="38"/>
  <c r="M23" i="38"/>
  <c r="L23" i="38"/>
  <c r="K23" i="38"/>
  <c r="J23" i="38"/>
  <c r="I23" i="38"/>
  <c r="H23" i="38"/>
  <c r="G23" i="38"/>
  <c r="F23" i="38"/>
  <c r="E23" i="38"/>
  <c r="D23" i="38"/>
  <c r="C23" i="38"/>
  <c r="B23" i="38"/>
  <c r="V22" i="38"/>
  <c r="U22" i="38"/>
  <c r="T22" i="38"/>
  <c r="S22" i="38"/>
  <c r="R22" i="38"/>
  <c r="Q22" i="38"/>
  <c r="P22" i="38"/>
  <c r="O22" i="38"/>
  <c r="N22" i="38"/>
  <c r="M22" i="38"/>
  <c r="L22" i="38"/>
  <c r="K22" i="38"/>
  <c r="J22" i="38"/>
  <c r="I22" i="38"/>
  <c r="H22" i="38"/>
  <c r="G22" i="38"/>
  <c r="F22" i="38"/>
  <c r="E22" i="38"/>
  <c r="D22" i="38"/>
  <c r="C22" i="38"/>
  <c r="B22" i="38"/>
  <c r="V21" i="38"/>
  <c r="U21" i="38"/>
  <c r="T21" i="38"/>
  <c r="S21" i="38"/>
  <c r="R21" i="38"/>
  <c r="Q21" i="38"/>
  <c r="P21" i="38"/>
  <c r="O21" i="38"/>
  <c r="N21" i="38"/>
  <c r="M21" i="38"/>
  <c r="L21" i="38"/>
  <c r="K21" i="38"/>
  <c r="J21" i="38"/>
  <c r="I21" i="38"/>
  <c r="H21" i="38"/>
  <c r="G21" i="38"/>
  <c r="F21" i="38"/>
  <c r="E21" i="38"/>
  <c r="D21" i="38"/>
  <c r="C21" i="38"/>
  <c r="B21" i="38"/>
  <c r="V20" i="38"/>
  <c r="U20" i="38"/>
  <c r="T20" i="38"/>
  <c r="S20" i="38"/>
  <c r="R20" i="38"/>
  <c r="Q20" i="38"/>
  <c r="P20" i="38"/>
  <c r="O20" i="38"/>
  <c r="N20" i="38"/>
  <c r="M20" i="38"/>
  <c r="L20" i="38"/>
  <c r="K20" i="38"/>
  <c r="J20" i="38"/>
  <c r="I20" i="38"/>
  <c r="H20" i="38"/>
  <c r="G20" i="38"/>
  <c r="F20" i="38"/>
  <c r="E20" i="38"/>
  <c r="D20" i="38"/>
  <c r="C20" i="38"/>
  <c r="B20" i="38"/>
  <c r="V19" i="38"/>
  <c r="U19" i="38"/>
  <c r="T19" i="38"/>
  <c r="S19" i="38"/>
  <c r="R19" i="38"/>
  <c r="Q19" i="38"/>
  <c r="P19" i="38"/>
  <c r="O19" i="38"/>
  <c r="N19" i="38"/>
  <c r="M19" i="38"/>
  <c r="L19" i="38"/>
  <c r="K19" i="38"/>
  <c r="J19" i="38"/>
  <c r="I19" i="38"/>
  <c r="H19" i="38"/>
  <c r="G19" i="38"/>
  <c r="F19" i="38"/>
  <c r="E19" i="38"/>
  <c r="D19" i="38"/>
  <c r="C19" i="38"/>
  <c r="B19" i="38"/>
  <c r="V23" i="39"/>
  <c r="U23" i="39"/>
  <c r="T23" i="39"/>
  <c r="S23" i="39"/>
  <c r="R23" i="39"/>
  <c r="Q23" i="39"/>
  <c r="P23" i="39"/>
  <c r="O23" i="39"/>
  <c r="N23" i="39"/>
  <c r="M23" i="39"/>
  <c r="L23" i="39"/>
  <c r="K23" i="39"/>
  <c r="J23" i="39"/>
  <c r="I23" i="39"/>
  <c r="H23" i="39"/>
  <c r="G23" i="39"/>
  <c r="F23" i="39"/>
  <c r="E23" i="39"/>
  <c r="D23" i="39"/>
  <c r="C23" i="39"/>
  <c r="B23" i="39"/>
  <c r="V22" i="39"/>
  <c r="U22" i="39"/>
  <c r="T22" i="39"/>
  <c r="S22" i="39"/>
  <c r="R22" i="39"/>
  <c r="Q22" i="39"/>
  <c r="P22" i="39"/>
  <c r="O22" i="39"/>
  <c r="N22" i="39"/>
  <c r="M22" i="39"/>
  <c r="L22" i="39"/>
  <c r="K22" i="39"/>
  <c r="J22" i="39"/>
  <c r="I22" i="39"/>
  <c r="H22" i="39"/>
  <c r="G22" i="39"/>
  <c r="F22" i="39"/>
  <c r="E22" i="39"/>
  <c r="D22" i="39"/>
  <c r="C22" i="39"/>
  <c r="B22" i="39"/>
  <c r="V21" i="39"/>
  <c r="U21" i="39"/>
  <c r="T21" i="39"/>
  <c r="S21" i="39"/>
  <c r="R21" i="39"/>
  <c r="Q21" i="39"/>
  <c r="P21" i="39"/>
  <c r="O21" i="39"/>
  <c r="N21" i="39"/>
  <c r="M21" i="39"/>
  <c r="L21" i="39"/>
  <c r="K21" i="39"/>
  <c r="J21" i="39"/>
  <c r="I21" i="39"/>
  <c r="H21" i="39"/>
  <c r="G21" i="39"/>
  <c r="F21" i="39"/>
  <c r="E21" i="39"/>
  <c r="D21" i="39"/>
  <c r="C21" i="39"/>
  <c r="B21" i="39"/>
  <c r="V20" i="39"/>
  <c r="U20" i="39"/>
  <c r="T20" i="39"/>
  <c r="S20" i="39"/>
  <c r="R20" i="39"/>
  <c r="Q20" i="39"/>
  <c r="P20" i="39"/>
  <c r="O20" i="39"/>
  <c r="N20" i="39"/>
  <c r="M20" i="39"/>
  <c r="L20" i="39"/>
  <c r="K20" i="39"/>
  <c r="J20" i="39"/>
  <c r="I20" i="39"/>
  <c r="H20" i="39"/>
  <c r="G20" i="39"/>
  <c r="F20" i="39"/>
  <c r="E20" i="39"/>
  <c r="D20" i="39"/>
  <c r="C20" i="39"/>
  <c r="B20" i="39"/>
  <c r="V19" i="39"/>
  <c r="U19" i="39"/>
  <c r="T19" i="39"/>
  <c r="S19" i="39"/>
  <c r="R19" i="39"/>
  <c r="Q19" i="39"/>
  <c r="P19" i="39"/>
  <c r="O19" i="39"/>
  <c r="N19" i="39"/>
  <c r="M19" i="39"/>
  <c r="L19" i="39"/>
  <c r="K19" i="39"/>
  <c r="J19" i="39"/>
  <c r="I19" i="39"/>
  <c r="H19" i="39"/>
  <c r="G19" i="39"/>
  <c r="F19" i="39"/>
  <c r="E19" i="39"/>
  <c r="D19" i="39"/>
  <c r="C19" i="39"/>
  <c r="B19" i="39"/>
  <c r="B19" i="43"/>
  <c r="V21" i="44"/>
  <c r="U21" i="44"/>
  <c r="T21" i="44"/>
  <c r="S21" i="44"/>
  <c r="R21" i="44"/>
  <c r="Q21" i="44"/>
  <c r="P21" i="44"/>
  <c r="O21" i="44"/>
  <c r="N21" i="44"/>
  <c r="M21" i="44"/>
  <c r="L21" i="44"/>
  <c r="K21" i="44"/>
  <c r="J21" i="44"/>
  <c r="I21" i="44"/>
  <c r="H21" i="44"/>
  <c r="G21" i="44"/>
  <c r="F21" i="44"/>
  <c r="E21" i="44"/>
  <c r="D21" i="44"/>
  <c r="C21" i="44"/>
  <c r="B21" i="44"/>
  <c r="V20" i="44"/>
  <c r="U20" i="44"/>
  <c r="T20" i="44"/>
  <c r="S20" i="44"/>
  <c r="R20" i="44"/>
  <c r="Q20" i="44"/>
  <c r="P20" i="44"/>
  <c r="O20" i="44"/>
  <c r="N20" i="44"/>
  <c r="M20" i="44"/>
  <c r="L20" i="44"/>
  <c r="K20" i="44"/>
  <c r="J20" i="44"/>
  <c r="I20" i="44"/>
  <c r="H20" i="44"/>
  <c r="G20" i="44"/>
  <c r="F20" i="44"/>
  <c r="E20" i="44"/>
  <c r="D20" i="44"/>
  <c r="C20" i="44"/>
  <c r="B20" i="44"/>
  <c r="V19" i="44"/>
  <c r="U19" i="44"/>
  <c r="T19" i="44"/>
  <c r="S19" i="44"/>
  <c r="R19" i="44"/>
  <c r="Q19" i="44"/>
  <c r="P19" i="44"/>
  <c r="O19" i="44"/>
  <c r="N19" i="44"/>
  <c r="M19" i="44"/>
  <c r="L19" i="44"/>
  <c r="K19" i="44"/>
  <c r="J19" i="44"/>
  <c r="I19" i="44"/>
  <c r="H19" i="44"/>
  <c r="G19" i="44"/>
  <c r="F19" i="44"/>
  <c r="E19" i="44"/>
  <c r="D19" i="44"/>
  <c r="C19" i="44"/>
  <c r="B19" i="44"/>
  <c r="V23" i="43"/>
  <c r="U23" i="43"/>
  <c r="T23" i="43"/>
  <c r="S23" i="43"/>
  <c r="R23" i="43"/>
  <c r="Q23" i="43"/>
  <c r="P23" i="43"/>
  <c r="O23" i="43"/>
  <c r="N23" i="43"/>
  <c r="M23" i="43"/>
  <c r="L23" i="43"/>
  <c r="K23" i="43"/>
  <c r="J23" i="43"/>
  <c r="I23" i="43"/>
  <c r="H23" i="43"/>
  <c r="G23" i="43"/>
  <c r="F23" i="43"/>
  <c r="E23" i="43"/>
  <c r="D23" i="43"/>
  <c r="C23" i="43"/>
  <c r="B23" i="43"/>
  <c r="V22" i="43"/>
  <c r="U22" i="43"/>
  <c r="T22" i="43"/>
  <c r="S22" i="43"/>
  <c r="R22" i="43"/>
  <c r="Q22" i="43"/>
  <c r="P22" i="43"/>
  <c r="O22" i="43"/>
  <c r="N22" i="43"/>
  <c r="M22" i="43"/>
  <c r="L22" i="43"/>
  <c r="K22" i="43"/>
  <c r="J22" i="43"/>
  <c r="I22" i="43"/>
  <c r="H22" i="43"/>
  <c r="G22" i="43"/>
  <c r="F22" i="43"/>
  <c r="E22" i="43"/>
  <c r="D22" i="43"/>
  <c r="C22" i="43"/>
  <c r="B22" i="43"/>
  <c r="V21" i="43"/>
  <c r="U21" i="43"/>
  <c r="T21" i="43"/>
  <c r="S21" i="43"/>
  <c r="R21" i="43"/>
  <c r="Q21" i="43"/>
  <c r="P21" i="43"/>
  <c r="O21" i="43"/>
  <c r="N21" i="43"/>
  <c r="M21" i="43"/>
  <c r="L21" i="43"/>
  <c r="K21" i="43"/>
  <c r="J21" i="43"/>
  <c r="I21" i="43"/>
  <c r="H21" i="43"/>
  <c r="G21" i="43"/>
  <c r="F21" i="43"/>
  <c r="E21" i="43"/>
  <c r="D21" i="43"/>
  <c r="C21" i="43"/>
  <c r="B21" i="43"/>
  <c r="V20" i="43"/>
  <c r="U20" i="43"/>
  <c r="T20" i="43"/>
  <c r="S20" i="43"/>
  <c r="R20" i="43"/>
  <c r="Q20" i="43"/>
  <c r="P20" i="43"/>
  <c r="O20" i="43"/>
  <c r="N20" i="43"/>
  <c r="M20" i="43"/>
  <c r="L20" i="43"/>
  <c r="K20" i="43"/>
  <c r="J20" i="43"/>
  <c r="I20" i="43"/>
  <c r="H20" i="43"/>
  <c r="G20" i="43"/>
  <c r="F20" i="43"/>
  <c r="E20" i="43"/>
  <c r="D20" i="43"/>
  <c r="C20" i="43"/>
  <c r="B20" i="43"/>
  <c r="V19" i="43"/>
  <c r="U19" i="43"/>
  <c r="T19" i="43"/>
  <c r="S19" i="43"/>
  <c r="R19" i="43"/>
  <c r="Q19" i="43"/>
  <c r="P19" i="43"/>
  <c r="O19" i="43"/>
  <c r="N19" i="43"/>
  <c r="M19" i="43"/>
  <c r="L19" i="43"/>
  <c r="K19" i="43"/>
  <c r="J19" i="43"/>
  <c r="I19" i="43"/>
  <c r="H19" i="43"/>
  <c r="G19" i="43"/>
  <c r="F19" i="43"/>
  <c r="E19" i="43"/>
  <c r="D19" i="43"/>
  <c r="C19" i="43"/>
  <c r="V23" i="42"/>
  <c r="U23" i="42"/>
  <c r="T23" i="42"/>
  <c r="S23" i="42"/>
  <c r="R23" i="42"/>
  <c r="Q23" i="42"/>
  <c r="P23" i="42"/>
  <c r="O23" i="42"/>
  <c r="N23" i="42"/>
  <c r="M23" i="42"/>
  <c r="L23" i="42"/>
  <c r="K23" i="42"/>
  <c r="J23" i="42"/>
  <c r="I23" i="42"/>
  <c r="H23" i="42"/>
  <c r="G23" i="42"/>
  <c r="F23" i="42"/>
  <c r="E23" i="42"/>
  <c r="D23" i="42"/>
  <c r="C23" i="42"/>
  <c r="B23" i="42"/>
  <c r="V22" i="42"/>
  <c r="U22" i="42"/>
  <c r="T22" i="42"/>
  <c r="S22" i="42"/>
  <c r="R22" i="42"/>
  <c r="Q22" i="42"/>
  <c r="P22" i="42"/>
  <c r="O22" i="42"/>
  <c r="N22" i="42"/>
  <c r="M22" i="42"/>
  <c r="L22" i="42"/>
  <c r="K22" i="42"/>
  <c r="J22" i="42"/>
  <c r="I22" i="42"/>
  <c r="H22" i="42"/>
  <c r="G22" i="42"/>
  <c r="F22" i="42"/>
  <c r="E22" i="42"/>
  <c r="D22" i="42"/>
  <c r="C22" i="42"/>
  <c r="B22" i="42"/>
  <c r="V21" i="42"/>
  <c r="U21" i="42"/>
  <c r="T21" i="42"/>
  <c r="S21" i="42"/>
  <c r="R21" i="42"/>
  <c r="Q21" i="42"/>
  <c r="P21" i="42"/>
  <c r="O21" i="42"/>
  <c r="N21" i="42"/>
  <c r="M21" i="42"/>
  <c r="L21" i="42"/>
  <c r="K21" i="42"/>
  <c r="J21" i="42"/>
  <c r="I21" i="42"/>
  <c r="H21" i="42"/>
  <c r="G21" i="42"/>
  <c r="F21" i="42"/>
  <c r="E21" i="42"/>
  <c r="D21" i="42"/>
  <c r="C21" i="42"/>
  <c r="B21" i="42"/>
  <c r="V20" i="42"/>
  <c r="U20" i="42"/>
  <c r="T20" i="42"/>
  <c r="S20" i="42"/>
  <c r="R20" i="42"/>
  <c r="Q20" i="42"/>
  <c r="P20" i="42"/>
  <c r="O20" i="42"/>
  <c r="N20" i="42"/>
  <c r="M20" i="42"/>
  <c r="L20" i="42"/>
  <c r="K20" i="42"/>
  <c r="J20" i="42"/>
  <c r="I20" i="42"/>
  <c r="H20" i="42"/>
  <c r="G20" i="42"/>
  <c r="F20" i="42"/>
  <c r="E20" i="42"/>
  <c r="D20" i="42"/>
  <c r="C20" i="42"/>
  <c r="B20" i="42"/>
  <c r="V19" i="42"/>
  <c r="U19" i="42"/>
  <c r="T19" i="42"/>
  <c r="S19" i="42"/>
  <c r="R19" i="42"/>
  <c r="Q19" i="42"/>
  <c r="P19" i="42"/>
  <c r="O19" i="42"/>
  <c r="N19" i="42"/>
  <c r="M19" i="42"/>
  <c r="L19" i="42"/>
  <c r="K19" i="42"/>
  <c r="J19" i="42"/>
  <c r="I19" i="42"/>
  <c r="H19" i="42"/>
  <c r="G19" i="42"/>
  <c r="F19" i="42"/>
  <c r="E19" i="42"/>
  <c r="D19" i="42"/>
  <c r="C19" i="42"/>
  <c r="B19" i="42"/>
  <c r="V22" i="41"/>
  <c r="U22" i="41"/>
  <c r="T22" i="41"/>
  <c r="S22" i="41"/>
  <c r="R22" i="41"/>
  <c r="Q22" i="41"/>
  <c r="P22" i="41"/>
  <c r="O22" i="41"/>
  <c r="N22" i="41"/>
  <c r="M22" i="41"/>
  <c r="L22" i="41"/>
  <c r="K22" i="41"/>
  <c r="J22" i="41"/>
  <c r="I22" i="41"/>
  <c r="H22" i="41"/>
  <c r="G22" i="41"/>
  <c r="F22" i="41"/>
  <c r="E22" i="41"/>
  <c r="D22" i="41"/>
  <c r="C22" i="41"/>
  <c r="B22" i="41"/>
  <c r="V21" i="41"/>
  <c r="U21" i="41"/>
  <c r="T21" i="41"/>
  <c r="S21" i="41"/>
  <c r="R21" i="41"/>
  <c r="Q21" i="41"/>
  <c r="P21" i="41"/>
  <c r="O21" i="41"/>
  <c r="N21" i="41"/>
  <c r="M21" i="41"/>
  <c r="L21" i="41"/>
  <c r="K21" i="41"/>
  <c r="J21" i="41"/>
  <c r="I21" i="41"/>
  <c r="H21" i="41"/>
  <c r="G21" i="41"/>
  <c r="F21" i="41"/>
  <c r="E21" i="41"/>
  <c r="D21" i="41"/>
  <c r="C21" i="41"/>
  <c r="B21" i="41"/>
  <c r="V20" i="41"/>
  <c r="U20" i="41"/>
  <c r="T20" i="41"/>
  <c r="S20" i="41"/>
  <c r="R20" i="41"/>
  <c r="Q20" i="41"/>
  <c r="P20" i="41"/>
  <c r="O20" i="41"/>
  <c r="N20" i="41"/>
  <c r="M20" i="41"/>
  <c r="L20" i="41"/>
  <c r="K20" i="41"/>
  <c r="J20" i="41"/>
  <c r="I20" i="41"/>
  <c r="H20" i="41"/>
  <c r="G20" i="41"/>
  <c r="F20" i="41"/>
  <c r="E20" i="41"/>
  <c r="D20" i="41"/>
  <c r="C20" i="41"/>
  <c r="B20" i="41"/>
  <c r="V19" i="41"/>
  <c r="U19" i="41"/>
  <c r="T19" i="41"/>
  <c r="S19" i="41"/>
  <c r="R19" i="41"/>
  <c r="Q19" i="41"/>
  <c r="P19" i="41"/>
  <c r="O19" i="41"/>
  <c r="N19" i="41"/>
  <c r="M19" i="41"/>
  <c r="L19" i="41"/>
  <c r="K19" i="41"/>
  <c r="J19" i="41"/>
  <c r="I19" i="41"/>
  <c r="H19" i="41"/>
  <c r="G19" i="41"/>
  <c r="F19" i="41"/>
  <c r="E19" i="41"/>
  <c r="D19" i="41"/>
  <c r="C19" i="41"/>
  <c r="B19" i="41"/>
  <c r="V25" i="40"/>
  <c r="U25" i="40"/>
  <c r="T25" i="40"/>
  <c r="S25" i="40"/>
  <c r="R25" i="40"/>
  <c r="Q25" i="40"/>
  <c r="P25" i="40"/>
  <c r="O25" i="40"/>
  <c r="N25" i="40"/>
  <c r="M25" i="40"/>
  <c r="L25" i="40"/>
  <c r="K25" i="40"/>
  <c r="J25" i="40"/>
  <c r="I25" i="40"/>
  <c r="H25" i="40"/>
  <c r="G25" i="40"/>
  <c r="F25" i="40"/>
  <c r="E25" i="40"/>
  <c r="D25" i="40"/>
  <c r="C25" i="40"/>
  <c r="B25" i="40"/>
  <c r="V24" i="40"/>
  <c r="U24" i="40"/>
  <c r="T24" i="40"/>
  <c r="S24" i="40"/>
  <c r="R24" i="40"/>
  <c r="Q24" i="40"/>
  <c r="P24" i="40"/>
  <c r="O24" i="40"/>
  <c r="N24" i="40"/>
  <c r="M24" i="40"/>
  <c r="L24" i="40"/>
  <c r="K24" i="40"/>
  <c r="J24" i="40"/>
  <c r="I24" i="40"/>
  <c r="H24" i="40"/>
  <c r="G24" i="40"/>
  <c r="F24" i="40"/>
  <c r="E24" i="40"/>
  <c r="D24" i="40"/>
  <c r="C24" i="40"/>
  <c r="B24" i="40"/>
  <c r="V23" i="40"/>
  <c r="U23" i="40"/>
  <c r="T23" i="40"/>
  <c r="S23" i="40"/>
  <c r="R23" i="40"/>
  <c r="Q23" i="40"/>
  <c r="P23" i="40"/>
  <c r="O23" i="40"/>
  <c r="N23" i="40"/>
  <c r="M23" i="40"/>
  <c r="L23" i="40"/>
  <c r="K23" i="40"/>
  <c r="J23" i="40"/>
  <c r="I23" i="40"/>
  <c r="H23" i="40"/>
  <c r="G23" i="40"/>
  <c r="F23" i="40"/>
  <c r="E23" i="40"/>
  <c r="D23" i="40"/>
  <c r="B23" i="40"/>
  <c r="V22" i="40"/>
  <c r="U22" i="40"/>
  <c r="T22" i="40"/>
  <c r="S22" i="40"/>
  <c r="R22" i="40"/>
  <c r="Q22" i="40"/>
  <c r="P22" i="40"/>
  <c r="O22" i="40"/>
  <c r="N22" i="40"/>
  <c r="M22" i="40"/>
  <c r="L22" i="40"/>
  <c r="K22" i="40"/>
  <c r="J22" i="40"/>
  <c r="I22" i="40"/>
  <c r="H22" i="40"/>
  <c r="G22" i="40"/>
  <c r="F22" i="40"/>
  <c r="E22" i="40"/>
  <c r="D22" i="40"/>
  <c r="C22" i="40"/>
  <c r="B22" i="40"/>
  <c r="V21" i="40"/>
  <c r="U21" i="40"/>
  <c r="T21" i="40"/>
  <c r="S21" i="40"/>
  <c r="R21" i="40"/>
  <c r="Q21" i="40"/>
  <c r="P21" i="40"/>
  <c r="O21" i="40"/>
  <c r="N21" i="40"/>
  <c r="M21" i="40"/>
  <c r="L21" i="40"/>
  <c r="K21" i="40"/>
  <c r="J21" i="40"/>
  <c r="I21" i="40"/>
  <c r="H21" i="40"/>
  <c r="G21" i="40"/>
  <c r="F21" i="40"/>
  <c r="E21" i="40"/>
  <c r="D21" i="40"/>
  <c r="C21" i="40"/>
  <c r="B21" i="40"/>
  <c r="V23" i="37"/>
  <c r="U23" i="37"/>
  <c r="T23" i="37"/>
  <c r="S23" i="37"/>
  <c r="R23" i="37"/>
  <c r="Q23" i="37"/>
  <c r="P23" i="37"/>
  <c r="O23" i="37"/>
  <c r="N23" i="37"/>
  <c r="M23" i="37"/>
  <c r="L23" i="37"/>
  <c r="K23" i="37"/>
  <c r="J23" i="37"/>
  <c r="I23" i="37"/>
  <c r="H23" i="37"/>
  <c r="G23" i="37"/>
  <c r="F23" i="37"/>
  <c r="E23" i="37"/>
  <c r="D23" i="37"/>
  <c r="C23" i="37"/>
  <c r="B23" i="37"/>
  <c r="V22" i="37"/>
  <c r="U22" i="37"/>
  <c r="T22" i="37"/>
  <c r="S22" i="37"/>
  <c r="R22" i="37"/>
  <c r="Q22" i="37"/>
  <c r="P22" i="37"/>
  <c r="O22" i="37"/>
  <c r="N22" i="37"/>
  <c r="M22" i="37"/>
  <c r="L22" i="37"/>
  <c r="K22" i="37"/>
  <c r="J22" i="37"/>
  <c r="I22" i="37"/>
  <c r="H22" i="37"/>
  <c r="G22" i="37"/>
  <c r="F22" i="37"/>
  <c r="E22" i="37"/>
  <c r="D22" i="37"/>
  <c r="C22" i="37"/>
  <c r="B22" i="37"/>
  <c r="V21" i="37"/>
  <c r="U21" i="37"/>
  <c r="T21" i="37"/>
  <c r="S21" i="37"/>
  <c r="R21" i="37"/>
  <c r="Q21" i="37"/>
  <c r="P21" i="37"/>
  <c r="O21" i="37"/>
  <c r="N21" i="37"/>
  <c r="M21" i="37"/>
  <c r="L21" i="37"/>
  <c r="K21" i="37"/>
  <c r="J21" i="37"/>
  <c r="I21" i="37"/>
  <c r="H21" i="37"/>
  <c r="G21" i="37"/>
  <c r="F21" i="37"/>
  <c r="E21" i="37"/>
  <c r="D21" i="37"/>
  <c r="C21" i="37"/>
  <c r="B21" i="37"/>
  <c r="V20" i="37"/>
  <c r="U20" i="37"/>
  <c r="T20" i="37"/>
  <c r="S20" i="37"/>
  <c r="R20" i="37"/>
  <c r="Q20" i="37"/>
  <c r="P20" i="37"/>
  <c r="O20" i="37"/>
  <c r="N20" i="37"/>
  <c r="M20" i="37"/>
  <c r="L20" i="37"/>
  <c r="K20" i="37"/>
  <c r="J20" i="37"/>
  <c r="I20" i="37"/>
  <c r="H20" i="37"/>
  <c r="G20" i="37"/>
  <c r="F20" i="37"/>
  <c r="E20" i="37"/>
  <c r="D20" i="37"/>
  <c r="C20" i="37"/>
  <c r="B20" i="37"/>
  <c r="V19" i="37"/>
  <c r="U19" i="37"/>
  <c r="T19" i="37"/>
  <c r="S19" i="37"/>
  <c r="R19" i="37"/>
  <c r="Q19" i="37"/>
  <c r="P19" i="37"/>
  <c r="O19" i="37"/>
  <c r="N19" i="37"/>
  <c r="M19" i="37"/>
  <c r="L19" i="37"/>
  <c r="K19" i="37"/>
  <c r="J19" i="37"/>
  <c r="I19" i="37"/>
  <c r="H19" i="37"/>
  <c r="G19" i="37"/>
  <c r="F19" i="37"/>
  <c r="E19" i="37"/>
  <c r="D19" i="37"/>
  <c r="C19" i="37"/>
  <c r="B19" i="37"/>
  <c r="V23" i="36"/>
  <c r="U23" i="36"/>
  <c r="T23" i="36"/>
  <c r="S23" i="36"/>
  <c r="R23" i="36"/>
  <c r="Q23" i="36"/>
  <c r="P23" i="36"/>
  <c r="O23" i="36"/>
  <c r="N23" i="36"/>
  <c r="M23" i="36"/>
  <c r="L23" i="36"/>
  <c r="K23" i="36"/>
  <c r="J23" i="36"/>
  <c r="I23" i="36"/>
  <c r="H23" i="36"/>
  <c r="G23" i="36"/>
  <c r="F23" i="36"/>
  <c r="E23" i="36"/>
  <c r="D23" i="36"/>
  <c r="C23" i="36"/>
  <c r="B23" i="36"/>
  <c r="V22" i="36"/>
  <c r="U22" i="36"/>
  <c r="T22" i="36"/>
  <c r="S22" i="36"/>
  <c r="R22" i="36"/>
  <c r="Q22" i="36"/>
  <c r="P22" i="36"/>
  <c r="O22" i="36"/>
  <c r="N22" i="36"/>
  <c r="M22" i="36"/>
  <c r="L22" i="36"/>
  <c r="K22" i="36"/>
  <c r="J22" i="36"/>
  <c r="I22" i="36"/>
  <c r="H22" i="36"/>
  <c r="G22" i="36"/>
  <c r="F22" i="36"/>
  <c r="E22" i="36"/>
  <c r="D22" i="36"/>
  <c r="C22" i="36"/>
  <c r="B22" i="36"/>
  <c r="V21" i="36"/>
  <c r="U21" i="36"/>
  <c r="T21" i="36"/>
  <c r="S21" i="36"/>
  <c r="R21" i="36"/>
  <c r="Q21" i="36"/>
  <c r="P21" i="36"/>
  <c r="O21" i="36"/>
  <c r="N21" i="36"/>
  <c r="M21" i="36"/>
  <c r="L21" i="36"/>
  <c r="K21" i="36"/>
  <c r="J21" i="36"/>
  <c r="I21" i="36"/>
  <c r="H21" i="36"/>
  <c r="G21" i="36"/>
  <c r="F21" i="36"/>
  <c r="E21" i="36"/>
  <c r="D21" i="36"/>
  <c r="C21" i="36"/>
  <c r="B21" i="36"/>
  <c r="V20" i="36"/>
  <c r="U20" i="36"/>
  <c r="T20" i="36"/>
  <c r="S20" i="36"/>
  <c r="R20" i="36"/>
  <c r="Q20" i="36"/>
  <c r="P20" i="36"/>
  <c r="O20" i="36"/>
  <c r="N20" i="36"/>
  <c r="M20" i="36"/>
  <c r="L20" i="36"/>
  <c r="K20" i="36"/>
  <c r="J20" i="36"/>
  <c r="I20" i="36"/>
  <c r="H20" i="36"/>
  <c r="G20" i="36"/>
  <c r="F20" i="36"/>
  <c r="E20" i="36"/>
  <c r="D20" i="36"/>
  <c r="C20" i="36"/>
  <c r="B20" i="36"/>
  <c r="V19" i="36"/>
  <c r="U19" i="36"/>
  <c r="T19" i="36"/>
  <c r="S19" i="36"/>
  <c r="R19" i="36"/>
  <c r="Q19" i="36"/>
  <c r="P19" i="36"/>
  <c r="O19" i="36"/>
  <c r="N19" i="36"/>
  <c r="M19" i="36"/>
  <c r="L19" i="36"/>
  <c r="K19" i="36"/>
  <c r="J19" i="36"/>
  <c r="I19" i="36"/>
  <c r="H19" i="36"/>
  <c r="G19" i="36"/>
  <c r="F19" i="36"/>
  <c r="E19" i="36"/>
  <c r="D19" i="36"/>
  <c r="C19" i="36"/>
  <c r="B19" i="36"/>
  <c r="V23" i="35"/>
  <c r="U23" i="35"/>
  <c r="T23" i="35"/>
  <c r="S23" i="35"/>
  <c r="R23" i="35"/>
  <c r="Q23" i="35"/>
  <c r="P23" i="35"/>
  <c r="O23" i="35"/>
  <c r="N23" i="35"/>
  <c r="M23" i="35"/>
  <c r="L23" i="35"/>
  <c r="K23" i="35"/>
  <c r="J23" i="35"/>
  <c r="I23" i="35"/>
  <c r="H23" i="35"/>
  <c r="G23" i="35"/>
  <c r="F23" i="35"/>
  <c r="E23" i="35"/>
  <c r="D23" i="35"/>
  <c r="C23" i="35"/>
  <c r="B23" i="35"/>
  <c r="V20" i="35"/>
  <c r="U20" i="35"/>
  <c r="T20" i="35"/>
  <c r="S20" i="35"/>
  <c r="R20" i="35"/>
  <c r="Q20" i="35"/>
  <c r="P20" i="35"/>
  <c r="O20" i="35"/>
  <c r="N20" i="35"/>
  <c r="M20" i="35"/>
  <c r="L20" i="35"/>
  <c r="K20" i="35"/>
  <c r="J20" i="35"/>
  <c r="I20" i="35"/>
  <c r="H20" i="35"/>
  <c r="G20" i="35"/>
  <c r="F20" i="35"/>
  <c r="E20" i="35"/>
  <c r="D20" i="35"/>
  <c r="C20" i="35"/>
  <c r="B20" i="35"/>
  <c r="V19" i="35"/>
  <c r="U19" i="35"/>
  <c r="T19" i="35"/>
  <c r="S19" i="35"/>
  <c r="R19" i="35"/>
  <c r="Q19" i="35"/>
  <c r="P19" i="35"/>
  <c r="O19" i="35"/>
  <c r="N19" i="35"/>
  <c r="M19" i="35"/>
  <c r="L19" i="35"/>
  <c r="K19" i="35"/>
  <c r="J19" i="35"/>
  <c r="I19" i="35"/>
  <c r="H19" i="35"/>
  <c r="G19" i="35"/>
  <c r="F19" i="35"/>
  <c r="E19" i="35"/>
  <c r="D19" i="35"/>
  <c r="C19" i="35"/>
  <c r="B19" i="35"/>
  <c r="B20" i="34"/>
  <c r="B19" i="34"/>
  <c r="V23" i="34"/>
  <c r="U23" i="34"/>
  <c r="T23" i="34"/>
  <c r="S23" i="34"/>
  <c r="R23" i="34"/>
  <c r="Q23" i="34"/>
  <c r="P23" i="34"/>
  <c r="O23" i="34"/>
  <c r="N23" i="34"/>
  <c r="M23" i="34"/>
  <c r="L23" i="34"/>
  <c r="K23" i="34"/>
  <c r="J23" i="34"/>
  <c r="I23" i="34"/>
  <c r="H23" i="34"/>
  <c r="G23" i="34"/>
  <c r="F23" i="34"/>
  <c r="E23" i="34"/>
  <c r="D23" i="34"/>
  <c r="C23" i="34"/>
  <c r="B23" i="34"/>
  <c r="V22" i="34"/>
  <c r="U22" i="34"/>
  <c r="T22" i="34"/>
  <c r="S22" i="34"/>
  <c r="R22" i="34"/>
  <c r="Q22" i="34"/>
  <c r="P22" i="34"/>
  <c r="O22" i="34"/>
  <c r="N22" i="34"/>
  <c r="M22" i="34"/>
  <c r="L22" i="34"/>
  <c r="K22" i="34"/>
  <c r="J22" i="34"/>
  <c r="I22" i="34"/>
  <c r="H22" i="34"/>
  <c r="G22" i="34"/>
  <c r="F22" i="34"/>
  <c r="E22" i="34"/>
  <c r="D22" i="34"/>
  <c r="C22" i="34"/>
  <c r="B22" i="34"/>
  <c r="V21" i="34"/>
  <c r="U21" i="34"/>
  <c r="T21" i="34"/>
  <c r="S21" i="34"/>
  <c r="R21" i="34"/>
  <c r="Q21" i="34"/>
  <c r="P21" i="34"/>
  <c r="O21" i="34"/>
  <c r="N21" i="34"/>
  <c r="M21" i="34"/>
  <c r="L21" i="34"/>
  <c r="K21" i="34"/>
  <c r="J21" i="34"/>
  <c r="I21" i="34"/>
  <c r="H21" i="34"/>
  <c r="G21" i="34"/>
  <c r="F21" i="34"/>
  <c r="E21" i="34"/>
  <c r="D21" i="34"/>
  <c r="C21" i="34"/>
  <c r="B21" i="34"/>
  <c r="V20" i="34"/>
  <c r="U20" i="34"/>
  <c r="T20" i="34"/>
  <c r="S20" i="34"/>
  <c r="R20" i="34"/>
  <c r="Q20" i="34"/>
  <c r="P20" i="34"/>
  <c r="O20" i="34"/>
  <c r="N20" i="34"/>
  <c r="M20" i="34"/>
  <c r="L20" i="34"/>
  <c r="K20" i="34"/>
  <c r="J20" i="34"/>
  <c r="I20" i="34"/>
  <c r="H20" i="34"/>
  <c r="G20" i="34"/>
  <c r="F20" i="34"/>
  <c r="E20" i="34"/>
  <c r="D20" i="34"/>
  <c r="C20" i="34"/>
  <c r="V19" i="34"/>
  <c r="U19" i="34"/>
  <c r="T19" i="34"/>
  <c r="S19" i="34"/>
  <c r="R19" i="34"/>
  <c r="Q19" i="34"/>
  <c r="P19" i="34"/>
  <c r="O19" i="34"/>
  <c r="N19" i="34"/>
  <c r="M19" i="34"/>
  <c r="L19" i="34"/>
  <c r="K19" i="34"/>
  <c r="J19" i="34"/>
  <c r="I19" i="34"/>
  <c r="H19" i="34"/>
  <c r="G19" i="34"/>
  <c r="F19" i="34"/>
  <c r="E19" i="34"/>
  <c r="D19" i="34"/>
  <c r="C19" i="34"/>
  <c r="V25" i="33"/>
  <c r="U25" i="33"/>
  <c r="T25" i="33"/>
  <c r="S25" i="33"/>
  <c r="R25" i="33"/>
  <c r="Q25" i="33"/>
  <c r="P25" i="33"/>
  <c r="O25" i="33"/>
  <c r="N25" i="33"/>
  <c r="M25" i="33"/>
  <c r="L25" i="33"/>
  <c r="K25" i="33"/>
  <c r="J25" i="33"/>
  <c r="I25" i="33"/>
  <c r="H25" i="33"/>
  <c r="G25" i="33"/>
  <c r="F25" i="33"/>
  <c r="E25" i="33"/>
  <c r="D25" i="33"/>
  <c r="C25" i="33"/>
  <c r="B25" i="33"/>
  <c r="V24" i="33"/>
  <c r="U24" i="33"/>
  <c r="T24" i="33"/>
  <c r="S24" i="33"/>
  <c r="R24" i="33"/>
  <c r="Q24" i="33"/>
  <c r="P24" i="33"/>
  <c r="O24" i="33"/>
  <c r="N24" i="33"/>
  <c r="M24" i="33"/>
  <c r="L24" i="33"/>
  <c r="K24" i="33"/>
  <c r="J24" i="33"/>
  <c r="I24" i="33"/>
  <c r="H24" i="33"/>
  <c r="G24" i="33"/>
  <c r="F24" i="33"/>
  <c r="E24" i="33"/>
  <c r="D24" i="33"/>
  <c r="C24" i="33"/>
  <c r="B24" i="33"/>
  <c r="V23" i="33"/>
  <c r="U23" i="33"/>
  <c r="T23" i="33"/>
  <c r="S23" i="33"/>
  <c r="R23" i="33"/>
  <c r="Q23" i="33"/>
  <c r="P23" i="33"/>
  <c r="O23" i="33"/>
  <c r="N23" i="33"/>
  <c r="M23" i="33"/>
  <c r="L23" i="33"/>
  <c r="K23" i="33"/>
  <c r="J23" i="33"/>
  <c r="I23" i="33"/>
  <c r="H23" i="33"/>
  <c r="G23" i="33"/>
  <c r="F23" i="33"/>
  <c r="E23" i="33"/>
  <c r="D23" i="33"/>
  <c r="C23" i="33"/>
  <c r="B23" i="33"/>
  <c r="V22" i="33"/>
  <c r="U22" i="33"/>
  <c r="T22" i="33"/>
  <c r="S22" i="33"/>
  <c r="R22" i="33"/>
  <c r="Q22" i="33"/>
  <c r="P22" i="33"/>
  <c r="O22" i="33"/>
  <c r="N22" i="33"/>
  <c r="M22" i="33"/>
  <c r="L22" i="33"/>
  <c r="K22" i="33"/>
  <c r="J22" i="33"/>
  <c r="I22" i="33"/>
  <c r="H22" i="33"/>
  <c r="G22" i="33"/>
  <c r="F22" i="33"/>
  <c r="E22" i="33"/>
  <c r="D22" i="33"/>
  <c r="C22" i="33"/>
  <c r="B22" i="33"/>
  <c r="V21" i="33"/>
  <c r="U21" i="33"/>
  <c r="T21" i="33"/>
  <c r="S21" i="33"/>
  <c r="R21" i="33"/>
  <c r="Q21" i="33"/>
  <c r="P21" i="33"/>
  <c r="O21" i="33"/>
  <c r="N21" i="33"/>
  <c r="M21" i="33"/>
  <c r="L21" i="33"/>
  <c r="K21" i="33"/>
  <c r="J21" i="33"/>
  <c r="I21" i="33"/>
  <c r="H21" i="33"/>
  <c r="G21" i="33"/>
  <c r="F21" i="33"/>
  <c r="E21" i="33"/>
  <c r="D21" i="33"/>
  <c r="C21" i="33"/>
  <c r="B21" i="33"/>
  <c r="B20" i="32"/>
  <c r="V24" i="32"/>
  <c r="U24" i="32"/>
  <c r="T24" i="32"/>
  <c r="S24" i="32"/>
  <c r="R24" i="32"/>
  <c r="Q24" i="32"/>
  <c r="P24" i="32"/>
  <c r="O24" i="32"/>
  <c r="N24" i="32"/>
  <c r="M24" i="32"/>
  <c r="L24" i="32"/>
  <c r="K24" i="32"/>
  <c r="J24" i="32"/>
  <c r="I24" i="32"/>
  <c r="H24" i="32"/>
  <c r="G24" i="32"/>
  <c r="F24" i="32"/>
  <c r="E24" i="32"/>
  <c r="D24" i="32"/>
  <c r="C24" i="32"/>
  <c r="B24" i="32"/>
  <c r="V23" i="32"/>
  <c r="U23" i="32"/>
  <c r="T23" i="32"/>
  <c r="S23" i="32"/>
  <c r="R23" i="32"/>
  <c r="Q23" i="32"/>
  <c r="P23" i="32"/>
  <c r="O23" i="32"/>
  <c r="N23" i="32"/>
  <c r="M23" i="32"/>
  <c r="L23" i="32"/>
  <c r="K23" i="32"/>
  <c r="J23" i="32"/>
  <c r="I23" i="32"/>
  <c r="H23" i="32"/>
  <c r="G23" i="32"/>
  <c r="F23" i="32"/>
  <c r="E23" i="32"/>
  <c r="D23" i="32"/>
  <c r="C23" i="32"/>
  <c r="B23" i="32"/>
  <c r="V22" i="32"/>
  <c r="U22" i="32"/>
  <c r="T22" i="32"/>
  <c r="S22" i="32"/>
  <c r="R22" i="32"/>
  <c r="Q22" i="32"/>
  <c r="P22" i="32"/>
  <c r="O22" i="32"/>
  <c r="N22" i="32"/>
  <c r="M22" i="32"/>
  <c r="L22" i="32"/>
  <c r="K22" i="32"/>
  <c r="J22" i="32"/>
  <c r="I22" i="32"/>
  <c r="H22" i="32"/>
  <c r="G22" i="32"/>
  <c r="F22" i="32"/>
  <c r="E22" i="32"/>
  <c r="D22" i="32"/>
  <c r="C22" i="32"/>
  <c r="B22" i="32"/>
  <c r="V21" i="32"/>
  <c r="U21" i="32"/>
  <c r="T21" i="32"/>
  <c r="S21" i="32"/>
  <c r="R21" i="32"/>
  <c r="Q21" i="32"/>
  <c r="P21" i="32"/>
  <c r="O21" i="32"/>
  <c r="N21" i="32"/>
  <c r="M21" i="32"/>
  <c r="L21" i="32"/>
  <c r="K21" i="32"/>
  <c r="J21" i="32"/>
  <c r="I21" i="32"/>
  <c r="H21" i="32"/>
  <c r="G21" i="32"/>
  <c r="F21" i="32"/>
  <c r="E21" i="32"/>
  <c r="D21" i="32"/>
  <c r="C21" i="32"/>
  <c r="B21" i="32"/>
  <c r="V20" i="32"/>
  <c r="U20" i="32"/>
  <c r="T20" i="32"/>
  <c r="S20" i="32"/>
  <c r="R20" i="32"/>
  <c r="Q20" i="32"/>
  <c r="P20" i="32"/>
  <c r="O20" i="32"/>
  <c r="N20" i="32"/>
  <c r="M20" i="32"/>
  <c r="L20" i="32"/>
  <c r="K20" i="32"/>
  <c r="J20" i="32"/>
  <c r="I20" i="32"/>
  <c r="H20" i="32"/>
  <c r="G20" i="32"/>
  <c r="F20" i="32"/>
  <c r="E20" i="32"/>
  <c r="D20" i="32"/>
  <c r="C20" i="32"/>
  <c r="B20" i="31"/>
  <c r="V22" i="31"/>
  <c r="U22" i="31"/>
  <c r="T22" i="31"/>
  <c r="S22" i="31"/>
  <c r="R22" i="31"/>
  <c r="Q22" i="31"/>
  <c r="P22" i="31"/>
  <c r="O22" i="31"/>
  <c r="N22" i="31"/>
  <c r="M22" i="31"/>
  <c r="L22" i="31"/>
  <c r="K22" i="31"/>
  <c r="J22" i="31"/>
  <c r="I22" i="31"/>
  <c r="H22" i="31"/>
  <c r="G22" i="31"/>
  <c r="F22" i="31"/>
  <c r="E22" i="31"/>
  <c r="D22" i="31"/>
  <c r="C22" i="31"/>
  <c r="B22" i="31"/>
  <c r="V21" i="31"/>
  <c r="U21" i="31"/>
  <c r="T21" i="31"/>
  <c r="S21" i="31"/>
  <c r="R21" i="31"/>
  <c r="Q21" i="31"/>
  <c r="P21" i="31"/>
  <c r="O21" i="31"/>
  <c r="N21" i="31"/>
  <c r="M21" i="31"/>
  <c r="L21" i="31"/>
  <c r="K21" i="31"/>
  <c r="J21" i="31"/>
  <c r="I21" i="31"/>
  <c r="H21" i="31"/>
  <c r="G21" i="31"/>
  <c r="F21" i="31"/>
  <c r="E21" i="31"/>
  <c r="D21" i="31"/>
  <c r="C21" i="31"/>
  <c r="B21" i="31"/>
  <c r="V20" i="31"/>
  <c r="U20" i="31"/>
  <c r="T20" i="31"/>
  <c r="S20" i="31"/>
  <c r="R20" i="31"/>
  <c r="Q20" i="31"/>
  <c r="P20" i="31"/>
  <c r="O20" i="31"/>
  <c r="N20" i="31"/>
  <c r="M20" i="31"/>
  <c r="L20" i="31"/>
  <c r="K20" i="31"/>
  <c r="J20" i="31"/>
  <c r="I20" i="31"/>
  <c r="H20" i="31"/>
  <c r="G20" i="31"/>
  <c r="F20" i="31"/>
  <c r="E20" i="31"/>
  <c r="D20" i="31"/>
  <c r="C20" i="31"/>
  <c r="V19" i="31"/>
  <c r="U19" i="31"/>
  <c r="T19" i="31"/>
  <c r="S19" i="31"/>
  <c r="R19" i="31"/>
  <c r="Q19" i="31"/>
  <c r="P19" i="31"/>
  <c r="O19" i="31"/>
  <c r="N19" i="31"/>
  <c r="M19" i="31"/>
  <c r="L19" i="31"/>
  <c r="K19" i="31"/>
  <c r="J19" i="31"/>
  <c r="I19" i="31"/>
  <c r="H19" i="31"/>
  <c r="G19" i="31"/>
  <c r="F19" i="31"/>
  <c r="E19" i="31"/>
  <c r="D19" i="31"/>
  <c r="C19" i="31"/>
  <c r="B19" i="31"/>
  <c r="C19" i="30"/>
  <c r="B20" i="30"/>
  <c r="B19" i="30"/>
  <c r="V23" i="30"/>
  <c r="U23" i="30"/>
  <c r="T23" i="30"/>
  <c r="S23" i="30"/>
  <c r="R23" i="30"/>
  <c r="Q23" i="30"/>
  <c r="P23" i="30"/>
  <c r="O23" i="30"/>
  <c r="N23" i="30"/>
  <c r="M23" i="30"/>
  <c r="L23" i="30"/>
  <c r="K23" i="30"/>
  <c r="J23" i="30"/>
  <c r="I23" i="30"/>
  <c r="H23" i="30"/>
  <c r="G23" i="30"/>
  <c r="F23" i="30"/>
  <c r="E23" i="30"/>
  <c r="D23" i="30"/>
  <c r="C23" i="30"/>
  <c r="B23" i="30"/>
  <c r="V22" i="30"/>
  <c r="U22" i="30"/>
  <c r="T22" i="30"/>
  <c r="S22" i="30"/>
  <c r="R22" i="30"/>
  <c r="Q22" i="30"/>
  <c r="P22" i="30"/>
  <c r="O22" i="30"/>
  <c r="N22" i="30"/>
  <c r="M22" i="30"/>
  <c r="L22" i="30"/>
  <c r="K22" i="30"/>
  <c r="J22" i="30"/>
  <c r="I22" i="30"/>
  <c r="H22" i="30"/>
  <c r="G22" i="30"/>
  <c r="F22" i="30"/>
  <c r="E22" i="30"/>
  <c r="D22" i="30"/>
  <c r="C22" i="30"/>
  <c r="B22" i="30"/>
  <c r="V21" i="30"/>
  <c r="U21" i="30"/>
  <c r="T21" i="30"/>
  <c r="S21" i="30"/>
  <c r="R21" i="30"/>
  <c r="Q21" i="30"/>
  <c r="P21" i="30"/>
  <c r="O21" i="30"/>
  <c r="N21" i="30"/>
  <c r="M21" i="30"/>
  <c r="L21" i="30"/>
  <c r="K21" i="30"/>
  <c r="J21" i="30"/>
  <c r="I21" i="30"/>
  <c r="H21" i="30"/>
  <c r="G21" i="30"/>
  <c r="F21" i="30"/>
  <c r="E21" i="30"/>
  <c r="D21" i="30"/>
  <c r="C21" i="30"/>
  <c r="B21" i="30"/>
  <c r="V20" i="30"/>
  <c r="U20" i="30"/>
  <c r="T20" i="30"/>
  <c r="S20" i="30"/>
  <c r="R20" i="30"/>
  <c r="Q20" i="30"/>
  <c r="P20" i="30"/>
  <c r="O20" i="30"/>
  <c r="N20" i="30"/>
  <c r="M20" i="30"/>
  <c r="L20" i="30"/>
  <c r="K20" i="30"/>
  <c r="J20" i="30"/>
  <c r="I20" i="30"/>
  <c r="H20" i="30"/>
  <c r="G20" i="30"/>
  <c r="F20" i="30"/>
  <c r="E20" i="30"/>
  <c r="D20" i="30"/>
  <c r="C20" i="30"/>
  <c r="V19" i="30"/>
  <c r="U19" i="30"/>
  <c r="T19" i="30"/>
  <c r="S19" i="30"/>
  <c r="R19" i="30"/>
  <c r="Q19" i="30"/>
  <c r="P19" i="30"/>
  <c r="O19" i="30"/>
  <c r="N19" i="30"/>
  <c r="M19" i="30"/>
  <c r="L19" i="30"/>
  <c r="K19" i="30"/>
  <c r="J19" i="30"/>
  <c r="I19" i="30"/>
  <c r="H19" i="30"/>
  <c r="G19" i="30"/>
  <c r="F19" i="30"/>
  <c r="E19" i="30"/>
  <c r="D19" i="30"/>
  <c r="V23" i="24"/>
  <c r="U23" i="24"/>
  <c r="T23" i="24"/>
  <c r="S23" i="24"/>
  <c r="R23" i="24"/>
  <c r="Q23" i="24"/>
  <c r="P23" i="24"/>
  <c r="O23" i="24"/>
  <c r="N23" i="24"/>
  <c r="M23" i="24"/>
  <c r="L23" i="24"/>
  <c r="K23" i="24"/>
  <c r="J23" i="24"/>
  <c r="I23" i="24"/>
  <c r="H23" i="24"/>
  <c r="G23" i="24"/>
  <c r="F23" i="24"/>
  <c r="E23" i="24"/>
  <c r="D23" i="24"/>
  <c r="C23" i="24"/>
  <c r="B23" i="24"/>
  <c r="V22" i="24"/>
  <c r="U22" i="24"/>
  <c r="T22" i="24"/>
  <c r="S22" i="24"/>
  <c r="R22" i="24"/>
  <c r="Q22" i="24"/>
  <c r="P22" i="24"/>
  <c r="O22" i="24"/>
  <c r="N22" i="24"/>
  <c r="M22" i="24"/>
  <c r="L22" i="24"/>
  <c r="K22" i="24"/>
  <c r="J22" i="24"/>
  <c r="I22" i="24"/>
  <c r="H22" i="24"/>
  <c r="G22" i="24"/>
  <c r="F22" i="24"/>
  <c r="E22" i="24"/>
  <c r="D22" i="24"/>
  <c r="C22" i="24"/>
  <c r="B22" i="24"/>
  <c r="V21" i="24"/>
  <c r="U21" i="24"/>
  <c r="T21" i="24"/>
  <c r="S21" i="24"/>
  <c r="R21" i="24"/>
  <c r="Q21" i="24"/>
  <c r="P21" i="24"/>
  <c r="O21" i="24"/>
  <c r="N21" i="24"/>
  <c r="M21" i="24"/>
  <c r="L21" i="24"/>
  <c r="K21" i="24"/>
  <c r="J21" i="24"/>
  <c r="I21" i="24"/>
  <c r="H21" i="24"/>
  <c r="G21" i="24"/>
  <c r="F21" i="24"/>
  <c r="E21" i="24"/>
  <c r="D21" i="24"/>
  <c r="C21" i="24"/>
  <c r="B21" i="24"/>
  <c r="V20" i="24"/>
  <c r="U20" i="24"/>
  <c r="T20" i="24"/>
  <c r="S20" i="24"/>
  <c r="R20" i="24"/>
  <c r="Q20" i="24"/>
  <c r="P20" i="24"/>
  <c r="O20" i="24"/>
  <c r="N20" i="24"/>
  <c r="M20" i="24"/>
  <c r="L20" i="24"/>
  <c r="K20" i="24"/>
  <c r="J20" i="24"/>
  <c r="I20" i="24"/>
  <c r="H20" i="24"/>
  <c r="G20" i="24"/>
  <c r="F20" i="24"/>
  <c r="E20" i="24"/>
  <c r="D20" i="24"/>
  <c r="C20" i="24"/>
  <c r="B20" i="24"/>
  <c r="V19" i="24"/>
  <c r="U19" i="24"/>
  <c r="T19" i="24"/>
  <c r="S19" i="24"/>
  <c r="R19" i="24"/>
  <c r="Q19" i="24"/>
  <c r="P19" i="24"/>
  <c r="O19" i="24"/>
  <c r="N19" i="24"/>
  <c r="M19" i="24"/>
  <c r="L19" i="24"/>
  <c r="K19" i="24"/>
  <c r="J19" i="24"/>
  <c r="I19" i="24"/>
  <c r="H19" i="24"/>
  <c r="G19" i="24"/>
  <c r="F19" i="24"/>
  <c r="E19" i="24"/>
  <c r="D19" i="24"/>
  <c r="C19" i="24"/>
  <c r="B19" i="24"/>
  <c r="K6" i="45"/>
  <c r="H13" i="18"/>
  <c r="I6" i="45" s="1"/>
  <c r="C20" i="18"/>
  <c r="D20" i="18"/>
  <c r="E20" i="18"/>
  <c r="F20" i="18"/>
  <c r="G20" i="18"/>
  <c r="H20" i="18"/>
  <c r="I20" i="18"/>
  <c r="J20" i="18"/>
  <c r="K20" i="18"/>
  <c r="L20" i="18"/>
  <c r="M20" i="18"/>
  <c r="N20" i="18"/>
  <c r="O20" i="18"/>
  <c r="P20" i="18"/>
  <c r="Q20" i="18"/>
  <c r="R20" i="18"/>
  <c r="S20" i="18"/>
  <c r="T20" i="18"/>
  <c r="U20" i="18"/>
  <c r="V20" i="18"/>
  <c r="C21" i="18"/>
  <c r="D21" i="18"/>
  <c r="E21" i="18"/>
  <c r="F21" i="18"/>
  <c r="G21" i="18"/>
  <c r="H21" i="18"/>
  <c r="I21" i="18"/>
  <c r="J21" i="18"/>
  <c r="K21" i="18"/>
  <c r="L21" i="18"/>
  <c r="M21" i="18"/>
  <c r="N21" i="18"/>
  <c r="O21" i="18"/>
  <c r="P21" i="18"/>
  <c r="Q21" i="18"/>
  <c r="R21" i="18"/>
  <c r="S21" i="18"/>
  <c r="T21" i="18"/>
  <c r="U21" i="18"/>
  <c r="V21" i="18"/>
  <c r="C22" i="18"/>
  <c r="D22" i="18"/>
  <c r="E22" i="18"/>
  <c r="F22" i="18"/>
  <c r="G22" i="18"/>
  <c r="H22" i="18"/>
  <c r="I22" i="18"/>
  <c r="J22" i="18"/>
  <c r="K22" i="18"/>
  <c r="L22" i="18"/>
  <c r="M22" i="18"/>
  <c r="N22" i="18"/>
  <c r="O22" i="18"/>
  <c r="P22" i="18"/>
  <c r="Q22" i="18"/>
  <c r="R22" i="18"/>
  <c r="S22" i="18"/>
  <c r="T22" i="18"/>
  <c r="U22" i="18"/>
  <c r="V22" i="18"/>
  <c r="C23" i="18"/>
  <c r="D23" i="18"/>
  <c r="E23" i="18"/>
  <c r="F23" i="18"/>
  <c r="G23" i="18"/>
  <c r="H23" i="18"/>
  <c r="I23" i="18"/>
  <c r="J23" i="18"/>
  <c r="K23" i="18"/>
  <c r="L23" i="18"/>
  <c r="M23" i="18"/>
  <c r="N23" i="18"/>
  <c r="O23" i="18"/>
  <c r="P23" i="18"/>
  <c r="Q23" i="18"/>
  <c r="R23" i="18"/>
  <c r="S23" i="18"/>
  <c r="T23" i="18"/>
  <c r="U23" i="18"/>
  <c r="V23" i="18"/>
  <c r="C24" i="18"/>
  <c r="D24" i="18"/>
  <c r="E24" i="18"/>
  <c r="F24" i="18"/>
  <c r="G24" i="18"/>
  <c r="H24" i="18"/>
  <c r="I24" i="18"/>
  <c r="J24" i="18"/>
  <c r="K24" i="18"/>
  <c r="L24" i="18"/>
  <c r="M24" i="18"/>
  <c r="N24" i="18"/>
  <c r="O24" i="18"/>
  <c r="P24" i="18"/>
  <c r="Q24" i="18"/>
  <c r="R24" i="18"/>
  <c r="S24" i="18"/>
  <c r="T24" i="18"/>
  <c r="U24" i="18"/>
  <c r="V24" i="18"/>
  <c r="C25" i="18"/>
  <c r="D25" i="18"/>
  <c r="E25" i="18"/>
  <c r="F25" i="18"/>
  <c r="G25" i="18"/>
  <c r="H25" i="18"/>
  <c r="I25" i="18"/>
  <c r="J25" i="18"/>
  <c r="K25" i="18"/>
  <c r="L25" i="18"/>
  <c r="M25" i="18"/>
  <c r="N25" i="18"/>
  <c r="O25" i="18"/>
  <c r="P25" i="18"/>
  <c r="Q25" i="18"/>
  <c r="R25" i="18"/>
  <c r="S25" i="18"/>
  <c r="T25" i="18"/>
  <c r="U25" i="18"/>
  <c r="V25" i="18"/>
  <c r="C26" i="18"/>
  <c r="D26" i="18"/>
  <c r="E26" i="18"/>
  <c r="F26" i="18"/>
  <c r="G26" i="18"/>
  <c r="H26" i="18"/>
  <c r="I26" i="18"/>
  <c r="J26" i="18"/>
  <c r="K26" i="18"/>
  <c r="L26" i="18"/>
  <c r="M26" i="18"/>
  <c r="N26" i="18"/>
  <c r="O26" i="18"/>
  <c r="P26" i="18"/>
  <c r="Q26" i="18"/>
  <c r="R26" i="18"/>
  <c r="S26" i="18"/>
  <c r="T26" i="18"/>
  <c r="U26" i="18"/>
  <c r="V26" i="18"/>
  <c r="D27" i="18"/>
  <c r="E27" i="18"/>
  <c r="F27" i="18"/>
  <c r="G27" i="18"/>
  <c r="H27" i="18"/>
  <c r="I27" i="18"/>
  <c r="J27" i="18"/>
  <c r="K27" i="18"/>
  <c r="L27" i="18"/>
  <c r="M27" i="18"/>
  <c r="N27" i="18"/>
  <c r="O27" i="18"/>
  <c r="P27" i="18"/>
  <c r="Q27" i="18"/>
  <c r="R27" i="18"/>
  <c r="S27" i="18"/>
  <c r="T27" i="18"/>
  <c r="U27" i="18"/>
  <c r="V27" i="18"/>
  <c r="B27" i="18"/>
  <c r="B26" i="18"/>
  <c r="B25" i="18"/>
  <c r="B24" i="18"/>
  <c r="B23" i="18"/>
  <c r="B22" i="18"/>
  <c r="B21" i="18"/>
  <c r="B20" i="18"/>
  <c r="C13" i="18"/>
  <c r="D13" i="18"/>
  <c r="E6" i="45" s="1"/>
  <c r="E13" i="18"/>
  <c r="F6" i="45" s="1"/>
  <c r="F13" i="18"/>
  <c r="G6" i="45" s="1"/>
  <c r="G13" i="18"/>
  <c r="H6" i="45" s="1"/>
  <c r="I13" i="18"/>
  <c r="W27" i="18" s="1"/>
  <c r="W27" i="44"/>
  <c r="W26" i="44"/>
  <c r="W25" i="44"/>
  <c r="W24" i="44"/>
  <c r="D12" i="44"/>
  <c r="E25" i="45" s="1"/>
  <c r="C12" i="44"/>
  <c r="D25" i="45" s="1"/>
  <c r="B12" i="44"/>
  <c r="W27" i="43"/>
  <c r="W26" i="43"/>
  <c r="W25" i="43"/>
  <c r="W24" i="43"/>
  <c r="F12" i="43"/>
  <c r="E12" i="43"/>
  <c r="D12" i="43"/>
  <c r="E24" i="45" s="1"/>
  <c r="C12" i="43"/>
  <c r="D24" i="45" s="1"/>
  <c r="B12" i="43"/>
  <c r="W27" i="42"/>
  <c r="W26" i="42"/>
  <c r="W25" i="42"/>
  <c r="W24" i="42"/>
  <c r="F12" i="42"/>
  <c r="E12" i="42"/>
  <c r="D12" i="42"/>
  <c r="E23" i="45" s="1"/>
  <c r="C12" i="42"/>
  <c r="B12" i="42"/>
  <c r="W27" i="41"/>
  <c r="W26" i="41"/>
  <c r="W25" i="41"/>
  <c r="W24" i="41"/>
  <c r="W23" i="41"/>
  <c r="E12" i="41"/>
  <c r="F22" i="45" s="1"/>
  <c r="D12" i="41"/>
  <c r="E22" i="45" s="1"/>
  <c r="C12" i="41"/>
  <c r="D22" i="45" s="1"/>
  <c r="B12" i="41"/>
  <c r="C22" i="45" s="1"/>
  <c r="W29" i="40"/>
  <c r="W28" i="40"/>
  <c r="W27" i="40"/>
  <c r="W26" i="40"/>
  <c r="F14" i="40"/>
  <c r="G21" i="45" s="1"/>
  <c r="E14" i="40"/>
  <c r="F21" i="45" s="1"/>
  <c r="D14" i="40"/>
  <c r="E21" i="45" s="1"/>
  <c r="C14" i="40"/>
  <c r="D21" i="45" s="1"/>
  <c r="B14" i="40"/>
  <c r="W27" i="39"/>
  <c r="W26" i="39"/>
  <c r="W25" i="39"/>
  <c r="W24" i="39"/>
  <c r="F12" i="39"/>
  <c r="G20" i="45" s="1"/>
  <c r="E12" i="39"/>
  <c r="D12" i="39"/>
  <c r="E20" i="45" s="1"/>
  <c r="C12" i="39"/>
  <c r="D20" i="45" s="1"/>
  <c r="B12" i="39"/>
  <c r="C20" i="45" s="1"/>
  <c r="W27" i="38"/>
  <c r="W26" i="38"/>
  <c r="W25" i="38"/>
  <c r="W24" i="38"/>
  <c r="F12" i="38"/>
  <c r="G19" i="45" s="1"/>
  <c r="E12" i="38"/>
  <c r="F19" i="45" s="1"/>
  <c r="D12" i="38"/>
  <c r="C12" i="38"/>
  <c r="D19" i="45" s="1"/>
  <c r="B12" i="38"/>
  <c r="C19" i="45" s="1"/>
  <c r="W27" i="37"/>
  <c r="W26" i="37"/>
  <c r="W25" i="37"/>
  <c r="W24" i="37"/>
  <c r="F12" i="37"/>
  <c r="G18" i="45" s="1"/>
  <c r="E12" i="37"/>
  <c r="D12" i="37"/>
  <c r="E18" i="45" s="1"/>
  <c r="C12" i="37"/>
  <c r="D18" i="45" s="1"/>
  <c r="B12" i="37"/>
  <c r="C18" i="45" s="1"/>
  <c r="W27" i="36"/>
  <c r="W26" i="36"/>
  <c r="W25" i="36"/>
  <c r="W24" i="36"/>
  <c r="F12" i="36"/>
  <c r="G17" i="45" s="1"/>
  <c r="E12" i="36"/>
  <c r="F17" i="45" s="1"/>
  <c r="D12" i="36"/>
  <c r="E17" i="45" s="1"/>
  <c r="C12" i="36"/>
  <c r="D17" i="45" s="1"/>
  <c r="B12" i="36"/>
  <c r="C17" i="45" s="1"/>
  <c r="F12" i="35"/>
  <c r="G16" i="45" s="1"/>
  <c r="C12" i="35"/>
  <c r="D16" i="45" s="1"/>
  <c r="B12" i="35"/>
  <c r="C16" i="45" s="1"/>
  <c r="W27" i="34"/>
  <c r="W26" i="34"/>
  <c r="W25" i="34"/>
  <c r="W24" i="34"/>
  <c r="F12" i="34"/>
  <c r="G15" i="45" s="1"/>
  <c r="E12" i="34"/>
  <c r="F15" i="45" s="1"/>
  <c r="D12" i="34"/>
  <c r="C12" i="34"/>
  <c r="D15" i="45" s="1"/>
  <c r="B12" i="34"/>
  <c r="C15" i="45" s="1"/>
  <c r="W29" i="33"/>
  <c r="W28" i="33"/>
  <c r="W27" i="33"/>
  <c r="W26" i="33"/>
  <c r="F14" i="33"/>
  <c r="G14" i="45" s="1"/>
  <c r="E14" i="33"/>
  <c r="F14" i="45" s="1"/>
  <c r="D14" i="33"/>
  <c r="E14" i="45" s="1"/>
  <c r="C14" i="33"/>
  <c r="D14" i="45" s="1"/>
  <c r="B14" i="33"/>
  <c r="C14" i="45" s="1"/>
  <c r="W28" i="32"/>
  <c r="W27" i="32"/>
  <c r="W26" i="32"/>
  <c r="W25" i="32"/>
  <c r="F13" i="32"/>
  <c r="G13" i="45" s="1"/>
  <c r="E13" i="32"/>
  <c r="F13" i="45" s="1"/>
  <c r="D13" i="32"/>
  <c r="E13" i="45" s="1"/>
  <c r="C13" i="32"/>
  <c r="D13" i="45" s="1"/>
  <c r="B13" i="32"/>
  <c r="C13" i="45" s="1"/>
  <c r="W27" i="31"/>
  <c r="W26" i="31"/>
  <c r="W25" i="31"/>
  <c r="W24" i="31"/>
  <c r="W23" i="31"/>
  <c r="E12" i="31"/>
  <c r="F12" i="45" s="1"/>
  <c r="D12" i="31"/>
  <c r="E12" i="45" s="1"/>
  <c r="C12" i="31"/>
  <c r="D12" i="45" s="1"/>
  <c r="B12" i="31"/>
  <c r="C12" i="45" s="1"/>
  <c r="W27" i="30"/>
  <c r="W26" i="30"/>
  <c r="W25" i="30"/>
  <c r="W24" i="30"/>
  <c r="F12" i="30"/>
  <c r="G11" i="45" s="1"/>
  <c r="E12" i="30"/>
  <c r="F11" i="45" s="1"/>
  <c r="D12" i="30"/>
  <c r="E11" i="45" s="1"/>
  <c r="C12" i="30"/>
  <c r="D11" i="45" s="1"/>
  <c r="B12" i="30"/>
  <c r="C11" i="45" s="1"/>
  <c r="C10" i="45"/>
  <c r="C12" i="21"/>
  <c r="D10" i="45" s="1"/>
  <c r="D12" i="21"/>
  <c r="E10" i="45" s="1"/>
  <c r="E12" i="21"/>
  <c r="F10" i="45" s="1"/>
  <c r="F12" i="21"/>
  <c r="G10" i="45" s="1"/>
  <c r="G12" i="21"/>
  <c r="H10" i="45" s="1"/>
  <c r="H12" i="21"/>
  <c r="I10" i="45" s="1"/>
  <c r="I12" i="21"/>
  <c r="J10" i="45" s="1"/>
  <c r="B14" i="29"/>
  <c r="C8" i="45" s="1"/>
  <c r="C12" i="24"/>
  <c r="D7" i="45" s="1"/>
  <c r="D12" i="24"/>
  <c r="E7" i="45" s="1"/>
  <c r="E12" i="24"/>
  <c r="F7" i="45" s="1"/>
  <c r="F12" i="24"/>
  <c r="G7" i="45" s="1"/>
  <c r="W24" i="24"/>
  <c r="W25" i="24"/>
  <c r="W26" i="24"/>
  <c r="W27" i="24"/>
  <c r="B12" i="24"/>
  <c r="C7" i="45" s="1"/>
  <c r="I14" i="29"/>
  <c r="J8" i="45" s="1"/>
  <c r="H14" i="29"/>
  <c r="I8" i="45" s="1"/>
  <c r="G14" i="29"/>
  <c r="H8" i="45" s="1"/>
  <c r="F14" i="29"/>
  <c r="E14" i="29"/>
  <c r="D14" i="29"/>
  <c r="E8" i="45" s="1"/>
  <c r="C14" i="29"/>
  <c r="D8" i="45" s="1"/>
  <c r="B13" i="18"/>
  <c r="C6" i="45" s="1"/>
  <c r="W28" i="27"/>
  <c r="W27" i="27"/>
  <c r="W26" i="27"/>
  <c r="W25" i="27"/>
  <c r="F13" i="27"/>
  <c r="G9" i="45" s="1"/>
  <c r="E13" i="27"/>
  <c r="F9" i="45" s="1"/>
  <c r="D13" i="27"/>
  <c r="E9" i="45" s="1"/>
  <c r="C13" i="27"/>
  <c r="D9" i="45" s="1"/>
  <c r="B13" i="27"/>
  <c r="C9" i="45" s="1"/>
  <c r="W20" i="47" l="1"/>
  <c r="D26" i="45"/>
  <c r="W21" i="47"/>
  <c r="E26" i="45"/>
  <c r="W19" i="48"/>
  <c r="C27" i="45"/>
  <c r="W20" i="48"/>
  <c r="D27" i="45"/>
  <c r="W21" i="48"/>
  <c r="E27" i="45"/>
  <c r="W19" i="49"/>
  <c r="C28" i="45"/>
  <c r="W20" i="49"/>
  <c r="D28" i="45"/>
  <c r="W21" i="49"/>
  <c r="E28" i="45"/>
  <c r="W19" i="50"/>
  <c r="C29" i="45"/>
  <c r="W20" i="50"/>
  <c r="D29" i="45"/>
  <c r="W21" i="50"/>
  <c r="E29" i="45"/>
  <c r="W19" i="51"/>
  <c r="C30" i="45"/>
  <c r="W20" i="51"/>
  <c r="D30" i="45"/>
  <c r="W21" i="51"/>
  <c r="E30" i="45"/>
  <c r="W19" i="53"/>
  <c r="C31" i="45"/>
  <c r="W20" i="53"/>
  <c r="D31" i="45"/>
  <c r="W21" i="53"/>
  <c r="E31" i="45"/>
  <c r="W19" i="54"/>
  <c r="C32" i="45"/>
  <c r="W20" i="54"/>
  <c r="D32" i="45"/>
  <c r="W21" i="54"/>
  <c r="E32" i="45"/>
  <c r="W19" i="55"/>
  <c r="C33" i="45"/>
  <c r="W20" i="55"/>
  <c r="D33" i="45"/>
  <c r="W21" i="55"/>
  <c r="E33" i="45"/>
  <c r="J32" i="45"/>
  <c r="K33" i="45"/>
  <c r="K30" i="45"/>
  <c r="I32" i="45"/>
  <c r="J33" i="45"/>
  <c r="J30" i="45"/>
  <c r="I33" i="45"/>
  <c r="I30" i="45"/>
  <c r="J31" i="45"/>
  <c r="I31" i="45"/>
  <c r="J29" i="45"/>
  <c r="I26" i="45"/>
  <c r="I29" i="45"/>
  <c r="J28" i="45"/>
  <c r="I28" i="45"/>
  <c r="H29" i="45"/>
  <c r="H28" i="45"/>
  <c r="G28" i="45"/>
  <c r="G26" i="45"/>
  <c r="G29" i="45"/>
  <c r="G32" i="45"/>
  <c r="G33" i="45"/>
  <c r="F32" i="45"/>
  <c r="F33" i="45"/>
  <c r="G30" i="45"/>
  <c r="F30" i="45"/>
  <c r="F31" i="45"/>
  <c r="W22" i="47"/>
  <c r="F28" i="45"/>
  <c r="F26" i="45"/>
  <c r="F29" i="45"/>
  <c r="C26" i="45"/>
  <c r="W24" i="51"/>
  <c r="H30" i="45"/>
  <c r="H31" i="45"/>
  <c r="H32" i="45"/>
  <c r="H33" i="45"/>
  <c r="W27" i="47"/>
  <c r="K26" i="45"/>
  <c r="K27" i="45"/>
  <c r="K28" i="45"/>
  <c r="K29" i="45"/>
  <c r="E15" i="45"/>
  <c r="W21" i="34"/>
  <c r="F18" i="45"/>
  <c r="W22" i="37"/>
  <c r="E19" i="45"/>
  <c r="W21" i="38"/>
  <c r="C21" i="45"/>
  <c r="W21" i="40"/>
  <c r="C23" i="45"/>
  <c r="W19" i="42"/>
  <c r="D23" i="45"/>
  <c r="W20" i="42"/>
  <c r="C24" i="45"/>
  <c r="W19" i="43"/>
  <c r="W20" i="43"/>
  <c r="C25" i="45"/>
  <c r="W19" i="44"/>
  <c r="W20" i="44"/>
  <c r="D6" i="45"/>
  <c r="W21" i="18"/>
  <c r="F24" i="45"/>
  <c r="W22" i="43"/>
  <c r="G24" i="45"/>
  <c r="W23" i="43"/>
  <c r="G23" i="45"/>
  <c r="W23" i="42"/>
  <c r="F8" i="45"/>
  <c r="W23" i="29"/>
  <c r="G8" i="45"/>
  <c r="W24" i="29"/>
  <c r="F23" i="45"/>
  <c r="W22" i="42"/>
  <c r="F20" i="45"/>
  <c r="W22" i="39"/>
  <c r="W21" i="44"/>
  <c r="W21" i="43"/>
  <c r="W21" i="42"/>
  <c r="W19" i="41"/>
  <c r="W20" i="41"/>
  <c r="W21" i="41"/>
  <c r="W22" i="41"/>
  <c r="W23" i="40"/>
  <c r="W24" i="40"/>
  <c r="W25" i="40"/>
  <c r="W22" i="40"/>
  <c r="W20" i="39"/>
  <c r="W21" i="39"/>
  <c r="W23" i="39"/>
  <c r="W19" i="39"/>
  <c r="W22" i="38"/>
  <c r="W19" i="38"/>
  <c r="W23" i="38"/>
  <c r="W20" i="38"/>
  <c r="W23" i="37"/>
  <c r="W19" i="37"/>
  <c r="W20" i="37"/>
  <c r="W21" i="37"/>
  <c r="W23" i="36"/>
  <c r="W19" i="36"/>
  <c r="W20" i="36"/>
  <c r="W21" i="36"/>
  <c r="W22" i="36"/>
  <c r="W19" i="35"/>
  <c r="W20" i="35"/>
  <c r="W23" i="35"/>
  <c r="W22" i="34"/>
  <c r="W23" i="34"/>
  <c r="W19" i="34"/>
  <c r="W20" i="34"/>
  <c r="W23" i="33"/>
  <c r="W25" i="21"/>
  <c r="W24" i="21"/>
  <c r="W26" i="21"/>
  <c r="W19" i="21"/>
  <c r="W27" i="21"/>
  <c r="W20" i="21"/>
  <c r="W21" i="21"/>
  <c r="W22" i="21"/>
  <c r="W23" i="21"/>
  <c r="W25" i="29"/>
  <c r="W26" i="29"/>
  <c r="W27" i="29"/>
  <c r="W20" i="29"/>
  <c r="W28" i="29"/>
  <c r="W21" i="29"/>
  <c r="W22" i="29"/>
  <c r="W20" i="24"/>
  <c r="W23" i="24"/>
  <c r="W19" i="24"/>
  <c r="W22" i="24"/>
  <c r="W22" i="18"/>
  <c r="J6" i="45"/>
  <c r="W21" i="27"/>
  <c r="W22" i="27"/>
  <c r="W23" i="27"/>
  <c r="W24" i="27"/>
  <c r="W20" i="27"/>
  <c r="W24" i="33"/>
  <c r="W22" i="33"/>
  <c r="W21" i="33"/>
  <c r="W25" i="33"/>
  <c r="W23" i="32"/>
  <c r="W22" i="32"/>
  <c r="W21" i="32"/>
  <c r="W20" i="32"/>
  <c r="W24" i="32"/>
  <c r="W22" i="31"/>
  <c r="W21" i="31"/>
  <c r="W20" i="31"/>
  <c r="W19" i="31"/>
  <c r="W22" i="30"/>
  <c r="W21" i="30"/>
  <c r="W20" i="30"/>
  <c r="W19" i="30"/>
  <c r="W23" i="30"/>
  <c r="W21" i="24"/>
  <c r="W20" i="18"/>
  <c r="W28" i="18"/>
  <c r="W23" i="18"/>
  <c r="W25" i="18"/>
  <c r="W24" i="18"/>
  <c r="W26" i="18"/>
</calcChain>
</file>

<file path=xl/sharedStrings.xml><?xml version="1.0" encoding="utf-8"?>
<sst xmlns="http://schemas.openxmlformats.org/spreadsheetml/2006/main" count="29660" uniqueCount="256">
  <si>
    <t>Bloque Calidad de vida</t>
  </si>
  <si>
    <t>Calidad de vida</t>
  </si>
  <si>
    <t>1. Satisfacción de vivir en Madrid</t>
  </si>
  <si>
    <t>2.Satisfacción de vivir en su barrio</t>
  </si>
  <si>
    <t>3. Satisfacción con la calidad de vida actual en Madrid</t>
  </si>
  <si>
    <t>4.Satisfacción con la calidad de vida actual en su barrio</t>
  </si>
  <si>
    <t>5. Expectativas de la calidad de vida en Madrid dentro de 5 años</t>
  </si>
  <si>
    <t>Satisfacción con otros aspectos de la calidad de vida en Madrid</t>
  </si>
  <si>
    <t>6. Cuidado y conservación de la ciudad</t>
  </si>
  <si>
    <t>7. Movilidad y transporte público</t>
  </si>
  <si>
    <t>8. Calidad medioambiental</t>
  </si>
  <si>
    <t>9. Facilidad para encontrar un trabajo</t>
  </si>
  <si>
    <t>10. Facilidad para emprender un negocio</t>
  </si>
  <si>
    <t>11. Imagen internacional de Madrid</t>
  </si>
  <si>
    <t>12. Coste de la vida</t>
  </si>
  <si>
    <t>13. Integración social</t>
  </si>
  <si>
    <t>14. Salud y servicios sanitarios</t>
  </si>
  <si>
    <t>15. Educación y centros educativos</t>
  </si>
  <si>
    <t>17. Facilidad para hacer deporte</t>
  </si>
  <si>
    <t>18. Oferta cultural</t>
  </si>
  <si>
    <t>19. Ocio y diversión</t>
  </si>
  <si>
    <t>20. Convivencia vecinal</t>
  </si>
  <si>
    <t>Percepción de las desigualdades en la ciudad de Madrid</t>
  </si>
  <si>
    <t>21. Desigualdades económicas entre sus ciudadanos</t>
  </si>
  <si>
    <t>22. Desigualdades de oportunidades entre hombres y mujeres</t>
  </si>
  <si>
    <t>23. Desigualdades de oportunidades entre población extranjera y población autóctona</t>
  </si>
  <si>
    <t>24. Desigualdad en las dotaciones de los barrios de la ciudad</t>
  </si>
  <si>
    <t>25. Ciudad amigable con las personas mayores</t>
  </si>
  <si>
    <t>26. Ciudad amigable con la infancia</t>
  </si>
  <si>
    <t>27. Ciudad amigable con las personas con discapacidad</t>
  </si>
  <si>
    <t>28. Ciudad amigable con las personas Lesbianas, Gays, Transexuales y Bisexuales</t>
  </si>
  <si>
    <t>Indicadores Sintéticos: Ficha técnica</t>
  </si>
  <si>
    <t>Características de la muestra</t>
  </si>
  <si>
    <t>Ciudad de Madrid</t>
  </si>
  <si>
    <t>Factor de 
ponderación</t>
  </si>
  <si>
    <t>Tratamiento estadístico</t>
  </si>
  <si>
    <t>Ponderación</t>
  </si>
  <si>
    <t>NS/NC</t>
  </si>
  <si>
    <t>Se han eliminado los NS/NC, utilizándose únicamente el porcentaje valido resultante</t>
  </si>
  <si>
    <t>Fórmulas</t>
  </si>
  <si>
    <t>3 categorías de respuesta</t>
  </si>
  <si>
    <t>4 categorías de respuesta</t>
  </si>
  <si>
    <t>5 categorías de respuesta</t>
  </si>
  <si>
    <t>Modificaciones en preguntas</t>
  </si>
  <si>
    <t>Cambio en la pregunta</t>
  </si>
  <si>
    <t>En aquellos casos en los que una pregunta se haya formulado de diferente manera, se marcará con un asterisco (*)</t>
  </si>
  <si>
    <t>Cambio en las categorías de respuesta</t>
  </si>
  <si>
    <t>Pregunta no disponible</t>
  </si>
  <si>
    <t>Aquellas preguntas que no tengan una equivalente en alguna edición se marcarán como NA</t>
  </si>
  <si>
    <t>Todas estas modificaciones podrían afectar a los resultados de informes anteriores, ya que no fueron analizados de la misma manera. 
No obstante, de esta manera se asegura una homogeneización en el tratamiento de todas las ediciones.</t>
  </si>
  <si>
    <t>Indicadores Sintéticos: Calidad de vida</t>
  </si>
  <si>
    <t>Nº Hoja</t>
  </si>
  <si>
    <t>Indicador Sintético</t>
  </si>
  <si>
    <t>Observaciones</t>
  </si>
  <si>
    <t>Satisfacción de vivir en Madrid</t>
  </si>
  <si>
    <t>Satisfacción de vivir en su barrio</t>
  </si>
  <si>
    <t>NA</t>
  </si>
  <si>
    <t>Satisfacción con la calidad de vida actual en la ciudad de Madrid</t>
  </si>
  <si>
    <t>Satisfacción con la calidad de vida actual en su Barrio</t>
  </si>
  <si>
    <t>Expectativas de vivir en Madrid dentro de 5 años</t>
  </si>
  <si>
    <t>Cuidado y conservación de la ciudad</t>
  </si>
  <si>
    <t>Movilidad y transporte público</t>
  </si>
  <si>
    <t>Calidad medioambiental</t>
  </si>
  <si>
    <t xml:space="preserve">
En la edición de 2012 se formula la pregunta diferente</t>
  </si>
  <si>
    <t>Facilidad para encontrar empleo</t>
  </si>
  <si>
    <t xml:space="preserve">
En la edición de 2012 y 2014 se formula la pregunta diferente</t>
  </si>
  <si>
    <t>Facilidad para emprender un negocio</t>
  </si>
  <si>
    <t>Imagen internacional de Madrid</t>
  </si>
  <si>
    <t>Coste de la vida</t>
  </si>
  <si>
    <t>Integración social</t>
  </si>
  <si>
    <t>Salud y servicios sanitarios</t>
  </si>
  <si>
    <t>Educación y centros educativos</t>
  </si>
  <si>
    <t>Facilidad para hacer deporte</t>
  </si>
  <si>
    <t>Oferta cultural</t>
  </si>
  <si>
    <t>Ocio y diversión</t>
  </si>
  <si>
    <t>Convivencia vecinal</t>
  </si>
  <si>
    <t>21.</t>
  </si>
  <si>
    <t>Desigualdades económicas entre sus ciudadanos</t>
  </si>
  <si>
    <t>22.</t>
  </si>
  <si>
    <t>Desigualdades de oportunidades entre hombres y mujeres</t>
  </si>
  <si>
    <t>23.</t>
  </si>
  <si>
    <t>Desigualdades de oportunidades entre la población extranjera y autóctona</t>
  </si>
  <si>
    <t>24.</t>
  </si>
  <si>
    <t>Desigualdad en las dotaciones de los barrios de la ciudad</t>
  </si>
  <si>
    <t>25.</t>
  </si>
  <si>
    <t>Ciudad amigable con las personas mayores</t>
  </si>
  <si>
    <t>26.</t>
  </si>
  <si>
    <t>Ciudad amigable con la infancia</t>
  </si>
  <si>
    <t>27.</t>
  </si>
  <si>
    <t>Ciudad amigable con las personas con discapacidad</t>
  </si>
  <si>
    <t>28.</t>
  </si>
  <si>
    <t>Ciudad amigable con las personas Lesbianas, Gays, Transexuales y Bisexuales</t>
  </si>
  <si>
    <t>MADRID</t>
  </si>
  <si>
    <t>Arganzuela</t>
  </si>
  <si>
    <t>Barajas</t>
  </si>
  <si>
    <t>Carabanchel</t>
  </si>
  <si>
    <t>Centro</t>
  </si>
  <si>
    <t>Chamartín</t>
  </si>
  <si>
    <t>Chamberí</t>
  </si>
  <si>
    <t>Ciudad Lineal</t>
  </si>
  <si>
    <t>Fuencarral-El Pardo</t>
  </si>
  <si>
    <t>Hortaleza</t>
  </si>
  <si>
    <t>Latina</t>
  </si>
  <si>
    <t>Moncloa-Aravaca</t>
  </si>
  <si>
    <t>Moratalaz</t>
  </si>
  <si>
    <t>Puente de Vallecas</t>
  </si>
  <si>
    <t>Retiro</t>
  </si>
  <si>
    <t>Salamanca</t>
  </si>
  <si>
    <t>San Blas-Canillejas</t>
  </si>
  <si>
    <t>Tetuán</t>
  </si>
  <si>
    <t>Usera</t>
  </si>
  <si>
    <t>Vicálvaro</t>
  </si>
  <si>
    <t>Villa de Vallecas</t>
  </si>
  <si>
    <t>Villaverde</t>
  </si>
  <si>
    <t>Indicador Sintético 1. Satisfacción de vivir en Madrid</t>
  </si>
  <si>
    <t>Resultados</t>
  </si>
  <si>
    <t>GRÁFICOS</t>
  </si>
  <si>
    <t>Nada Satisfecho</t>
  </si>
  <si>
    <t>Poco satisfecho</t>
  </si>
  <si>
    <t>Bastante Satisfecho</t>
  </si>
  <si>
    <t>Muy Satisfecho</t>
  </si>
  <si>
    <t xml:space="preserve">Índice Sintético </t>
  </si>
  <si>
    <t>Indicador Sintético 1. Satisfacción de vivir en Madrid por variables SOCIODEMOGRÁFICAS</t>
  </si>
  <si>
    <t>1. Distritos</t>
  </si>
  <si>
    <t>Tetuan</t>
  </si>
  <si>
    <t>Fuencarral</t>
  </si>
  <si>
    <t>Moncloa</t>
  </si>
  <si>
    <t>Ciudad lineal</t>
  </si>
  <si>
    <t>2. Aspectos sociodemográficos</t>
  </si>
  <si>
    <t>Hombres</t>
  </si>
  <si>
    <t>Mujeres</t>
  </si>
  <si>
    <t>Hasta 29 años</t>
  </si>
  <si>
    <t>30-44 años</t>
  </si>
  <si>
    <t>45-54 años</t>
  </si>
  <si>
    <t>55-64 años</t>
  </si>
  <si>
    <t>Más 65 años</t>
  </si>
  <si>
    <t>Sexo</t>
  </si>
  <si>
    <t>Edad rangos</t>
  </si>
  <si>
    <t>18-29 años</t>
  </si>
  <si>
    <t>16-29 años</t>
  </si>
  <si>
    <t>Muy mala</t>
  </si>
  <si>
    <t>Mala</t>
  </si>
  <si>
    <t>Regular</t>
  </si>
  <si>
    <t>Buena</t>
  </si>
  <si>
    <t>Muy buena</t>
  </si>
  <si>
    <t>Índice Sintético</t>
  </si>
  <si>
    <t>6. Distritos</t>
  </si>
  <si>
    <t>Indicador Sintético 2. Satisfacción de vivir en su barrio</t>
  </si>
  <si>
    <t>Indicador Sintético 2. Satisfacción de vivir en su barrio por variables SOCIODEMOGRÁFICAS</t>
  </si>
  <si>
    <t>Satisfacción de vivir en su Barrio</t>
  </si>
  <si>
    <t>Indicador Sintético 3. Satisfacción con la calidad de vida actual en la ciudad de Madrid</t>
  </si>
  <si>
    <t>2006**</t>
  </si>
  <si>
    <t>-</t>
  </si>
  <si>
    <t>2006** En la actualidad, la calidad de vida en Madrid es buena. Las categorías de respuesta son las siguientes: nada, poco, bastante y muy de acuerdo.</t>
  </si>
  <si>
    <t>Indicador Sintético 3. Satisfacción con la calidad de vida actual en la ciudad de Madrid por variables SOCIODEMOGRÁFICAS</t>
  </si>
  <si>
    <t>Nada de acuerdo</t>
  </si>
  <si>
    <t>Poco de acuerdo</t>
  </si>
  <si>
    <t>Bastante de acuerdo</t>
  </si>
  <si>
    <t>Muy de acuerdo</t>
  </si>
  <si>
    <t>Indicador Sintético 4. Satisfacción con la calidad de vida actual en su Barrio</t>
  </si>
  <si>
    <t>Indicador Sintético 4. Satisfacción con la calidad de vida actual en su Barrio por variables SOCIODEMOGRÁFICAS</t>
  </si>
  <si>
    <t>Satisfacción con la calidad de vida actual en su barrio</t>
  </si>
  <si>
    <t>Indicador Sintético 5. Expectativas de la calidad de vida en Madrid dentro de 5 años</t>
  </si>
  <si>
    <t>Malo</t>
  </si>
  <si>
    <t>Bueno</t>
  </si>
  <si>
    <t>2006** En los próximos cinco años será más agradable vivir en Madrid. Las categorías de respuesta son las siguientes: nada, poco, bastante y muy de acuerdo.</t>
  </si>
  <si>
    <t>Indicador Sintético 5. Expectativas de la calidad de vida en Madrid dentro de 5 años por variables SOCIODEMOGRÁFICAS</t>
  </si>
  <si>
    <t>1.Distritos</t>
  </si>
  <si>
    <t xml:space="preserve">Malo </t>
  </si>
  <si>
    <t>Indicador Sintético 6. Cuidado y conservación de la ciudad</t>
  </si>
  <si>
    <t>Indicador Sintético 6. Cuidado y conservación de la ciudad por variables SOCIODEMOGRÁFICAS</t>
  </si>
  <si>
    <t>Indicador Sintético 7. Movilidad y transporte público</t>
  </si>
  <si>
    <t>Indicador Sintético 7. Movilidad y transporte público por variables SOCIODEMOGRÁFICAS</t>
  </si>
  <si>
    <t>Indicador Sintético 8. Calidad medioambiental</t>
  </si>
  <si>
    <t>2012*</t>
  </si>
  <si>
    <t>*2012: A continuación le voy a leer una serie de aspectos relacionados con la calidad de vida en Madrid. Medioambiente.</t>
  </si>
  <si>
    <t>Indicador Sintético 8. Calidad medioambiental por variables SOCIODEMOGRÁFICAS</t>
  </si>
  <si>
    <t>Indicador Sintético 9. Facilidad para encontrar un trabajo</t>
  </si>
  <si>
    <t>Facilidad para encontrar un trabajo</t>
  </si>
  <si>
    <t>2014*</t>
  </si>
  <si>
    <t>*2012: A continuación le voy a leer una serie de aspectos relacionados con la calidad de vida en Madrid. Oportunidades de empleo.</t>
  </si>
  <si>
    <t>*2014: A continuación le voy a leer una serie de aspectos relacionados con la calidad de vida en Madrid. Oportunidades de empleo.</t>
  </si>
  <si>
    <t>2014**</t>
  </si>
  <si>
    <t>2012**</t>
  </si>
  <si>
    <t xml:space="preserve">NA </t>
  </si>
  <si>
    <t>Indicador Sintético 9. Facilidad para encontrar un trabajo por variables SOCIODEMOGRÁFICAS</t>
  </si>
  <si>
    <t>Indicador Sintético 10. Facilidad para emprender un negocio</t>
  </si>
  <si>
    <t>Indicador Sintético 10. Facilidad para emprender un negocio por variables SOCIODEMOGRÁFICAS</t>
  </si>
  <si>
    <t>Indicador Sintético 11. Imagen internacional de Madrid</t>
  </si>
  <si>
    <t>Indicador Sintético 11. Imagen internacional de Madrid por variables SOCIODEMOGRÁFICAS</t>
  </si>
  <si>
    <t>Indicador Sintético 12. Coste de vida</t>
  </si>
  <si>
    <t>Indicador Sintético 12. Coste de vida por variables SOCIODEMOGRÁFICAS</t>
  </si>
  <si>
    <t>Indicador Sintético 13. Integración social</t>
  </si>
  <si>
    <t>Indicador Sintético 13. Integración social por variables SOCIODEMOGRÁFICAS</t>
  </si>
  <si>
    <t>Indicador Sintético 14. Salud y servicios sanitarios</t>
  </si>
  <si>
    <t>Indicador Sintético 14. Salud y servicios sanitarios por variables SOCIODEMOGRÁFICAS</t>
  </si>
  <si>
    <t>Indicador Sintético 15. Educación y centros educativos</t>
  </si>
  <si>
    <t>Indicador Sintético 15. Educación y centros educativos por variables SOCIODEMOGRÁFICAS</t>
  </si>
  <si>
    <t>Indicador Sintético 16.  Facilidad para encontrar una vivienda a un precio razonable</t>
  </si>
  <si>
    <t xml:space="preserve"> Facilidad para encontrar una vivienda a un precio razonable</t>
  </si>
  <si>
    <t>*2012: A continuación le voy a leer una serie de aspectos relacionados con la calidad de vida en Madrid. Acceso a la vivienda.</t>
  </si>
  <si>
    <t>*2014: A continuación le voy a leer una serie de aspectos relacionados con la calidad de vida en Madrid. Acceso a la vivienda.</t>
  </si>
  <si>
    <t>Indicador Sintético 16.  Facilidad para encontrar una vivienda a un precio razonable por variables SOCIODEMOGRÁFICAS</t>
  </si>
  <si>
    <t>Facilidad para encontrar una vivienda a un precio razonable</t>
  </si>
  <si>
    <t>Indicador Sintético 17. Facilidad para hacer deporte</t>
  </si>
  <si>
    <t>Indicador Sintético 1. Facilidad para hacer deporte por variables SOCIODEMOGRÁFICAS</t>
  </si>
  <si>
    <t>Indicador Sintético 18. Oferta cultural</t>
  </si>
  <si>
    <t>Indicador Sintético 18. Oferta cultural por variables SOCIODEMOGRÁFICAS</t>
  </si>
  <si>
    <t>Indicador Sintético 19. Ocio y diversión</t>
  </si>
  <si>
    <t>Indicador Sintético 19. Ocio y diversión por variables SOCIODEMOGRÁFICAS</t>
  </si>
  <si>
    <t>Indicador Sintético 20. Convivencia vecinal</t>
  </si>
  <si>
    <t>Indicador Sintético 20. Convivencia vecinal por variables SOCIODEMOGRÁFICAS</t>
  </si>
  <si>
    <t>Indicador Sintético 21. Desigualdades económicas entre sus ciudadanos</t>
  </si>
  <si>
    <t>Muy baja</t>
  </si>
  <si>
    <t>Baja</t>
  </si>
  <si>
    <t>Alta</t>
  </si>
  <si>
    <t>Muy alta</t>
  </si>
  <si>
    <t>Indicador Sintético 21. Desigualdades económicas entre sus
ciudadanos por variables SOCIODEMOGRÁFICAS</t>
  </si>
  <si>
    <t>Indicador Sintético 22. Desigualdades de oportunidades entre hombres y mujeres</t>
  </si>
  <si>
    <t>Indicador Sintético 22. Desigualdades de oportunidades entre hombres y mujeres por variables SOCIODEMOGRÁFICAS</t>
  </si>
  <si>
    <t>Indicador Sintético 23. Desigualdades de oportunidades entre la población extranjera y autóctona</t>
  </si>
  <si>
    <t>Indicador Sintético 23. Desigualdades de oportunidades entre la población extranjera y autóctona por variables SOCIODEMOGRÁFICAS</t>
  </si>
  <si>
    <t xml:space="preserve">Indicador Sintético 24. Desigualdad en las dotaciones de los barrios de la ciudad </t>
  </si>
  <si>
    <t xml:space="preserve">Desigualdad en las dotaciones de los barrios de la ciudad </t>
  </si>
  <si>
    <t>Indicador Sintético 24. Desigualdad en las dotaciones de los barrios de la ciudad  por variables SOCIODEMOGRÁFICAS</t>
  </si>
  <si>
    <t>Indicador Sintético 25. Ciudad amigable con las personas mayores</t>
  </si>
  <si>
    <t>Nada</t>
  </si>
  <si>
    <t>Poco</t>
  </si>
  <si>
    <t>Bastante</t>
  </si>
  <si>
    <t>Mucho</t>
  </si>
  <si>
    <t>Indicador Sintético 25. Ciudad amigable con las personas mayores por variables SOCIODEMOGRÁFICAS</t>
  </si>
  <si>
    <t>Indicador Sintético 26. Ciudad amigable con la infancia</t>
  </si>
  <si>
    <t>Indicador Sintético 26. Ciudad amigable con la infancia por variables SOCIODEMOGRÁFICAS</t>
  </si>
  <si>
    <t>Indicador Sintético 27. Ciudad amigable con las personas con discapacidad</t>
  </si>
  <si>
    <t>Indicador Sintético 27. Ciudad amigable con las personas con discapacidad por variables SOCIODEMOGRÁFICAS</t>
  </si>
  <si>
    <t xml:space="preserve">Indicador Sintético 28. Ciudad amigable con las personas Lesbianas, Gays, Transexuales y Bisexuales </t>
  </si>
  <si>
    <t xml:space="preserve">Ciudad amigable con las personas Lesbianas, Gays, Transexuales y Bisexuales </t>
  </si>
  <si>
    <t>Indicador Sintético 28. Ciudad amigable con las personas Lesbianas, Gays, Transexuales y Bisexuales  por variables SOCIODEMOGRÁFICAS</t>
  </si>
  <si>
    <t>INDICADORES ESTRATÉGICOS</t>
  </si>
  <si>
    <t>OTROS</t>
  </si>
  <si>
    <t>INDICADORES CARTAS DE SERVICIOS</t>
  </si>
  <si>
    <t>INDICADORES DISTRITOS</t>
  </si>
  <si>
    <t>Indicador Estratégico de Satisfacción de vivir en Madrid</t>
  </si>
  <si>
    <t>Indicador Estratégico de Calidad de vida en la ciudad y Diferencia interdistrital en la percepción de la calidad de vida en la Ciudad</t>
  </si>
  <si>
    <t>Indicador Estratégico de Percepción de la desigualdad de oportunidades entre hombres y mujeres</t>
  </si>
  <si>
    <t>Indicador Estratégico de Percepción de la desigualdad entre la población extranjera y autóctona</t>
  </si>
  <si>
    <t>Indicador Estratégico de Ciudad amigable con lesbianas, gays, bisexuales y transexuales</t>
  </si>
  <si>
    <t>Indicador de Cartas de Servicios Convivencia vecinal</t>
  </si>
  <si>
    <t>Indicador de Distrito e Indicador de Acción del Área de Acción de Cohesión Social y Servicios Sociales Desigualdad en las dotaciones de los barrios de la ciudad</t>
  </si>
  <si>
    <t xml:space="preserve">Satisfacción de vivir en su barrio </t>
  </si>
  <si>
    <t>Gráficos</t>
  </si>
  <si>
    <t>16. Facilidad para encontrar una vivienda a un precio razonable</t>
  </si>
  <si>
    <t>Para el tratamiento homogéneo de todas las ediciones se ha realizado una ponderación distrital, sexo y edad en todas ellas</t>
  </si>
  <si>
    <t>En aquellos casos en los que las categoría de respuesta sean diferentes a la de la edición de 2019 -como categoría de referencia- se marcará con dos asteriscos (**) y se analizará la pregunta teniendo en cuenta la fórmula del IS en función a su número de categorías de respuestas.</t>
  </si>
  <si>
    <t xml:space="preserve">Ponderación añadida ad hoc desde 2006 a 2008
</t>
  </si>
  <si>
    <t>Ponderación añadida ad hoc desde 2006 a 2008
En la edición de 2006 se formula la pregunta diferente
El análisis del IS de 2006 se calcula con una fórmula diferente, ya que cambia el número de categorías de respuesta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</si>
</sst>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0000000000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entury Gothic"/>
      <family val="2"/>
    </font>
    <font>
      <b/>
      <sz val="10"/>
      <color rgb="FF003DF6"/>
      <name val="Century Gothic"/>
      <family val="2"/>
    </font>
    <font>
      <sz val="9"/>
      <color indexed="8"/>
      <name val="Century Gothic"/>
      <family val="2"/>
    </font>
    <font>
      <b/>
      <sz val="10"/>
      <color theme="0"/>
      <name val="Century Gothic"/>
      <family val="2"/>
    </font>
    <font>
      <sz val="10"/>
      <color rgb="FF003DF6"/>
      <name val="Century Gothic"/>
      <family val="2"/>
    </font>
    <font>
      <sz val="9"/>
      <color theme="0"/>
      <name val="Century Gothic"/>
      <family val="2"/>
    </font>
    <font>
      <sz val="10"/>
      <color rgb="FF000000"/>
      <name val="Times New Roman"/>
      <family val="1"/>
    </font>
    <font>
      <sz val="8"/>
      <name val="Arial"/>
      <family val="2"/>
    </font>
    <font>
      <sz val="9"/>
      <color theme="1"/>
      <name val="Century Gothic"/>
      <family val="2"/>
    </font>
    <font>
      <b/>
      <sz val="10"/>
      <name val="Century Gothic"/>
      <family val="2"/>
    </font>
    <font>
      <sz val="10"/>
      <color theme="0"/>
      <name val="Century Gothic"/>
      <family val="2"/>
    </font>
    <font>
      <u/>
      <sz val="10"/>
      <color theme="10"/>
      <name val="Arial"/>
      <family val="2"/>
    </font>
    <font>
      <b/>
      <sz val="10"/>
      <color theme="1"/>
      <name val="Century Gothic"/>
      <family val="2"/>
    </font>
    <font>
      <sz val="10"/>
      <color theme="1"/>
      <name val="Century Gothic"/>
      <family val="2"/>
    </font>
    <font>
      <b/>
      <sz val="9"/>
      <color theme="0"/>
      <name val="Century Gothic"/>
      <family val="2"/>
    </font>
    <font>
      <b/>
      <sz val="9"/>
      <color theme="1"/>
      <name val="Century Gothic"/>
      <family val="2"/>
    </font>
    <font>
      <i/>
      <sz val="8"/>
      <name val="Century Gothic"/>
      <family val="2"/>
    </font>
    <font>
      <i/>
      <sz val="9"/>
      <name val="Century Gothic"/>
      <family val="2"/>
    </font>
    <font>
      <i/>
      <sz val="9"/>
      <color indexed="8"/>
      <name val="Century Gothic"/>
      <family val="2"/>
    </font>
    <font>
      <i/>
      <sz val="10"/>
      <name val="Century Gothic"/>
      <family val="2"/>
    </font>
    <font>
      <u/>
      <sz val="10"/>
      <color theme="0"/>
      <name val="Arial"/>
      <family val="2"/>
    </font>
    <font>
      <sz val="10"/>
      <color rgb="FF003DF6"/>
      <name val="Arial"/>
      <family val="2"/>
    </font>
  </fonts>
  <fills count="10">
    <fill>
      <patternFill patternType="none"/>
    </fill>
    <fill>
      <patternFill patternType="gray125"/>
    </fill>
    <fill>
      <patternFill patternType="solid">
        <fgColor rgb="FF003DF6"/>
        <bgColor indexed="64"/>
      </patternFill>
    </fill>
    <fill>
      <patternFill patternType="solid">
        <fgColor rgb="FF7596FF"/>
        <bgColor indexed="64"/>
      </patternFill>
    </fill>
    <fill>
      <patternFill patternType="solid">
        <fgColor rgb="FFB7C8FF"/>
        <bgColor indexed="64"/>
      </patternFill>
    </fill>
    <fill>
      <patternFill patternType="solid">
        <fgColor rgb="FFBDD7EE"/>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rgb="FF002060"/>
        <bgColor indexed="64"/>
      </patternFill>
    </fill>
  </fills>
  <borders count="87">
    <border>
      <left/>
      <right/>
      <top/>
      <bottom/>
      <diagonal/>
    </border>
    <border>
      <left/>
      <right style="medium">
        <color indexed="64"/>
      </right>
      <top style="medium">
        <color indexed="8"/>
      </top>
      <bottom style="thin">
        <color indexed="8"/>
      </bottom>
      <diagonal/>
    </border>
    <border>
      <left/>
      <right style="medium">
        <color indexed="8"/>
      </right>
      <top style="medium">
        <color indexed="64"/>
      </top>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thin">
        <color indexed="64"/>
      </right>
      <top style="medium">
        <color indexed="64"/>
      </top>
      <bottom style="medium">
        <color indexed="8"/>
      </bottom>
      <diagonal/>
    </border>
    <border>
      <left style="medium">
        <color indexed="64"/>
      </left>
      <right style="medium">
        <color indexed="64"/>
      </right>
      <top style="medium">
        <color indexed="64"/>
      </top>
      <bottom/>
      <diagonal/>
    </border>
    <border>
      <left/>
      <right style="medium">
        <color indexed="64"/>
      </right>
      <top style="thin">
        <color indexed="8"/>
      </top>
      <bottom/>
      <diagonal/>
    </border>
    <border>
      <left style="medium">
        <color indexed="64"/>
      </left>
      <right style="medium">
        <color indexed="64"/>
      </right>
      <top/>
      <bottom style="thin">
        <color indexed="8"/>
      </bottom>
      <diagonal/>
    </border>
    <border>
      <left/>
      <right style="medium">
        <color indexed="64"/>
      </right>
      <top/>
      <bottom style="thin">
        <color indexed="8"/>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8"/>
      </top>
      <bottom style="thin">
        <color indexed="8"/>
      </bottom>
      <diagonal/>
    </border>
    <border>
      <left style="medium">
        <color rgb="FF000000"/>
      </left>
      <right style="medium">
        <color rgb="FF000000"/>
      </right>
      <top style="thin">
        <color indexed="8"/>
      </top>
      <bottom style="medium">
        <color rgb="FF000000"/>
      </bottom>
      <diagonal/>
    </border>
    <border>
      <left/>
      <right style="medium">
        <color indexed="64"/>
      </right>
      <top style="thin">
        <color indexed="64"/>
      </top>
      <bottom style="thin">
        <color indexed="64"/>
      </bottom>
      <diagonal/>
    </border>
    <border>
      <left style="medium">
        <color rgb="FF000000"/>
      </left>
      <right/>
      <top style="medium">
        <color rgb="FF000000"/>
      </top>
      <bottom style="thin">
        <color indexed="64"/>
      </bottom>
      <diagonal/>
    </border>
    <border>
      <left/>
      <right style="medium">
        <color indexed="64"/>
      </right>
      <top style="medium">
        <color rgb="FF000000"/>
      </top>
      <bottom style="thin">
        <color indexed="64"/>
      </bottom>
      <diagonal/>
    </border>
    <border>
      <left style="medium">
        <color indexed="64"/>
      </left>
      <right style="medium">
        <color indexed="64"/>
      </right>
      <top style="medium">
        <color rgb="FF000000"/>
      </top>
      <bottom style="thin">
        <color indexed="64"/>
      </bottom>
      <diagonal/>
    </border>
    <border>
      <left style="medium">
        <color indexed="64"/>
      </left>
      <right style="medium">
        <color rgb="FF000000"/>
      </right>
      <top style="medium">
        <color rgb="FF000000"/>
      </top>
      <bottom style="thin">
        <color indexed="64"/>
      </bottom>
      <diagonal/>
    </border>
    <border>
      <left style="medium">
        <color rgb="FF000000"/>
      </left>
      <right/>
      <top style="thin">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rgb="FF000000"/>
      </left>
      <right/>
      <top style="thin">
        <color indexed="64"/>
      </top>
      <bottom style="medium">
        <color rgb="FF000000"/>
      </bottom>
      <diagonal/>
    </border>
    <border>
      <left/>
      <right style="medium">
        <color indexed="64"/>
      </right>
      <top style="thin">
        <color indexed="8"/>
      </top>
      <bottom style="medium">
        <color rgb="FF000000"/>
      </bottom>
      <diagonal/>
    </border>
    <border>
      <left style="medium">
        <color indexed="64"/>
      </left>
      <right style="medium">
        <color rgb="FF000000"/>
      </right>
      <top style="thin">
        <color indexed="64"/>
      </top>
      <bottom style="medium">
        <color rgb="FF000000"/>
      </bottom>
      <diagonal/>
    </border>
    <border>
      <left/>
      <right style="thin">
        <color rgb="FFE0E0E0"/>
      </right>
      <top/>
      <bottom/>
      <diagonal/>
    </border>
    <border>
      <left/>
      <right/>
      <top/>
      <bottom style="medium">
        <color indexed="64"/>
      </bottom>
      <diagonal/>
    </border>
    <border>
      <left style="medium">
        <color indexed="64"/>
      </left>
      <right style="medium">
        <color indexed="64"/>
      </right>
      <top style="thin">
        <color indexed="64"/>
      </top>
      <bottom style="medium">
        <color rgb="FF000000"/>
      </bottom>
      <diagonal/>
    </border>
    <border>
      <left/>
      <right style="medium">
        <color indexed="64"/>
      </right>
      <top style="medium">
        <color indexed="64"/>
      </top>
      <bottom style="thin">
        <color indexed="64"/>
      </bottom>
      <diagonal/>
    </border>
    <border>
      <left style="medium">
        <color rgb="FF000000"/>
      </left>
      <right style="thin">
        <color indexed="64"/>
      </right>
      <top style="medium">
        <color rgb="FF000000"/>
      </top>
      <bottom style="medium">
        <color indexed="8"/>
      </bottom>
      <diagonal/>
    </border>
    <border>
      <left/>
      <right style="medium">
        <color indexed="8"/>
      </right>
      <top style="medium">
        <color rgb="FF000000"/>
      </top>
      <bottom/>
      <diagonal/>
    </border>
    <border>
      <left/>
      <right style="medium">
        <color rgb="FF000000"/>
      </right>
      <top style="medium">
        <color rgb="FF000000"/>
      </top>
      <bottom/>
      <diagonal/>
    </border>
    <border>
      <left style="medium">
        <color rgb="FF000000"/>
      </left>
      <right style="medium">
        <color indexed="64"/>
      </right>
      <top style="medium">
        <color indexed="8"/>
      </top>
      <bottom style="thin">
        <color indexed="8"/>
      </bottom>
      <diagonal/>
    </border>
    <border>
      <left/>
      <right style="medium">
        <color rgb="FF000000"/>
      </right>
      <top style="medium">
        <color indexed="8"/>
      </top>
      <bottom style="thin">
        <color indexed="8"/>
      </bottom>
      <diagonal/>
    </border>
    <border>
      <left style="medium">
        <color rgb="FF000000"/>
      </left>
      <right style="medium">
        <color indexed="64"/>
      </right>
      <top style="thin">
        <color indexed="8"/>
      </top>
      <bottom style="thin">
        <color indexed="8"/>
      </bottom>
      <diagonal/>
    </border>
    <border>
      <left/>
      <right style="medium">
        <color rgb="FF000000"/>
      </right>
      <top style="thin">
        <color indexed="8"/>
      </top>
      <bottom style="thin">
        <color indexed="8"/>
      </bottom>
      <diagonal/>
    </border>
    <border>
      <left style="medium">
        <color rgb="FF000000"/>
      </left>
      <right style="medium">
        <color indexed="64"/>
      </right>
      <top style="thin">
        <color indexed="8"/>
      </top>
      <bottom style="medium">
        <color rgb="FF000000"/>
      </bottom>
      <diagonal/>
    </border>
    <border>
      <left/>
      <right style="medium">
        <color rgb="FF000000"/>
      </right>
      <top style="thin">
        <color indexed="8"/>
      </top>
      <bottom style="medium">
        <color rgb="FF000000"/>
      </bottom>
      <diagonal/>
    </border>
    <border>
      <left style="medium">
        <color rgb="FF000000"/>
      </left>
      <right style="medium">
        <color indexed="64"/>
      </right>
      <top/>
      <bottom style="thin">
        <color indexed="8"/>
      </bottom>
      <diagonal/>
    </border>
    <border>
      <left style="medium">
        <color indexed="64"/>
      </left>
      <right style="medium">
        <color indexed="64"/>
      </right>
      <top style="thin">
        <color indexed="8"/>
      </top>
      <bottom/>
      <diagonal/>
    </border>
    <border>
      <left style="medium">
        <color rgb="FF000000"/>
      </left>
      <right style="medium">
        <color rgb="FF000000"/>
      </right>
      <top style="medium">
        <color rgb="FF000000"/>
      </top>
      <bottom/>
      <diagonal/>
    </border>
    <border>
      <left/>
      <right/>
      <top style="medium">
        <color indexed="64"/>
      </top>
      <bottom/>
      <diagonal/>
    </border>
    <border>
      <left/>
      <right/>
      <top style="medium">
        <color indexed="8"/>
      </top>
      <bottom style="thin">
        <color indexed="8"/>
      </bottom>
      <diagonal/>
    </border>
    <border>
      <left/>
      <right/>
      <top style="thin">
        <color indexed="8"/>
      </top>
      <bottom style="thin">
        <color indexed="8"/>
      </bottom>
      <diagonal/>
    </border>
    <border>
      <left/>
      <right/>
      <top style="thin">
        <color indexed="8"/>
      </top>
      <bottom style="medium">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top style="medium">
        <color indexed="8"/>
      </top>
      <bottom style="thin">
        <color indexed="8"/>
      </bottom>
      <diagonal/>
    </border>
    <border>
      <left style="medium">
        <color rgb="FF000000"/>
      </left>
      <right/>
      <top style="thin">
        <color indexed="8"/>
      </top>
      <bottom style="thin">
        <color indexed="8"/>
      </bottom>
      <diagonal/>
    </border>
    <border>
      <left style="medium">
        <color rgb="FF000000"/>
      </left>
      <right/>
      <top style="thin">
        <color indexed="8"/>
      </top>
      <bottom style="medium">
        <color rgb="FF000000"/>
      </bottom>
      <diagonal/>
    </border>
    <border>
      <left style="medium">
        <color rgb="FF000000"/>
      </left>
      <right/>
      <top/>
      <bottom style="thin">
        <color indexed="8"/>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medium">
        <color rgb="FF000000"/>
      </top>
      <bottom style="thin">
        <color indexed="8"/>
      </bottom>
      <diagonal/>
    </border>
    <border>
      <left/>
      <right style="medium">
        <color indexed="64"/>
      </right>
      <top style="medium">
        <color rgb="FF000000"/>
      </top>
      <bottom style="thin">
        <color indexed="8"/>
      </bottom>
      <diagonal/>
    </border>
    <border>
      <left/>
      <right style="medium">
        <color rgb="FF000000"/>
      </right>
      <top style="medium">
        <color rgb="FF000000"/>
      </top>
      <bottom style="thin">
        <color indexed="8"/>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style="medium">
        <color rgb="FF000000"/>
      </left>
      <right style="medium">
        <color rgb="FF000000"/>
      </right>
      <top style="medium">
        <color indexed="8"/>
      </top>
      <bottom style="thin">
        <color indexed="8"/>
      </bottom>
      <diagonal/>
    </border>
    <border>
      <left style="medium">
        <color rgb="FF000000"/>
      </left>
      <right style="medium">
        <color rgb="FF000000"/>
      </right>
      <top/>
      <bottom style="thin">
        <color indexed="8"/>
      </bottom>
      <diagonal/>
    </border>
    <border>
      <left/>
      <right/>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8"/>
      </top>
      <bottom style="medium">
        <color indexed="64"/>
      </bottom>
      <diagonal/>
    </border>
    <border>
      <left style="medium">
        <color rgb="FF000000"/>
      </left>
      <right style="medium">
        <color indexed="64"/>
      </right>
      <top style="thin">
        <color indexed="8"/>
      </top>
      <bottom style="medium">
        <color indexed="64"/>
      </bottom>
      <diagonal/>
    </border>
  </borders>
  <cellStyleXfs count="504">
    <xf numFmtId="0" fontId="0" fillId="0" borderId="0"/>
    <xf numFmtId="0" fontId="17" fillId="0" borderId="0"/>
    <xf numFmtId="9" fontId="16" fillId="0" borderId="0" applyFont="0" applyFill="0" applyBorder="0" applyAlignment="0" applyProtection="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applyNumberFormat="0" applyFill="0" applyBorder="0" applyAlignment="0" applyProtection="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25">
    <xf numFmtId="0" fontId="0" fillId="0" borderId="0" xfId="0"/>
    <xf numFmtId="0" fontId="18" fillId="0" borderId="0" xfId="0" applyFont="1"/>
    <xf numFmtId="0" fontId="22" fillId="0" borderId="0" xfId="0" applyFont="1"/>
    <xf numFmtId="0" fontId="19" fillId="0" borderId="0" xfId="0" applyFont="1"/>
    <xf numFmtId="0" fontId="20" fillId="4" borderId="6" xfId="1" applyFont="1" applyFill="1" applyBorder="1" applyAlignment="1">
      <alignment horizontal="left" vertical="top" wrapText="1"/>
    </xf>
    <xf numFmtId="0" fontId="20" fillId="4" borderId="7" xfId="1" applyFont="1" applyFill="1" applyBorder="1" applyAlignment="1">
      <alignment horizontal="left" vertical="top" wrapText="1"/>
    </xf>
    <xf numFmtId="0" fontId="20" fillId="4" borderId="8" xfId="1" applyFont="1" applyFill="1" applyBorder="1" applyAlignment="1">
      <alignment horizontal="left" vertical="top" wrapText="1"/>
    </xf>
    <xf numFmtId="0" fontId="20" fillId="4" borderId="9" xfId="1" applyFont="1" applyFill="1" applyBorder="1" applyAlignment="1">
      <alignment horizontal="left" vertical="top" wrapText="1"/>
    </xf>
    <xf numFmtId="10" fontId="20" fillId="4" borderId="1" xfId="2" applyNumberFormat="1" applyFont="1" applyFill="1" applyBorder="1" applyAlignment="1">
      <alignment horizontal="left" vertical="top" wrapText="1"/>
    </xf>
    <xf numFmtId="10" fontId="20" fillId="4" borderId="3" xfId="2" applyNumberFormat="1" applyFont="1" applyFill="1" applyBorder="1" applyAlignment="1">
      <alignment horizontal="left" vertical="top" wrapText="1"/>
    </xf>
    <xf numFmtId="10" fontId="20" fillId="4" borderId="4" xfId="2" applyNumberFormat="1" applyFont="1" applyFill="1" applyBorder="1" applyAlignment="1">
      <alignment horizontal="left" vertical="top" wrapText="1"/>
    </xf>
    <xf numFmtId="164" fontId="20" fillId="4" borderId="10" xfId="1" applyNumberFormat="1" applyFont="1" applyFill="1" applyBorder="1" applyAlignment="1">
      <alignment horizontal="left" vertical="top" wrapText="1"/>
    </xf>
    <xf numFmtId="10" fontId="20" fillId="4" borderId="13" xfId="2" applyNumberFormat="1" applyFont="1" applyFill="1" applyBorder="1" applyAlignment="1">
      <alignment horizontal="left" vertical="top" wrapText="1"/>
    </xf>
    <xf numFmtId="0" fontId="20" fillId="4" borderId="14" xfId="1" applyFont="1" applyFill="1" applyBorder="1" applyAlignment="1">
      <alignment horizontal="left" vertical="top" wrapText="1"/>
    </xf>
    <xf numFmtId="10" fontId="20" fillId="4" borderId="15" xfId="2" applyNumberFormat="1" applyFont="1" applyFill="1" applyBorder="1" applyAlignment="1">
      <alignment horizontal="left" vertical="top" wrapText="1"/>
    </xf>
    <xf numFmtId="0" fontId="21" fillId="2" borderId="0" xfId="0" applyFont="1" applyFill="1" applyAlignment="1">
      <alignment vertical="center"/>
    </xf>
    <xf numFmtId="0" fontId="18" fillId="2" borderId="0" xfId="0" applyFont="1" applyFill="1" applyAlignment="1">
      <alignment vertical="center"/>
    </xf>
    <xf numFmtId="0" fontId="18" fillId="0" borderId="0" xfId="0" applyFont="1" applyAlignment="1">
      <alignment vertical="center"/>
    </xf>
    <xf numFmtId="0" fontId="20" fillId="4" borderId="17" xfId="1" applyFont="1" applyFill="1" applyBorder="1" applyAlignment="1">
      <alignment horizontal="left" vertical="top" wrapText="1"/>
    </xf>
    <xf numFmtId="0" fontId="20" fillId="4" borderId="18" xfId="1" applyFont="1" applyFill="1" applyBorder="1" applyAlignment="1">
      <alignment horizontal="left" vertical="top" wrapText="1"/>
    </xf>
    <xf numFmtId="164" fontId="20" fillId="4" borderId="19" xfId="1" applyNumberFormat="1" applyFont="1" applyFill="1" applyBorder="1" applyAlignment="1">
      <alignment horizontal="left" vertical="top" wrapText="1"/>
    </xf>
    <xf numFmtId="0" fontId="18" fillId="4" borderId="0" xfId="0" applyFont="1" applyFill="1"/>
    <xf numFmtId="2" fontId="20" fillId="4" borderId="10" xfId="1" applyNumberFormat="1" applyFont="1" applyFill="1" applyBorder="1" applyAlignment="1">
      <alignment horizontal="left" vertical="top" wrapText="1"/>
    </xf>
    <xf numFmtId="2" fontId="20" fillId="4" borderId="0" xfId="1" applyNumberFormat="1" applyFont="1" applyFill="1" applyAlignment="1">
      <alignment horizontal="left" vertical="center" wrapText="1"/>
    </xf>
    <xf numFmtId="0" fontId="18" fillId="0" borderId="0" xfId="0" applyFont="1" applyAlignment="1">
      <alignment horizontal="left" vertical="center" wrapText="1"/>
    </xf>
    <xf numFmtId="164" fontId="26" fillId="4" borderId="19" xfId="1" applyNumberFormat="1" applyFont="1" applyFill="1" applyBorder="1" applyAlignment="1">
      <alignment horizontal="left" vertical="top" wrapText="1"/>
    </xf>
    <xf numFmtId="0" fontId="27" fillId="4" borderId="0" xfId="0" applyFont="1" applyFill="1"/>
    <xf numFmtId="0" fontId="18" fillId="0" borderId="0" xfId="0" applyFont="1" applyAlignment="1">
      <alignment horizontal="center" vertical="center"/>
    </xf>
    <xf numFmtId="0" fontId="30" fillId="4" borderId="0" xfId="0" applyFont="1" applyFill="1"/>
    <xf numFmtId="0" fontId="31" fillId="0" borderId="0" xfId="29" applyFont="1"/>
    <xf numFmtId="0" fontId="31" fillId="0" borderId="0" xfId="0" applyFont="1"/>
    <xf numFmtId="10" fontId="18" fillId="0" borderId="0" xfId="0" applyNumberFormat="1" applyFont="1"/>
    <xf numFmtId="164" fontId="33" fillId="4" borderId="19" xfId="1" applyNumberFormat="1" applyFont="1" applyFill="1" applyBorder="1" applyAlignment="1">
      <alignment horizontal="left" vertical="top" wrapText="1"/>
    </xf>
    <xf numFmtId="164" fontId="33" fillId="4" borderId="19" xfId="2" applyNumberFormat="1" applyFont="1" applyFill="1" applyBorder="1" applyAlignment="1">
      <alignment horizontal="left" vertical="top" wrapText="1"/>
    </xf>
    <xf numFmtId="0" fontId="32" fillId="3" borderId="23" xfId="1" applyFont="1" applyFill="1" applyBorder="1" applyAlignment="1">
      <alignment horizontal="center" vertical="center" wrapText="1"/>
    </xf>
    <xf numFmtId="0" fontId="18" fillId="0" borderId="0" xfId="0" applyFont="1" applyAlignment="1">
      <alignment vertical="center" wrapText="1"/>
    </xf>
    <xf numFmtId="0" fontId="21" fillId="2" borderId="0" xfId="0" applyFont="1" applyFill="1" applyAlignment="1">
      <alignment horizontal="left" vertical="center"/>
    </xf>
    <xf numFmtId="0" fontId="22" fillId="0" borderId="0" xfId="0" applyFont="1" applyAlignment="1">
      <alignment horizontal="left"/>
    </xf>
    <xf numFmtId="0" fontId="19" fillId="0" borderId="0" xfId="0" applyFont="1" applyAlignment="1">
      <alignment horizontal="left"/>
    </xf>
    <xf numFmtId="0" fontId="18" fillId="0" borderId="0" xfId="0" applyFont="1" applyAlignment="1">
      <alignment horizontal="left"/>
    </xf>
    <xf numFmtId="164" fontId="26" fillId="4" borderId="20" xfId="1" applyNumberFormat="1" applyFont="1" applyFill="1" applyBorder="1" applyAlignment="1">
      <alignment horizontal="left" vertical="top" wrapText="1"/>
    </xf>
    <xf numFmtId="164" fontId="33" fillId="4" borderId="20" xfId="2" applyNumberFormat="1" applyFont="1" applyFill="1" applyBorder="1" applyAlignment="1">
      <alignment horizontal="left" vertical="top" wrapText="1"/>
    </xf>
    <xf numFmtId="10" fontId="20" fillId="4" borderId="6" xfId="2" applyNumberFormat="1" applyFont="1" applyFill="1" applyBorder="1" applyAlignment="1">
      <alignment horizontal="left" vertical="top" wrapText="1"/>
    </xf>
    <xf numFmtId="10" fontId="20" fillId="4" borderId="7" xfId="2" applyNumberFormat="1" applyFont="1" applyFill="1" applyBorder="1" applyAlignment="1">
      <alignment horizontal="left" vertical="top" wrapText="1"/>
    </xf>
    <xf numFmtId="10" fontId="20" fillId="4" borderId="8" xfId="2" applyNumberFormat="1" applyFont="1" applyFill="1" applyBorder="1" applyAlignment="1">
      <alignment horizontal="left" vertical="top" wrapText="1"/>
    </xf>
    <xf numFmtId="164" fontId="26" fillId="4" borderId="10" xfId="1" applyNumberFormat="1" applyFont="1" applyFill="1" applyBorder="1" applyAlignment="1">
      <alignment horizontal="left" vertical="top" wrapText="1"/>
    </xf>
    <xf numFmtId="2" fontId="26" fillId="4" borderId="10" xfId="1" applyNumberFormat="1" applyFont="1" applyFill="1" applyBorder="1" applyAlignment="1">
      <alignment horizontal="left" vertical="top" wrapText="1"/>
    </xf>
    <xf numFmtId="0" fontId="18" fillId="0" borderId="0" xfId="0" applyFont="1" applyAlignment="1">
      <alignment wrapText="1"/>
    </xf>
    <xf numFmtId="164" fontId="26" fillId="4" borderId="27" xfId="1" applyNumberFormat="1" applyFont="1" applyFill="1" applyBorder="1" applyAlignment="1">
      <alignment horizontal="left" vertical="top" wrapText="1"/>
    </xf>
    <xf numFmtId="10" fontId="20" fillId="4" borderId="28" xfId="2" applyNumberFormat="1" applyFont="1" applyFill="1" applyBorder="1" applyAlignment="1">
      <alignment horizontal="left" vertical="top" wrapText="1"/>
    </xf>
    <xf numFmtId="10" fontId="20" fillId="4" borderId="29" xfId="2" applyNumberFormat="1" applyFont="1" applyFill="1" applyBorder="1" applyAlignment="1">
      <alignment horizontal="left" vertical="top" wrapText="1"/>
    </xf>
    <xf numFmtId="164" fontId="26" fillId="4" borderId="30" xfId="1" applyNumberFormat="1" applyFont="1" applyFill="1" applyBorder="1" applyAlignment="1">
      <alignment horizontal="left" vertical="top" wrapText="1"/>
    </xf>
    <xf numFmtId="0" fontId="20" fillId="4" borderId="35" xfId="1" applyFont="1" applyFill="1" applyBorder="1" applyAlignment="1">
      <alignment horizontal="left" vertical="top" wrapText="1"/>
    </xf>
    <xf numFmtId="164" fontId="33" fillId="4" borderId="36" xfId="1" applyNumberFormat="1" applyFont="1" applyFill="1" applyBorder="1" applyAlignment="1">
      <alignment horizontal="left" vertical="top" wrapText="1"/>
    </xf>
    <xf numFmtId="164" fontId="33" fillId="4" borderId="36" xfId="2" applyNumberFormat="1" applyFont="1" applyFill="1" applyBorder="1" applyAlignment="1">
      <alignment horizontal="left" vertical="top" wrapText="1"/>
    </xf>
    <xf numFmtId="0" fontId="20" fillId="4" borderId="37" xfId="1" applyFont="1" applyFill="1" applyBorder="1" applyAlignment="1">
      <alignment horizontal="left" vertical="top" wrapText="1"/>
    </xf>
    <xf numFmtId="10" fontId="20" fillId="4" borderId="38" xfId="2" applyNumberFormat="1" applyFont="1" applyFill="1" applyBorder="1" applyAlignment="1">
      <alignment horizontal="left" vertical="top" wrapText="1"/>
    </xf>
    <xf numFmtId="164" fontId="33" fillId="4" borderId="39" xfId="2" applyNumberFormat="1" applyFont="1" applyFill="1" applyBorder="1" applyAlignment="1">
      <alignment horizontal="left" vertical="top" wrapText="1"/>
    </xf>
    <xf numFmtId="0" fontId="19" fillId="0" borderId="40" xfId="0" applyFont="1" applyBorder="1"/>
    <xf numFmtId="164" fontId="26" fillId="4" borderId="36" xfId="1" applyNumberFormat="1" applyFont="1" applyFill="1" applyBorder="1" applyAlignment="1">
      <alignment horizontal="left" vertical="top" wrapText="1"/>
    </xf>
    <xf numFmtId="164" fontId="26" fillId="4" borderId="42" xfId="1" applyNumberFormat="1" applyFont="1" applyFill="1" applyBorder="1" applyAlignment="1">
      <alignment horizontal="left" vertical="top" wrapText="1"/>
    </xf>
    <xf numFmtId="164" fontId="26" fillId="4" borderId="39" xfId="1" applyNumberFormat="1" applyFont="1" applyFill="1" applyBorder="1" applyAlignment="1">
      <alignment horizontal="left" vertical="top" wrapText="1"/>
    </xf>
    <xf numFmtId="164" fontId="20" fillId="4" borderId="36" xfId="1" applyNumberFormat="1" applyFont="1" applyFill="1" applyBorder="1" applyAlignment="1">
      <alignment horizontal="left" vertical="top" wrapText="1"/>
    </xf>
    <xf numFmtId="0" fontId="20" fillId="4" borderId="47" xfId="1" applyFont="1" applyFill="1" applyBorder="1" applyAlignment="1">
      <alignment horizontal="left" vertical="top" wrapText="1"/>
    </xf>
    <xf numFmtId="10" fontId="20" fillId="4" borderId="48" xfId="2" applyNumberFormat="1" applyFont="1" applyFill="1" applyBorder="1" applyAlignment="1">
      <alignment horizontal="left" vertical="top" wrapText="1"/>
    </xf>
    <xf numFmtId="0" fontId="20" fillId="4" borderId="49" xfId="1" applyFont="1" applyFill="1" applyBorder="1" applyAlignment="1">
      <alignment horizontal="left" vertical="top" wrapText="1"/>
    </xf>
    <xf numFmtId="10" fontId="20" fillId="4" borderId="50" xfId="2" applyNumberFormat="1" applyFont="1" applyFill="1" applyBorder="1" applyAlignment="1">
      <alignment horizontal="left" vertical="top" wrapText="1"/>
    </xf>
    <xf numFmtId="0" fontId="20" fillId="4" borderId="51" xfId="1" applyFont="1" applyFill="1" applyBorder="1" applyAlignment="1">
      <alignment horizontal="left" vertical="top" wrapText="1"/>
    </xf>
    <xf numFmtId="10" fontId="20" fillId="4" borderId="52" xfId="2" applyNumberFormat="1" applyFont="1" applyFill="1" applyBorder="1" applyAlignment="1">
      <alignment horizontal="left" vertical="top" wrapText="1"/>
    </xf>
    <xf numFmtId="0" fontId="20" fillId="4" borderId="54" xfId="1" applyFont="1" applyFill="1" applyBorder="1" applyAlignment="1">
      <alignment horizontal="left" vertical="top" wrapText="1"/>
    </xf>
    <xf numFmtId="10" fontId="20" fillId="4" borderId="57" xfId="2" applyNumberFormat="1" applyFont="1" applyFill="1" applyBorder="1" applyAlignment="1">
      <alignment horizontal="left" vertical="top" wrapText="1"/>
    </xf>
    <xf numFmtId="10" fontId="20" fillId="4" borderId="58" xfId="2" applyNumberFormat="1" applyFont="1" applyFill="1" applyBorder="1" applyAlignment="1">
      <alignment horizontal="left" vertical="top" wrapText="1"/>
    </xf>
    <xf numFmtId="10" fontId="20" fillId="4" borderId="59" xfId="2" applyNumberFormat="1" applyFont="1" applyFill="1" applyBorder="1" applyAlignment="1">
      <alignment horizontal="left" vertical="top" wrapText="1"/>
    </xf>
    <xf numFmtId="10" fontId="20" fillId="4" borderId="64" xfId="2" applyNumberFormat="1" applyFont="1" applyFill="1" applyBorder="1" applyAlignment="1">
      <alignment horizontal="left" vertical="top" wrapText="1"/>
    </xf>
    <xf numFmtId="10" fontId="20" fillId="4" borderId="65" xfId="2" applyNumberFormat="1" applyFont="1" applyFill="1" applyBorder="1" applyAlignment="1">
      <alignment horizontal="left" vertical="top" wrapText="1"/>
    </xf>
    <xf numFmtId="10" fontId="20" fillId="4" borderId="66" xfId="2" applyNumberFormat="1" applyFont="1" applyFill="1" applyBorder="1" applyAlignment="1">
      <alignment horizontal="left" vertical="top" wrapText="1"/>
    </xf>
    <xf numFmtId="10" fontId="20" fillId="4" borderId="70" xfId="2" applyNumberFormat="1" applyFont="1" applyFill="1" applyBorder="1" applyAlignment="1">
      <alignment horizontal="left" vertical="top" wrapText="1"/>
    </xf>
    <xf numFmtId="10" fontId="20" fillId="4" borderId="71" xfId="2" applyNumberFormat="1" applyFont="1" applyFill="1" applyBorder="1" applyAlignment="1">
      <alignment horizontal="left" vertical="top" wrapText="1"/>
    </xf>
    <xf numFmtId="10" fontId="20" fillId="4" borderId="72" xfId="2" applyNumberFormat="1" applyFont="1" applyFill="1" applyBorder="1" applyAlignment="1">
      <alignment horizontal="left" vertical="top" wrapText="1"/>
    </xf>
    <xf numFmtId="10" fontId="20" fillId="4" borderId="49" xfId="2" applyNumberFormat="1" applyFont="1" applyFill="1" applyBorder="1" applyAlignment="1">
      <alignment horizontal="left" vertical="top" wrapText="1"/>
    </xf>
    <xf numFmtId="10" fontId="20" fillId="4" borderId="51" xfId="2" applyNumberFormat="1" applyFont="1" applyFill="1" applyBorder="1" applyAlignment="1">
      <alignment horizontal="left" vertical="top" wrapText="1"/>
    </xf>
    <xf numFmtId="0" fontId="20" fillId="4" borderId="73" xfId="1" applyFont="1" applyFill="1" applyBorder="1" applyAlignment="1">
      <alignment horizontal="left" vertical="top" wrapText="1"/>
    </xf>
    <xf numFmtId="0" fontId="20" fillId="4" borderId="74" xfId="1" applyFont="1" applyFill="1" applyBorder="1" applyAlignment="1">
      <alignment horizontal="left" vertical="top" wrapText="1"/>
    </xf>
    <xf numFmtId="164" fontId="20" fillId="4" borderId="42" xfId="1" applyNumberFormat="1" applyFont="1" applyFill="1" applyBorder="1" applyAlignment="1">
      <alignment horizontal="left" vertical="top" wrapText="1"/>
    </xf>
    <xf numFmtId="164" fontId="20" fillId="4" borderId="39" xfId="1" applyNumberFormat="1" applyFont="1" applyFill="1" applyBorder="1" applyAlignment="1">
      <alignment horizontal="left" vertical="top" wrapText="1"/>
    </xf>
    <xf numFmtId="0" fontId="34" fillId="0" borderId="0" xfId="0" applyFont="1" applyAlignment="1">
      <alignment horizontal="left"/>
    </xf>
    <xf numFmtId="0" fontId="35" fillId="0" borderId="0" xfId="0" applyFont="1"/>
    <xf numFmtId="164" fontId="20" fillId="5" borderId="10" xfId="1" applyNumberFormat="1" applyFont="1" applyFill="1" applyBorder="1" applyAlignment="1">
      <alignment horizontal="left" vertical="top" wrapText="1"/>
    </xf>
    <xf numFmtId="10" fontId="20" fillId="5" borderId="1" xfId="2" applyNumberFormat="1" applyFont="1" applyFill="1" applyBorder="1" applyAlignment="1">
      <alignment horizontal="left" vertical="top" wrapText="1"/>
    </xf>
    <xf numFmtId="10" fontId="20" fillId="5" borderId="15" xfId="2" applyNumberFormat="1" applyFont="1" applyFill="1" applyBorder="1" applyAlignment="1">
      <alignment horizontal="left" vertical="top" wrapText="1"/>
    </xf>
    <xf numFmtId="10" fontId="20" fillId="5" borderId="3" xfId="2" applyNumberFormat="1" applyFont="1" applyFill="1" applyBorder="1" applyAlignment="1">
      <alignment horizontal="left" vertical="top" wrapText="1"/>
    </xf>
    <xf numFmtId="10" fontId="20" fillId="5" borderId="4" xfId="2" applyNumberFormat="1" applyFont="1" applyFill="1" applyBorder="1" applyAlignment="1">
      <alignment horizontal="left" vertical="top" wrapText="1"/>
    </xf>
    <xf numFmtId="0" fontId="20" fillId="5" borderId="75" xfId="1" applyFont="1" applyFill="1" applyBorder="1" applyAlignment="1">
      <alignment horizontal="left" vertical="top" wrapText="1"/>
    </xf>
    <xf numFmtId="0" fontId="20" fillId="5" borderId="76" xfId="1" applyFont="1" applyFill="1" applyBorder="1" applyAlignment="1">
      <alignment horizontal="left" vertical="top" wrapText="1"/>
    </xf>
    <xf numFmtId="0" fontId="20" fillId="5" borderId="28" xfId="1" applyFont="1" applyFill="1" applyBorder="1" applyAlignment="1">
      <alignment horizontal="left" vertical="top" wrapText="1"/>
    </xf>
    <xf numFmtId="0" fontId="20" fillId="5" borderId="29" xfId="1" applyFont="1" applyFill="1" applyBorder="1" applyAlignment="1">
      <alignment horizontal="left" vertical="top" wrapText="1"/>
    </xf>
    <xf numFmtId="0" fontId="36" fillId="5" borderId="75" xfId="1" applyFont="1" applyFill="1" applyBorder="1" applyAlignment="1">
      <alignment horizontal="left" vertical="top" wrapText="1"/>
    </xf>
    <xf numFmtId="0" fontId="36" fillId="5" borderId="76" xfId="1" applyFont="1" applyFill="1" applyBorder="1" applyAlignment="1">
      <alignment horizontal="left" vertical="top" wrapText="1"/>
    </xf>
    <xf numFmtId="0" fontId="36" fillId="5" borderId="28" xfId="1" applyFont="1" applyFill="1" applyBorder="1" applyAlignment="1">
      <alignment horizontal="left" vertical="top" wrapText="1"/>
    </xf>
    <xf numFmtId="0" fontId="36" fillId="5" borderId="29" xfId="1" applyFont="1" applyFill="1" applyBorder="1" applyAlignment="1">
      <alignment horizontal="left" vertical="top" wrapText="1"/>
    </xf>
    <xf numFmtId="0" fontId="36" fillId="5" borderId="47" xfId="1" applyFont="1" applyFill="1" applyBorder="1" applyAlignment="1">
      <alignment horizontal="left" vertical="top" wrapText="1"/>
    </xf>
    <xf numFmtId="0" fontId="36" fillId="5" borderId="53" xfId="1" applyFont="1" applyFill="1" applyBorder="1" applyAlignment="1">
      <alignment horizontal="left" vertical="top" wrapText="1"/>
    </xf>
    <xf numFmtId="0" fontId="36" fillId="5" borderId="49" xfId="1" applyFont="1" applyFill="1" applyBorder="1" applyAlignment="1">
      <alignment horizontal="left" vertical="top" wrapText="1"/>
    </xf>
    <xf numFmtId="0" fontId="36" fillId="5" borderId="51" xfId="1" applyFont="1" applyFill="1" applyBorder="1" applyAlignment="1">
      <alignment horizontal="left" vertical="top" wrapText="1"/>
    </xf>
    <xf numFmtId="0" fontId="20" fillId="5" borderId="37" xfId="1" applyFont="1" applyFill="1" applyBorder="1" applyAlignment="1">
      <alignment horizontal="left" vertical="top" wrapText="1"/>
    </xf>
    <xf numFmtId="10" fontId="20" fillId="5" borderId="60" xfId="2" applyNumberFormat="1" applyFont="1" applyFill="1" applyBorder="1" applyAlignment="1">
      <alignment horizontal="left" vertical="top" wrapText="1"/>
    </xf>
    <xf numFmtId="10" fontId="20" fillId="5" borderId="61" xfId="2" applyNumberFormat="1" applyFont="1" applyFill="1" applyBorder="1" applyAlignment="1">
      <alignment horizontal="left" vertical="top" wrapText="1"/>
    </xf>
    <xf numFmtId="10" fontId="20" fillId="5" borderId="62" xfId="2" applyNumberFormat="1" applyFont="1" applyFill="1" applyBorder="1" applyAlignment="1">
      <alignment horizontal="left" vertical="top" wrapText="1"/>
    </xf>
    <xf numFmtId="0" fontId="20" fillId="5" borderId="67" xfId="1" applyFont="1" applyFill="1" applyBorder="1" applyAlignment="1">
      <alignment horizontal="left" vertical="top" wrapText="1"/>
    </xf>
    <xf numFmtId="0" fontId="20" fillId="5" borderId="65" xfId="1" applyFont="1" applyFill="1" applyBorder="1" applyAlignment="1">
      <alignment horizontal="left" vertical="top" wrapText="1"/>
    </xf>
    <xf numFmtId="0" fontId="20" fillId="5" borderId="66" xfId="1" applyFont="1" applyFill="1" applyBorder="1" applyAlignment="1">
      <alignment horizontal="left" vertical="top" wrapText="1"/>
    </xf>
    <xf numFmtId="0" fontId="20" fillId="5" borderId="53" xfId="1" applyFont="1" applyFill="1" applyBorder="1" applyAlignment="1">
      <alignment horizontal="left" vertical="top" wrapText="1"/>
    </xf>
    <xf numFmtId="0" fontId="20" fillId="5" borderId="49" xfId="1" applyFont="1" applyFill="1" applyBorder="1" applyAlignment="1">
      <alignment horizontal="left" vertical="top" wrapText="1"/>
    </xf>
    <xf numFmtId="0" fontId="20" fillId="5" borderId="51" xfId="1" applyFont="1" applyFill="1" applyBorder="1" applyAlignment="1">
      <alignment horizontal="left" vertical="top" wrapText="1"/>
    </xf>
    <xf numFmtId="0" fontId="37" fillId="0" borderId="0" xfId="0" applyFont="1"/>
    <xf numFmtId="0" fontId="18" fillId="6" borderId="0" xfId="0" applyFont="1" applyFill="1" applyAlignment="1">
      <alignment vertical="center"/>
    </xf>
    <xf numFmtId="0" fontId="18" fillId="6" borderId="0" xfId="0" applyFont="1" applyFill="1"/>
    <xf numFmtId="0" fontId="21" fillId="2" borderId="0" xfId="0" applyFont="1" applyFill="1" applyAlignment="1">
      <alignment horizontal="center" vertical="center"/>
    </xf>
    <xf numFmtId="0" fontId="22" fillId="0" borderId="0" xfId="0" applyFont="1" applyAlignment="1">
      <alignment horizontal="center" vertical="center"/>
    </xf>
    <xf numFmtId="0" fontId="20" fillId="4" borderId="0" xfId="1" applyFont="1" applyFill="1" applyAlignment="1">
      <alignment horizontal="center" vertical="center" wrapText="1"/>
    </xf>
    <xf numFmtId="0" fontId="19" fillId="7" borderId="0" xfId="0" applyFont="1" applyFill="1"/>
    <xf numFmtId="0" fontId="21" fillId="2" borderId="78" xfId="0" applyFont="1" applyFill="1" applyBorder="1" applyAlignment="1">
      <alignment horizontal="center" vertical="center"/>
    </xf>
    <xf numFmtId="0" fontId="21" fillId="2" borderId="56" xfId="0" applyFont="1" applyFill="1" applyBorder="1" applyAlignment="1">
      <alignment vertical="center"/>
    </xf>
    <xf numFmtId="0" fontId="18" fillId="2" borderId="56" xfId="0" applyFont="1" applyFill="1" applyBorder="1" applyAlignment="1">
      <alignment vertical="center"/>
    </xf>
    <xf numFmtId="0" fontId="18" fillId="2" borderId="16" xfId="0" applyFont="1" applyFill="1" applyBorder="1" applyAlignment="1">
      <alignment vertical="center"/>
    </xf>
    <xf numFmtId="0" fontId="18" fillId="6" borderId="80" xfId="0" applyFont="1" applyFill="1" applyBorder="1"/>
    <xf numFmtId="0" fontId="27" fillId="6" borderId="79" xfId="0" applyFont="1" applyFill="1" applyBorder="1" applyAlignment="1">
      <alignment horizontal="center" vertical="center"/>
    </xf>
    <xf numFmtId="0" fontId="27" fillId="0" borderId="79" xfId="0" applyFont="1" applyBorder="1" applyAlignment="1">
      <alignment horizontal="center" vertical="center" wrapText="1"/>
    </xf>
    <xf numFmtId="0" fontId="27" fillId="0" borderId="81" xfId="0" applyFont="1" applyBorder="1" applyAlignment="1">
      <alignment horizontal="center" vertical="center" wrapText="1"/>
    </xf>
    <xf numFmtId="0" fontId="27" fillId="6" borderId="0" xfId="0" applyFont="1" applyFill="1" applyAlignment="1">
      <alignment horizontal="center" vertical="center"/>
    </xf>
    <xf numFmtId="0" fontId="27" fillId="0" borderId="0" xfId="0" applyFont="1" applyAlignment="1">
      <alignment horizontal="center" vertical="center"/>
    </xf>
    <xf numFmtId="0" fontId="20" fillId="4" borderId="85" xfId="1" applyFont="1" applyFill="1" applyBorder="1" applyAlignment="1">
      <alignment horizontal="left" vertical="top" wrapText="1"/>
    </xf>
    <xf numFmtId="10" fontId="20" fillId="4" borderId="86" xfId="2" applyNumberFormat="1" applyFont="1" applyFill="1" applyBorder="1" applyAlignment="1">
      <alignment horizontal="left" vertical="top" wrapText="1"/>
    </xf>
    <xf numFmtId="0" fontId="0" fillId="8" borderId="0" xfId="0" applyFill="1"/>
    <xf numFmtId="164" fontId="20" fillId="4" borderId="0" xfId="1" applyNumberFormat="1" applyFont="1" applyFill="1" applyAlignment="1">
      <alignment horizontal="left" vertical="center" wrapText="1"/>
    </xf>
    <xf numFmtId="164" fontId="26" fillId="4" borderId="0" xfId="1" applyNumberFormat="1" applyFont="1" applyFill="1" applyAlignment="1">
      <alignment horizontal="left" vertical="center" wrapText="1"/>
    </xf>
    <xf numFmtId="0" fontId="18" fillId="0" borderId="80" xfId="0" applyFont="1" applyBorder="1" applyAlignment="1">
      <alignment vertical="center"/>
    </xf>
    <xf numFmtId="0" fontId="18" fillId="0" borderId="79" xfId="0" applyFont="1" applyBorder="1" applyAlignment="1">
      <alignment vertical="center"/>
    </xf>
    <xf numFmtId="0" fontId="18" fillId="0" borderId="83" xfId="0" applyFont="1" applyBorder="1" applyAlignment="1">
      <alignment vertical="center"/>
    </xf>
    <xf numFmtId="0" fontId="18" fillId="0" borderId="41" xfId="0" applyFont="1" applyBorder="1" applyAlignment="1">
      <alignment vertical="center"/>
    </xf>
    <xf numFmtId="0" fontId="18" fillId="0" borderId="84" xfId="0" applyFont="1" applyBorder="1" applyAlignment="1">
      <alignment vertical="center"/>
    </xf>
    <xf numFmtId="0" fontId="21" fillId="2" borderId="79" xfId="0" applyFont="1" applyFill="1" applyBorder="1" applyAlignment="1">
      <alignment horizontal="left" vertical="center"/>
    </xf>
    <xf numFmtId="0" fontId="28" fillId="2" borderId="0" xfId="0" applyFont="1" applyFill="1"/>
    <xf numFmtId="0" fontId="28" fillId="2" borderId="80" xfId="0" applyFont="1" applyFill="1" applyBorder="1"/>
    <xf numFmtId="0" fontId="23" fillId="2" borderId="0" xfId="1" applyFont="1" applyFill="1" applyAlignment="1">
      <alignment horizontal="center" vertical="center"/>
    </xf>
    <xf numFmtId="0" fontId="23" fillId="2" borderId="0" xfId="1" applyFont="1" applyFill="1" applyAlignment="1">
      <alignment horizontal="left" vertical="center" wrapText="1"/>
    </xf>
    <xf numFmtId="0" fontId="23" fillId="2" borderId="24" xfId="1" applyFont="1" applyFill="1" applyBorder="1" applyAlignment="1">
      <alignment vertical="top" wrapText="1"/>
    </xf>
    <xf numFmtId="0" fontId="23" fillId="2" borderId="2" xfId="1" applyFont="1" applyFill="1" applyBorder="1" applyAlignment="1">
      <alignment horizontal="center" vertical="center"/>
    </xf>
    <xf numFmtId="0" fontId="23" fillId="2" borderId="16" xfId="1" applyFont="1" applyFill="1" applyBorder="1" applyAlignment="1">
      <alignment horizontal="center" vertical="center"/>
    </xf>
    <xf numFmtId="0" fontId="23" fillId="2" borderId="5" xfId="1" applyFont="1" applyFill="1" applyBorder="1" applyAlignment="1">
      <alignment vertical="center" wrapText="1"/>
    </xf>
    <xf numFmtId="0" fontId="23" fillId="2" borderId="21" xfId="1" applyFont="1" applyFill="1" applyBorder="1" applyAlignment="1">
      <alignment horizontal="left" vertical="center" wrapText="1"/>
    </xf>
    <xf numFmtId="0" fontId="23" fillId="2" borderId="23" xfId="1" applyFont="1" applyFill="1" applyBorder="1" applyAlignment="1">
      <alignment horizontal="center" vertical="center" wrapText="1"/>
    </xf>
    <xf numFmtId="0" fontId="23" fillId="2" borderId="21" xfId="1" applyFont="1" applyFill="1" applyBorder="1" applyAlignment="1">
      <alignment horizontal="center" vertical="center" wrapText="1"/>
    </xf>
    <xf numFmtId="0" fontId="23" fillId="2" borderId="12" xfId="1" applyFont="1" applyFill="1" applyBorder="1" applyAlignment="1">
      <alignment horizontal="center" vertical="center" wrapText="1"/>
    </xf>
    <xf numFmtId="0" fontId="23" fillId="2" borderId="24" xfId="1" applyFont="1" applyFill="1" applyBorder="1" applyAlignment="1">
      <alignment vertical="center" wrapText="1"/>
    </xf>
    <xf numFmtId="0" fontId="23" fillId="2" borderId="33" xfId="1" applyFont="1" applyFill="1" applyBorder="1" applyAlignment="1">
      <alignment horizontal="center" vertical="center" wrapText="1"/>
    </xf>
    <xf numFmtId="0" fontId="23" fillId="2" borderId="34" xfId="1" applyFont="1" applyFill="1" applyBorder="1" applyAlignment="1">
      <alignment horizontal="center" vertical="center" wrapText="1"/>
    </xf>
    <xf numFmtId="0" fontId="23" fillId="2" borderId="33" xfId="1" applyFont="1" applyFill="1" applyBorder="1" applyAlignment="1">
      <alignment horizontal="center" vertical="center"/>
    </xf>
    <xf numFmtId="0" fontId="23" fillId="2" borderId="34" xfId="1" applyFont="1" applyFill="1" applyBorder="1" applyAlignment="1">
      <alignment horizontal="center" vertical="center"/>
    </xf>
    <xf numFmtId="0" fontId="23" fillId="2" borderId="22" xfId="1" applyFont="1" applyFill="1" applyBorder="1" applyAlignment="1">
      <alignment horizontal="center" vertical="center"/>
    </xf>
    <xf numFmtId="0" fontId="23" fillId="2" borderId="23" xfId="1" applyFont="1" applyFill="1" applyBorder="1" applyAlignment="1">
      <alignment horizontal="center" vertical="center"/>
    </xf>
    <xf numFmtId="0" fontId="23" fillId="2" borderId="25" xfId="1" applyFont="1" applyFill="1" applyBorder="1" applyAlignment="1">
      <alignment horizontal="center" vertical="center"/>
    </xf>
    <xf numFmtId="0" fontId="23" fillId="2" borderId="25" xfId="1" applyFont="1" applyFill="1" applyBorder="1" applyAlignment="1">
      <alignment horizontal="center" vertical="center" wrapText="1"/>
    </xf>
    <xf numFmtId="0" fontId="23" fillId="2" borderId="11" xfId="1" applyFont="1" applyFill="1" applyBorder="1" applyAlignment="1">
      <alignment vertical="top" wrapText="1"/>
    </xf>
    <xf numFmtId="0" fontId="23" fillId="2" borderId="5" xfId="1" applyFont="1" applyFill="1" applyBorder="1" applyAlignment="1">
      <alignment vertical="top" wrapText="1"/>
    </xf>
    <xf numFmtId="0" fontId="23" fillId="2" borderId="31" xfId="1" applyFont="1" applyFill="1" applyBorder="1" applyAlignment="1">
      <alignment horizontal="left" vertical="center" wrapText="1"/>
    </xf>
    <xf numFmtId="0" fontId="23" fillId="2" borderId="26"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32" xfId="1" applyFont="1" applyFill="1" applyBorder="1" applyAlignment="1">
      <alignment horizontal="center" vertical="center"/>
    </xf>
    <xf numFmtId="0" fontId="23" fillId="2" borderId="56" xfId="1" applyFont="1" applyFill="1" applyBorder="1" applyAlignment="1">
      <alignment horizontal="center" vertical="center"/>
    </xf>
    <xf numFmtId="0" fontId="23" fillId="2" borderId="63" xfId="1" applyFont="1" applyFill="1" applyBorder="1" applyAlignment="1">
      <alignment horizontal="center" vertical="center"/>
    </xf>
    <xf numFmtId="0" fontId="23" fillId="2" borderId="55" xfId="1" applyFont="1" applyFill="1" applyBorder="1" applyAlignment="1">
      <alignment horizontal="center" vertical="center"/>
    </xf>
    <xf numFmtId="0" fontId="23" fillId="2" borderId="31" xfId="1" applyFont="1" applyFill="1" applyBorder="1" applyAlignment="1">
      <alignment horizontal="center" vertical="center"/>
    </xf>
    <xf numFmtId="0" fontId="23" fillId="2" borderId="68" xfId="1" applyFont="1" applyFill="1" applyBorder="1" applyAlignment="1">
      <alignment horizontal="center" vertical="center"/>
    </xf>
    <xf numFmtId="0" fontId="23" fillId="2" borderId="69" xfId="1" applyFont="1" applyFill="1" applyBorder="1" applyAlignment="1">
      <alignment horizontal="center" vertical="center"/>
    </xf>
    <xf numFmtId="0" fontId="23" fillId="2" borderId="44" xfId="1" applyFont="1" applyFill="1" applyBorder="1" applyAlignment="1">
      <alignment vertical="top" wrapText="1"/>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23" fillId="2" borderId="26"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32" xfId="1" applyFont="1" applyFill="1" applyBorder="1" applyAlignment="1">
      <alignment horizontal="center" vertical="center" wrapText="1"/>
    </xf>
    <xf numFmtId="0" fontId="23" fillId="2" borderId="11" xfId="1" applyFont="1" applyFill="1" applyBorder="1" applyAlignment="1">
      <alignment horizontal="left" vertical="top" wrapText="1"/>
    </xf>
    <xf numFmtId="0" fontId="23" fillId="2" borderId="5" xfId="1" applyFont="1" applyFill="1" applyBorder="1" applyAlignment="1">
      <alignment horizontal="left" vertical="center" wrapText="1"/>
    </xf>
    <xf numFmtId="0" fontId="23" fillId="2" borderId="22" xfId="1" applyFont="1" applyFill="1" applyBorder="1" applyAlignment="1">
      <alignment horizontal="left" vertical="center"/>
    </xf>
    <xf numFmtId="0" fontId="23" fillId="2" borderId="23" xfId="1" applyFont="1" applyFill="1" applyBorder="1" applyAlignment="1">
      <alignment horizontal="left" vertical="center"/>
    </xf>
    <xf numFmtId="0" fontId="32" fillId="2" borderId="34" xfId="1" applyFont="1" applyFill="1" applyBorder="1" applyAlignment="1">
      <alignment horizontal="center" vertical="center" wrapText="1"/>
    </xf>
    <xf numFmtId="0" fontId="32" fillId="2" borderId="23" xfId="1" applyFont="1" applyFill="1" applyBorder="1" applyAlignment="1">
      <alignment horizontal="center" vertical="center" wrapText="1"/>
    </xf>
    <xf numFmtId="0" fontId="39" fillId="0" borderId="0" xfId="29" applyFont="1"/>
    <xf numFmtId="165" fontId="26" fillId="4" borderId="27" xfId="1" applyNumberFormat="1" applyFont="1" applyFill="1" applyBorder="1" applyAlignment="1">
      <alignment horizontal="left" vertical="top" wrapText="1"/>
    </xf>
    <xf numFmtId="0" fontId="18" fillId="0" borderId="0" xfId="0" applyFont="1" applyAlignment="1">
      <alignment vertical="center"/>
    </xf>
    <xf numFmtId="0" fontId="0" fillId="0" borderId="0" xfId="0" applyAlignment="1"/>
    <xf numFmtId="0" fontId="32" fillId="0" borderId="0" xfId="1" applyFont="1" applyFill="1" applyBorder="1" applyAlignment="1">
      <alignment horizontal="center" vertical="center" wrapText="1"/>
    </xf>
    <xf numFmtId="2" fontId="32" fillId="0" borderId="0" xfId="1" applyNumberFormat="1" applyFont="1" applyFill="1" applyBorder="1" applyAlignment="1">
      <alignment horizontal="left" vertical="top" wrapText="1"/>
    </xf>
    <xf numFmtId="164" fontId="32" fillId="0" borderId="0" xfId="1" applyNumberFormat="1" applyFont="1" applyFill="1" applyBorder="1" applyAlignment="1">
      <alignment horizontal="left" vertical="top" wrapText="1"/>
    </xf>
    <xf numFmtId="0" fontId="18" fillId="0" borderId="0" xfId="0" applyFont="1" applyFill="1" applyBorder="1"/>
    <xf numFmtId="0" fontId="38" fillId="0" borderId="0" xfId="29" applyFont="1" applyFill="1" applyBorder="1" applyAlignment="1">
      <alignment vertical="center"/>
    </xf>
    <xf numFmtId="0" fontId="21" fillId="2" borderId="0" xfId="29" applyFont="1" applyFill="1" applyAlignment="1">
      <alignment horizontal="center" vertical="center"/>
    </xf>
    <xf numFmtId="0" fontId="21" fillId="2" borderId="0" xfId="29" applyFont="1" applyFill="1" applyAlignment="1">
      <alignment horizontal="left" vertical="center"/>
    </xf>
    <xf numFmtId="0" fontId="21" fillId="2" borderId="84" xfId="29" applyFont="1" applyFill="1" applyBorder="1" applyAlignment="1">
      <alignment vertical="center"/>
    </xf>
    <xf numFmtId="0" fontId="21" fillId="0" borderId="0" xfId="0" applyFont="1"/>
    <xf numFmtId="0" fontId="21" fillId="0" borderId="0" xfId="0" applyFont="1" applyFill="1" applyBorder="1"/>
    <xf numFmtId="0" fontId="21" fillId="0" borderId="0" xfId="0" applyFont="1" applyFill="1" applyBorder="1" applyAlignment="1">
      <alignment horizontal="left"/>
    </xf>
    <xf numFmtId="0" fontId="21" fillId="0" borderId="0" xfId="0" applyFont="1" applyAlignment="1">
      <alignment horizontal="left"/>
    </xf>
    <xf numFmtId="0" fontId="32" fillId="2" borderId="0" xfId="1" applyFont="1" applyFill="1" applyAlignment="1">
      <alignment horizontal="center" vertical="center"/>
    </xf>
    <xf numFmtId="164" fontId="32" fillId="4" borderId="0" xfId="1" applyNumberFormat="1" applyFont="1" applyFill="1" applyAlignment="1">
      <alignment horizontal="left" vertical="center" wrapText="1"/>
    </xf>
    <xf numFmtId="2" fontId="21" fillId="0" borderId="0" xfId="0" applyNumberFormat="1" applyFont="1" applyFill="1" applyBorder="1"/>
    <xf numFmtId="0" fontId="38" fillId="0" borderId="0" xfId="29" applyFont="1" applyFill="1" applyAlignment="1">
      <alignment vertical="center"/>
    </xf>
    <xf numFmtId="0" fontId="18" fillId="0" borderId="0" xfId="0" applyFont="1" applyAlignment="1"/>
    <xf numFmtId="0" fontId="18" fillId="0" borderId="0" xfId="0" applyFont="1" applyAlignment="1">
      <alignment vertical="center"/>
    </xf>
    <xf numFmtId="0" fontId="18" fillId="0" borderId="80" xfId="0" applyFont="1" applyBorder="1" applyAlignment="1">
      <alignment vertical="center"/>
    </xf>
    <xf numFmtId="0" fontId="18" fillId="0" borderId="77" xfId="0" applyFont="1" applyBorder="1" applyAlignment="1">
      <alignment vertical="center"/>
    </xf>
    <xf numFmtId="0" fontId="18" fillId="0" borderId="82" xfId="0" applyFont="1" applyBorder="1" applyAlignment="1">
      <alignment vertical="center"/>
    </xf>
    <xf numFmtId="0" fontId="27" fillId="0" borderId="79" xfId="0" applyFont="1" applyBorder="1" applyAlignment="1">
      <alignment horizontal="center" vertical="center"/>
    </xf>
    <xf numFmtId="0" fontId="18" fillId="0" borderId="0" xfId="0" applyFont="1" applyAlignment="1">
      <alignment horizontal="center" vertical="center" wrapText="1"/>
    </xf>
    <xf numFmtId="0" fontId="18" fillId="0" borderId="80" xfId="0" applyFont="1" applyBorder="1" applyAlignment="1">
      <alignment horizontal="center" vertical="center" wrapText="1"/>
    </xf>
    <xf numFmtId="0" fontId="18" fillId="0" borderId="0" xfId="0" applyFont="1" applyAlignment="1">
      <alignment horizontal="center" vertical="center"/>
    </xf>
    <xf numFmtId="0" fontId="18" fillId="0" borderId="80" xfId="0" applyFont="1" applyBorder="1" applyAlignment="1">
      <alignment horizontal="center" vertical="center"/>
    </xf>
    <xf numFmtId="0" fontId="18" fillId="0" borderId="0" xfId="0" applyFont="1" applyAlignment="1">
      <alignment horizontal="left" vertical="center"/>
    </xf>
    <xf numFmtId="0" fontId="18" fillId="0" borderId="80" xfId="0" applyFont="1" applyBorder="1" applyAlignment="1">
      <alignment horizontal="left" vertical="center"/>
    </xf>
    <xf numFmtId="0" fontId="18" fillId="0" borderId="0" xfId="0" applyFont="1" applyAlignment="1">
      <alignment horizontal="left" vertical="center" wrapText="1"/>
    </xf>
    <xf numFmtId="0" fontId="18" fillId="0" borderId="0" xfId="0" applyFont="1" applyAlignment="1">
      <alignment vertical="center" wrapText="1"/>
    </xf>
    <xf numFmtId="0" fontId="18" fillId="0" borderId="80" xfId="0" applyFont="1" applyBorder="1" applyAlignment="1">
      <alignment vertical="center" wrapText="1"/>
    </xf>
    <xf numFmtId="0" fontId="21" fillId="2" borderId="0" xfId="29" applyFont="1" applyFill="1" applyAlignment="1">
      <alignment horizontal="center" vertical="center"/>
    </xf>
    <xf numFmtId="0" fontId="21" fillId="9" borderId="0" xfId="0" applyFont="1" applyFill="1" applyAlignment="1">
      <alignment horizontal="center" vertical="center"/>
    </xf>
    <xf numFmtId="0" fontId="19" fillId="0" borderId="41" xfId="0" applyFont="1" applyBorder="1" applyAlignment="1">
      <alignment horizontal="center"/>
    </xf>
  </cellXfs>
  <cellStyles count="504">
    <cellStyle name="Hipervínculo" xfId="29" builtinId="8"/>
    <cellStyle name="Normal" xfId="0" builtinId="0"/>
    <cellStyle name="Normal 2" xfId="1" xr:uid="{00000000-0005-0000-0000-000002000000}"/>
    <cellStyle name="Normal 3" xfId="3" xr:uid="{00000000-0005-0000-0000-000003000000}"/>
    <cellStyle name="Normal 4" xfId="55" xr:uid="{00000000-0005-0000-0000-000004000000}"/>
    <cellStyle name="Normal 5" xfId="195" xr:uid="{00000000-0005-0000-0000-000005000000}"/>
    <cellStyle name="Normal 6" xfId="263" xr:uid="{00000000-0005-0000-0000-000006000000}"/>
    <cellStyle name="Normal 7" xfId="401" xr:uid="{00000000-0005-0000-0000-000007000000}"/>
    <cellStyle name="Porcentaje" xfId="2" builtinId="5"/>
    <cellStyle name="style1632913280754" xfId="4" xr:uid="{00000000-0005-0000-0000-000009000000}"/>
    <cellStyle name="style1632913280833" xfId="5" xr:uid="{00000000-0005-0000-0000-00000A000000}"/>
    <cellStyle name="style1632913280973" xfId="6" xr:uid="{00000000-0005-0000-0000-00000B000000}"/>
    <cellStyle name="style1632913281051" xfId="7" xr:uid="{00000000-0005-0000-0000-00000C000000}"/>
    <cellStyle name="style1632913281208" xfId="8" xr:uid="{00000000-0005-0000-0000-00000D000000}"/>
    <cellStyle name="style1632913281254" xfId="9" xr:uid="{00000000-0005-0000-0000-00000E000000}"/>
    <cellStyle name="style1632913281301" xfId="10" xr:uid="{00000000-0005-0000-0000-00000F000000}"/>
    <cellStyle name="style1632915349064" xfId="15" xr:uid="{00000000-0005-0000-0000-000010000000}"/>
    <cellStyle name="style1632915349175" xfId="17" xr:uid="{00000000-0005-0000-0000-000011000000}"/>
    <cellStyle name="style1632915349291" xfId="16" xr:uid="{00000000-0005-0000-0000-000012000000}"/>
    <cellStyle name="style1632915349396" xfId="18" xr:uid="{00000000-0005-0000-0000-000013000000}"/>
    <cellStyle name="style1632915350222" xfId="11" xr:uid="{00000000-0005-0000-0000-000014000000}"/>
    <cellStyle name="style1632915350260" xfId="13" xr:uid="{00000000-0005-0000-0000-000015000000}"/>
    <cellStyle name="style1632915350301" xfId="12" xr:uid="{00000000-0005-0000-0000-000016000000}"/>
    <cellStyle name="style1632915350337" xfId="14" xr:uid="{00000000-0005-0000-0000-000017000000}"/>
    <cellStyle name="style1632915350487" xfId="19" xr:uid="{00000000-0005-0000-0000-000018000000}"/>
    <cellStyle name="style1632915350680" xfId="152" xr:uid="{00000000-0005-0000-0000-000019000000}"/>
    <cellStyle name="style1632915350748" xfId="153" xr:uid="{00000000-0005-0000-0000-00001A000000}"/>
    <cellStyle name="style1632933620069" xfId="20" xr:uid="{00000000-0005-0000-0000-00001B000000}"/>
    <cellStyle name="style1632933620206" xfId="21" xr:uid="{00000000-0005-0000-0000-00001C000000}"/>
    <cellStyle name="style1632933620368" xfId="38" xr:uid="{00000000-0005-0000-0000-00001D000000}"/>
    <cellStyle name="style1632933620962" xfId="42" xr:uid="{00000000-0005-0000-0000-00001E000000}"/>
    <cellStyle name="style1632933621037" xfId="44" xr:uid="{00000000-0005-0000-0000-00001F000000}"/>
    <cellStyle name="style1632933621585" xfId="47" xr:uid="{00000000-0005-0000-0000-000020000000}"/>
    <cellStyle name="style1632933621660" xfId="46" xr:uid="{00000000-0005-0000-0000-000021000000}"/>
    <cellStyle name="style1632933621744" xfId="48" xr:uid="{00000000-0005-0000-0000-000022000000}"/>
    <cellStyle name="style1632933622045" xfId="26" xr:uid="{00000000-0005-0000-0000-000023000000}"/>
    <cellStyle name="style1632933622120" xfId="49" xr:uid="{00000000-0005-0000-0000-000024000000}"/>
    <cellStyle name="style1632933622185" xfId="27" xr:uid="{00000000-0005-0000-0000-000025000000}"/>
    <cellStyle name="style1632933622364" xfId="50" xr:uid="{00000000-0005-0000-0000-000026000000}"/>
    <cellStyle name="style1632933622419" xfId="53" xr:uid="{00000000-0005-0000-0000-000027000000}"/>
    <cellStyle name="style1632933622508" xfId="54" xr:uid="{00000000-0005-0000-0000-000028000000}"/>
    <cellStyle name="style1632933623024" xfId="41" xr:uid="{00000000-0005-0000-0000-000029000000}"/>
    <cellStyle name="style1632933623176" xfId="43" xr:uid="{00000000-0005-0000-0000-00002A000000}"/>
    <cellStyle name="style1632933623297" xfId="45" xr:uid="{00000000-0005-0000-0000-00002B000000}"/>
    <cellStyle name="style1632933623421" xfId="22" xr:uid="{00000000-0005-0000-0000-00002C000000}"/>
    <cellStyle name="style1632933623515" xfId="24" xr:uid="{00000000-0005-0000-0000-00002D000000}"/>
    <cellStyle name="style1632933623602" xfId="28" xr:uid="{00000000-0005-0000-0000-00002E000000}"/>
    <cellStyle name="style1632933623676" xfId="23" xr:uid="{00000000-0005-0000-0000-00002F000000}"/>
    <cellStyle name="style1632933623752" xfId="25" xr:uid="{00000000-0005-0000-0000-000030000000}"/>
    <cellStyle name="style1632933623839" xfId="51" xr:uid="{00000000-0005-0000-0000-000031000000}"/>
    <cellStyle name="style1632933623901" xfId="52" xr:uid="{00000000-0005-0000-0000-000032000000}"/>
    <cellStyle name="style1632933624027" xfId="40" xr:uid="{00000000-0005-0000-0000-000033000000}"/>
    <cellStyle name="style1632933624156" xfId="39" xr:uid="{00000000-0005-0000-0000-000034000000}"/>
    <cellStyle name="style1632933624349" xfId="37" xr:uid="{00000000-0005-0000-0000-000035000000}"/>
    <cellStyle name="style1632933624552" xfId="36" xr:uid="{00000000-0005-0000-0000-000036000000}"/>
    <cellStyle name="style1633362397441" xfId="30" xr:uid="{00000000-0005-0000-0000-000037000000}"/>
    <cellStyle name="style1633362397582" xfId="31" xr:uid="{00000000-0005-0000-0000-000038000000}"/>
    <cellStyle name="style1633362430165" xfId="32" xr:uid="{00000000-0005-0000-0000-000039000000}"/>
    <cellStyle name="style1633362430290" xfId="33" xr:uid="{00000000-0005-0000-0000-00003A000000}"/>
    <cellStyle name="style1633444812936" xfId="34" xr:uid="{00000000-0005-0000-0000-00003B000000}"/>
    <cellStyle name="style1633444813171" xfId="35" xr:uid="{00000000-0005-0000-0000-00003C000000}"/>
    <cellStyle name="style1633536325259" xfId="56" xr:uid="{00000000-0005-0000-0000-00003D000000}"/>
    <cellStyle name="style1633536325369" xfId="57" xr:uid="{00000000-0005-0000-0000-00003E000000}"/>
    <cellStyle name="style1633536325431" xfId="58" xr:uid="{00000000-0005-0000-0000-00003F000000}"/>
    <cellStyle name="style1633536325494" xfId="59" xr:uid="{00000000-0005-0000-0000-000040000000}"/>
    <cellStyle name="style1633536325556" xfId="60" xr:uid="{00000000-0005-0000-0000-000041000000}"/>
    <cellStyle name="style1633536325603" xfId="61" xr:uid="{00000000-0005-0000-0000-000042000000}"/>
    <cellStyle name="style1633536325650" xfId="62" xr:uid="{00000000-0005-0000-0000-000043000000}"/>
    <cellStyle name="style1633536325806" xfId="63" xr:uid="{00000000-0005-0000-0000-000044000000}"/>
    <cellStyle name="style1633536325915" xfId="64" xr:uid="{00000000-0005-0000-0000-000045000000}"/>
    <cellStyle name="style1633536326025" xfId="65" xr:uid="{00000000-0005-0000-0000-000046000000}"/>
    <cellStyle name="style1633536326087" xfId="66" xr:uid="{00000000-0005-0000-0000-000047000000}"/>
    <cellStyle name="style1633536326150" xfId="67" xr:uid="{00000000-0005-0000-0000-000048000000}"/>
    <cellStyle name="style1633536326212" xfId="68" xr:uid="{00000000-0005-0000-0000-000049000000}"/>
    <cellStyle name="style1633536326290" xfId="69" xr:uid="{00000000-0005-0000-0000-00004A000000}"/>
    <cellStyle name="style1633536326415" xfId="70" xr:uid="{00000000-0005-0000-0000-00004B000000}"/>
    <cellStyle name="style1633536326509" xfId="71" xr:uid="{00000000-0005-0000-0000-00004C000000}"/>
    <cellStyle name="style1633536326603" xfId="72" xr:uid="{00000000-0005-0000-0000-00004D000000}"/>
    <cellStyle name="style1633536326665" xfId="73" xr:uid="{00000000-0005-0000-0000-00004E000000}"/>
    <cellStyle name="style1633536326728" xfId="74" xr:uid="{00000000-0005-0000-0000-00004F000000}"/>
    <cellStyle name="style1633536326775" xfId="75" xr:uid="{00000000-0005-0000-0000-000050000000}"/>
    <cellStyle name="style1633536326837" xfId="76" xr:uid="{00000000-0005-0000-0000-000051000000}"/>
    <cellStyle name="style1633536326884" xfId="77" xr:uid="{00000000-0005-0000-0000-000052000000}"/>
    <cellStyle name="style1633536326931" xfId="78" xr:uid="{00000000-0005-0000-0000-000053000000}"/>
    <cellStyle name="style1633536326993" xfId="79" xr:uid="{00000000-0005-0000-0000-000054000000}"/>
    <cellStyle name="style1633536327040" xfId="80" xr:uid="{00000000-0005-0000-0000-000055000000}"/>
    <cellStyle name="style1633536327087" xfId="81" xr:uid="{00000000-0005-0000-0000-000056000000}"/>
    <cellStyle name="style1633536327165" xfId="82" xr:uid="{00000000-0005-0000-0000-000057000000}"/>
    <cellStyle name="style1633536327228" xfId="83" xr:uid="{00000000-0005-0000-0000-000058000000}"/>
    <cellStyle name="style1633536327274" xfId="84" xr:uid="{00000000-0005-0000-0000-000059000000}"/>
    <cellStyle name="style1633536327337" xfId="85" xr:uid="{00000000-0005-0000-0000-00005A000000}"/>
    <cellStyle name="style1633536327431" xfId="86" xr:uid="{00000000-0005-0000-0000-00005B000000}"/>
    <cellStyle name="style1633536327556" xfId="87" xr:uid="{00000000-0005-0000-0000-00005C000000}"/>
    <cellStyle name="style1633536327618" xfId="88" xr:uid="{00000000-0005-0000-0000-00005D000000}"/>
    <cellStyle name="style1633536327665" xfId="89" xr:uid="{00000000-0005-0000-0000-00005E000000}"/>
    <cellStyle name="style1633536327727" xfId="90" xr:uid="{00000000-0005-0000-0000-00005F000000}"/>
    <cellStyle name="style1633536327759" xfId="91" xr:uid="{00000000-0005-0000-0000-000060000000}"/>
    <cellStyle name="style1633536327821" xfId="92" xr:uid="{00000000-0005-0000-0000-000061000000}"/>
    <cellStyle name="style1633536327884" xfId="93" xr:uid="{00000000-0005-0000-0000-000062000000}"/>
    <cellStyle name="style1633536327946" xfId="94" xr:uid="{00000000-0005-0000-0000-000063000000}"/>
    <cellStyle name="style1633536327993" xfId="95" xr:uid="{00000000-0005-0000-0000-000064000000}"/>
    <cellStyle name="style1633536328040" xfId="96" xr:uid="{00000000-0005-0000-0000-000065000000}"/>
    <cellStyle name="style1633536328087" xfId="97" xr:uid="{00000000-0005-0000-0000-000066000000}"/>
    <cellStyle name="style1633536328118" xfId="98" xr:uid="{00000000-0005-0000-0000-000067000000}"/>
    <cellStyle name="style1633536328368" xfId="99" xr:uid="{00000000-0005-0000-0000-000068000000}"/>
    <cellStyle name="style1633536328430" xfId="100" xr:uid="{00000000-0005-0000-0000-000069000000}"/>
    <cellStyle name="style1633536328477" xfId="101" xr:uid="{00000000-0005-0000-0000-00006A000000}"/>
    <cellStyle name="style1633536328540" xfId="102" xr:uid="{00000000-0005-0000-0000-00006B000000}"/>
    <cellStyle name="style1633536328602" xfId="103" xr:uid="{00000000-0005-0000-0000-00006C000000}"/>
    <cellStyle name="style1633536328649" xfId="104" xr:uid="{00000000-0005-0000-0000-00006D000000}"/>
    <cellStyle name="style1633536328696" xfId="105" xr:uid="{00000000-0005-0000-0000-00006E000000}"/>
    <cellStyle name="style1633536328743" xfId="106" xr:uid="{00000000-0005-0000-0000-00006F000000}"/>
    <cellStyle name="style1633536328805" xfId="107" xr:uid="{00000000-0005-0000-0000-000070000000}"/>
    <cellStyle name="style1633536328852" xfId="108" xr:uid="{00000000-0005-0000-0000-000071000000}"/>
    <cellStyle name="style1633536328915" xfId="109" xr:uid="{00000000-0005-0000-0000-000072000000}"/>
    <cellStyle name="style1633536328962" xfId="110" xr:uid="{00000000-0005-0000-0000-000073000000}"/>
    <cellStyle name="style1633536329008" xfId="111" xr:uid="{00000000-0005-0000-0000-000074000000}"/>
    <cellStyle name="style1633536329055" xfId="112" xr:uid="{00000000-0005-0000-0000-000075000000}"/>
    <cellStyle name="style1633536329118" xfId="113" xr:uid="{00000000-0005-0000-0000-000076000000}"/>
    <cellStyle name="style1633536329180" xfId="114" xr:uid="{00000000-0005-0000-0000-000077000000}"/>
    <cellStyle name="style1633536329227" xfId="115" xr:uid="{00000000-0005-0000-0000-000078000000}"/>
    <cellStyle name="style1633536329290" xfId="116" xr:uid="{00000000-0005-0000-0000-000079000000}"/>
    <cellStyle name="style1633536329336" xfId="117" xr:uid="{00000000-0005-0000-0000-00007A000000}"/>
    <cellStyle name="style1633536329383" xfId="118" xr:uid="{00000000-0005-0000-0000-00007B000000}"/>
    <cellStyle name="style1633536329430" xfId="119" xr:uid="{00000000-0005-0000-0000-00007C000000}"/>
    <cellStyle name="style1633536329461" xfId="120" xr:uid="{00000000-0005-0000-0000-00007D000000}"/>
    <cellStyle name="style1633536329524" xfId="121" xr:uid="{00000000-0005-0000-0000-00007E000000}"/>
    <cellStyle name="style1633536329571" xfId="122" xr:uid="{00000000-0005-0000-0000-00007F000000}"/>
    <cellStyle name="style1633536329633" xfId="123" xr:uid="{00000000-0005-0000-0000-000080000000}"/>
    <cellStyle name="style1633536329680" xfId="124" xr:uid="{00000000-0005-0000-0000-000081000000}"/>
    <cellStyle name="style1633536329727" xfId="125" xr:uid="{00000000-0005-0000-0000-000082000000}"/>
    <cellStyle name="style1633536329774" xfId="126" xr:uid="{00000000-0005-0000-0000-000083000000}"/>
    <cellStyle name="style1633536329821" xfId="127" xr:uid="{00000000-0005-0000-0000-000084000000}"/>
    <cellStyle name="style1633536329852" xfId="128" xr:uid="{00000000-0005-0000-0000-000085000000}"/>
    <cellStyle name="style1633536329899" xfId="129" xr:uid="{00000000-0005-0000-0000-000086000000}"/>
    <cellStyle name="style1633536329961" xfId="130" xr:uid="{00000000-0005-0000-0000-000087000000}"/>
    <cellStyle name="style1633536330008" xfId="131" xr:uid="{00000000-0005-0000-0000-000088000000}"/>
    <cellStyle name="style1633536330055" xfId="132" xr:uid="{00000000-0005-0000-0000-000089000000}"/>
    <cellStyle name="style1633536330118" xfId="133" xr:uid="{00000000-0005-0000-0000-00008A000000}"/>
    <cellStyle name="style1633536330149" xfId="134" xr:uid="{00000000-0005-0000-0000-00008B000000}"/>
    <cellStyle name="style1633536330196" xfId="135" xr:uid="{00000000-0005-0000-0000-00008C000000}"/>
    <cellStyle name="style1633536330227" xfId="136" xr:uid="{00000000-0005-0000-0000-00008D000000}"/>
    <cellStyle name="style1633536330274" xfId="137" xr:uid="{00000000-0005-0000-0000-00008E000000}"/>
    <cellStyle name="style1633536330305" xfId="138" xr:uid="{00000000-0005-0000-0000-00008F000000}"/>
    <cellStyle name="style1633536330595" xfId="139" xr:uid="{00000000-0005-0000-0000-000090000000}"/>
    <cellStyle name="style1633536461002" xfId="191" xr:uid="{00000000-0005-0000-0000-000091000000}"/>
    <cellStyle name="style1633536461174" xfId="192" xr:uid="{00000000-0005-0000-0000-000092000000}"/>
    <cellStyle name="style1633536461362" xfId="142" xr:uid="{00000000-0005-0000-0000-000093000000}"/>
    <cellStyle name="style1633536462643" xfId="147" xr:uid="{00000000-0005-0000-0000-000094000000}"/>
    <cellStyle name="style1633536462736" xfId="144" xr:uid="{00000000-0005-0000-0000-000095000000}"/>
    <cellStyle name="style1633536463299" xfId="143" xr:uid="{00000000-0005-0000-0000-000096000000}"/>
    <cellStyle name="style1633536463339" xfId="150" xr:uid="{00000000-0005-0000-0000-000097000000}"/>
    <cellStyle name="style1633536463361" xfId="149" xr:uid="{00000000-0005-0000-0000-000098000000}"/>
    <cellStyle name="style1633536463408" xfId="148" xr:uid="{00000000-0005-0000-0000-000099000000}"/>
    <cellStyle name="style1633536463439" xfId="146" xr:uid="{00000000-0005-0000-0000-00009A000000}"/>
    <cellStyle name="style1633536463502" xfId="145" xr:uid="{00000000-0005-0000-0000-00009B000000}"/>
    <cellStyle name="style1633536463627" xfId="151" xr:uid="{00000000-0005-0000-0000-00009C000000}"/>
    <cellStyle name="style1633536463736" xfId="141" xr:uid="{00000000-0005-0000-0000-00009D000000}"/>
    <cellStyle name="style1633536463767" xfId="140" xr:uid="{00000000-0005-0000-0000-00009E000000}"/>
    <cellStyle name="style1633536594060" xfId="187" xr:uid="{00000000-0005-0000-0000-00009F000000}"/>
    <cellStyle name="style1633536594169" xfId="188" xr:uid="{00000000-0005-0000-0000-0000A0000000}"/>
    <cellStyle name="style1633536595485" xfId="156" xr:uid="{00000000-0005-0000-0000-0000A1000000}"/>
    <cellStyle name="style1633536595516" xfId="158" xr:uid="{00000000-0005-0000-0000-0000A2000000}"/>
    <cellStyle name="style1633536595563" xfId="161" xr:uid="{00000000-0005-0000-0000-0000A3000000}"/>
    <cellStyle name="style1633536595641" xfId="162" xr:uid="{00000000-0005-0000-0000-0000A4000000}"/>
    <cellStyle name="style1633536596125" xfId="154" xr:uid="{00000000-0005-0000-0000-0000A5000000}"/>
    <cellStyle name="style1633536596156" xfId="155" xr:uid="{00000000-0005-0000-0000-0000A6000000}"/>
    <cellStyle name="style1633536596188" xfId="157" xr:uid="{00000000-0005-0000-0000-0000A7000000}"/>
    <cellStyle name="style1633536596234" xfId="159" xr:uid="{00000000-0005-0000-0000-0000A8000000}"/>
    <cellStyle name="style1633536596267" xfId="160" xr:uid="{00000000-0005-0000-0000-0000A9000000}"/>
    <cellStyle name="style1633536762202" xfId="189" xr:uid="{00000000-0005-0000-0000-0000AA000000}"/>
    <cellStyle name="style1633536762343" xfId="190" xr:uid="{00000000-0005-0000-0000-0000AB000000}"/>
    <cellStyle name="style1633536763686" xfId="166" xr:uid="{00000000-0005-0000-0000-0000AC000000}"/>
    <cellStyle name="style1633536763765" xfId="169" xr:uid="{00000000-0005-0000-0000-0000AD000000}"/>
    <cellStyle name="style1633536764296" xfId="163" xr:uid="{00000000-0005-0000-0000-0000AE000000}"/>
    <cellStyle name="style1633536764327" xfId="164" xr:uid="{00000000-0005-0000-0000-0000AF000000}"/>
    <cellStyle name="style1633536764374" xfId="165" xr:uid="{00000000-0005-0000-0000-0000B0000000}"/>
    <cellStyle name="style1633536764405" xfId="167" xr:uid="{00000000-0005-0000-0000-0000B1000000}"/>
    <cellStyle name="style1633536764436" xfId="168" xr:uid="{00000000-0005-0000-0000-0000B2000000}"/>
    <cellStyle name="style1633545603472" xfId="193" xr:uid="{00000000-0005-0000-0000-0000B3000000}"/>
    <cellStyle name="style1633545603657" xfId="194" xr:uid="{00000000-0005-0000-0000-0000B4000000}"/>
    <cellStyle name="style1633545641331" xfId="172" xr:uid="{00000000-0005-0000-0000-0000B5000000}"/>
    <cellStyle name="style1633545641536" xfId="176" xr:uid="{00000000-0005-0000-0000-0000B6000000}"/>
    <cellStyle name="style1633545642520" xfId="170" xr:uid="{00000000-0005-0000-0000-0000B7000000}"/>
    <cellStyle name="style1633545642557" xfId="171" xr:uid="{00000000-0005-0000-0000-0000B8000000}"/>
    <cellStyle name="style1633545642595" xfId="173" xr:uid="{00000000-0005-0000-0000-0000B9000000}"/>
    <cellStyle name="style1633545642633" xfId="174" xr:uid="{00000000-0005-0000-0000-0000BA000000}"/>
    <cellStyle name="style1633545642684" xfId="175" xr:uid="{00000000-0005-0000-0000-0000BB000000}"/>
    <cellStyle name="style1633545642723" xfId="177" xr:uid="{00000000-0005-0000-0000-0000BC000000}"/>
    <cellStyle name="style1633545642848" xfId="349" xr:uid="{00000000-0005-0000-0000-0000BD000000}"/>
    <cellStyle name="style1633596337056" xfId="180" xr:uid="{00000000-0005-0000-0000-0000BE000000}"/>
    <cellStyle name="style1633596337505" xfId="184" xr:uid="{00000000-0005-0000-0000-0000BF000000}"/>
    <cellStyle name="style1633596339161" xfId="178" xr:uid="{00000000-0005-0000-0000-0000C0000000}"/>
    <cellStyle name="style1633596339231" xfId="179" xr:uid="{00000000-0005-0000-0000-0000C1000000}"/>
    <cellStyle name="style1633596339330" xfId="181" xr:uid="{00000000-0005-0000-0000-0000C2000000}"/>
    <cellStyle name="style1633596339432" xfId="182" xr:uid="{00000000-0005-0000-0000-0000C3000000}"/>
    <cellStyle name="style1633596339527" xfId="183" xr:uid="{00000000-0005-0000-0000-0000C4000000}"/>
    <cellStyle name="style1633596341554" xfId="185" xr:uid="{00000000-0005-0000-0000-0000C5000000}"/>
    <cellStyle name="style1633596341894" xfId="186" xr:uid="{00000000-0005-0000-0000-0000C6000000}"/>
    <cellStyle name="style1633627587859" xfId="196" xr:uid="{00000000-0005-0000-0000-0000C7000000}"/>
    <cellStyle name="style1633627587944" xfId="197" xr:uid="{00000000-0005-0000-0000-0000C8000000}"/>
    <cellStyle name="style1633627587999" xfId="198" xr:uid="{00000000-0005-0000-0000-0000C9000000}"/>
    <cellStyle name="style1633627588062" xfId="199" xr:uid="{00000000-0005-0000-0000-0000CA000000}"/>
    <cellStyle name="style1633627588127" xfId="200" xr:uid="{00000000-0005-0000-0000-0000CB000000}"/>
    <cellStyle name="style1633627588190" xfId="201" xr:uid="{00000000-0005-0000-0000-0000CC000000}"/>
    <cellStyle name="style1633627588236" xfId="202" xr:uid="{00000000-0005-0000-0000-0000CD000000}"/>
    <cellStyle name="style1633627588307" xfId="203" xr:uid="{00000000-0005-0000-0000-0000CE000000}"/>
    <cellStyle name="style1633627588367" xfId="204" xr:uid="{00000000-0005-0000-0000-0000CF000000}"/>
    <cellStyle name="style1633627588429" xfId="205" xr:uid="{00000000-0005-0000-0000-0000D0000000}"/>
    <cellStyle name="style1633627588491" xfId="206" xr:uid="{00000000-0005-0000-0000-0000D1000000}"/>
    <cellStyle name="style1633627588550" xfId="207" xr:uid="{00000000-0005-0000-0000-0000D2000000}"/>
    <cellStyle name="style1633627588614" xfId="208" xr:uid="{00000000-0005-0000-0000-0000D3000000}"/>
    <cellStyle name="style1633627588674" xfId="209" xr:uid="{00000000-0005-0000-0000-0000D4000000}"/>
    <cellStyle name="style1633627588741" xfId="210" xr:uid="{00000000-0005-0000-0000-0000D5000000}"/>
    <cellStyle name="style1633627588799" xfId="211" xr:uid="{00000000-0005-0000-0000-0000D6000000}"/>
    <cellStyle name="style1633627588857" xfId="212" xr:uid="{00000000-0005-0000-0000-0000D7000000}"/>
    <cellStyle name="style1633627589006" xfId="213" xr:uid="{00000000-0005-0000-0000-0000D8000000}"/>
    <cellStyle name="style1633627589151" xfId="214" xr:uid="{00000000-0005-0000-0000-0000D9000000}"/>
    <cellStyle name="style1633627589283" xfId="215" xr:uid="{00000000-0005-0000-0000-0000DA000000}"/>
    <cellStyle name="style1633627589416" xfId="216" xr:uid="{00000000-0005-0000-0000-0000DB000000}"/>
    <cellStyle name="style1633627589539" xfId="217" xr:uid="{00000000-0005-0000-0000-0000DC000000}"/>
    <cellStyle name="style1633627589651" xfId="218" xr:uid="{00000000-0005-0000-0000-0000DD000000}"/>
    <cellStyle name="style1633627589747" xfId="219" xr:uid="{00000000-0005-0000-0000-0000DE000000}"/>
    <cellStyle name="style1633627589853" xfId="220" xr:uid="{00000000-0005-0000-0000-0000DF000000}"/>
    <cellStyle name="style1633627589926" xfId="221" xr:uid="{00000000-0005-0000-0000-0000E0000000}"/>
    <cellStyle name="style1633627590001" xfId="222" xr:uid="{00000000-0005-0000-0000-0000E1000000}"/>
    <cellStyle name="style1633627590092" xfId="223" xr:uid="{00000000-0005-0000-0000-0000E2000000}"/>
    <cellStyle name="style1633627590233" xfId="224" xr:uid="{00000000-0005-0000-0000-0000E3000000}"/>
    <cellStyle name="style1633627590339" xfId="225" xr:uid="{00000000-0005-0000-0000-0000E4000000}"/>
    <cellStyle name="style1633627590416" xfId="226" xr:uid="{00000000-0005-0000-0000-0000E5000000}"/>
    <cellStyle name="style1633627590490" xfId="227" xr:uid="{00000000-0005-0000-0000-0000E6000000}"/>
    <cellStyle name="style1633627590556" xfId="228" xr:uid="{00000000-0005-0000-0000-0000E7000000}"/>
    <cellStyle name="style1633627590627" xfId="229" xr:uid="{00000000-0005-0000-0000-0000E8000000}"/>
    <cellStyle name="style1633627590681" xfId="230" xr:uid="{00000000-0005-0000-0000-0000E9000000}"/>
    <cellStyle name="style1633627590819" xfId="231" xr:uid="{00000000-0005-0000-0000-0000EA000000}"/>
    <cellStyle name="style1633627590963" xfId="232" xr:uid="{00000000-0005-0000-0000-0000EB000000}"/>
    <cellStyle name="style1633627591084" xfId="233" xr:uid="{00000000-0005-0000-0000-0000EC000000}"/>
    <cellStyle name="style1633627591209" xfId="234" xr:uid="{00000000-0005-0000-0000-0000ED000000}"/>
    <cellStyle name="style1633627591319" xfId="235" xr:uid="{00000000-0005-0000-0000-0000EE000000}"/>
    <cellStyle name="style1633627591448" xfId="236" xr:uid="{00000000-0005-0000-0000-0000EF000000}"/>
    <cellStyle name="style1633627591557" xfId="237" xr:uid="{00000000-0005-0000-0000-0000F0000000}"/>
    <cellStyle name="style1633627591685" xfId="238" xr:uid="{00000000-0005-0000-0000-0000F1000000}"/>
    <cellStyle name="style1633627591817" xfId="239" xr:uid="{00000000-0005-0000-0000-0000F2000000}"/>
    <cellStyle name="style1633627591915" xfId="240" xr:uid="{00000000-0005-0000-0000-0000F3000000}"/>
    <cellStyle name="style1633627591994" xfId="241" xr:uid="{00000000-0005-0000-0000-0000F4000000}"/>
    <cellStyle name="style1633627592053" xfId="242" xr:uid="{00000000-0005-0000-0000-0000F5000000}"/>
    <cellStyle name="style1633627592120" xfId="243" xr:uid="{00000000-0005-0000-0000-0000F6000000}"/>
    <cellStyle name="style1633627592176" xfId="244" xr:uid="{00000000-0005-0000-0000-0000F7000000}"/>
    <cellStyle name="style1633627592237" xfId="245" xr:uid="{00000000-0005-0000-0000-0000F8000000}"/>
    <cellStyle name="style1633627592306" xfId="246" xr:uid="{00000000-0005-0000-0000-0000F9000000}"/>
    <cellStyle name="style1633627592370" xfId="247" xr:uid="{00000000-0005-0000-0000-0000FA000000}"/>
    <cellStyle name="style1633627592435" xfId="248" xr:uid="{00000000-0005-0000-0000-0000FB000000}"/>
    <cellStyle name="style1633627592502" xfId="249" xr:uid="{00000000-0005-0000-0000-0000FC000000}"/>
    <cellStyle name="style1633627592569" xfId="250" xr:uid="{00000000-0005-0000-0000-0000FD000000}"/>
    <cellStyle name="style1633627592634" xfId="251" xr:uid="{00000000-0005-0000-0000-0000FE000000}"/>
    <cellStyle name="style1633627592699" xfId="252" xr:uid="{00000000-0005-0000-0000-0000FF000000}"/>
    <cellStyle name="style1633627592756" xfId="253" xr:uid="{00000000-0005-0000-0000-000000010000}"/>
    <cellStyle name="style1633627592803" xfId="254" xr:uid="{00000000-0005-0000-0000-000001010000}"/>
    <cellStyle name="style1633627592855" xfId="255" xr:uid="{00000000-0005-0000-0000-000002010000}"/>
    <cellStyle name="style1633627592922" xfId="256" xr:uid="{00000000-0005-0000-0000-000003010000}"/>
    <cellStyle name="style1633627593009" xfId="257" xr:uid="{00000000-0005-0000-0000-000004010000}"/>
    <cellStyle name="style1633627593117" xfId="258" xr:uid="{00000000-0005-0000-0000-000005010000}"/>
    <cellStyle name="style1633627593210" xfId="259" xr:uid="{00000000-0005-0000-0000-000006010000}"/>
    <cellStyle name="style1633627593300" xfId="260" xr:uid="{00000000-0005-0000-0000-000007010000}"/>
    <cellStyle name="style1633627593353" xfId="261" xr:uid="{00000000-0005-0000-0000-000008010000}"/>
    <cellStyle name="style1633627593413" xfId="262" xr:uid="{00000000-0005-0000-0000-000009010000}"/>
    <cellStyle name="style1633629027927" xfId="264" xr:uid="{00000000-0005-0000-0000-00000A010000}"/>
    <cellStyle name="style1633629028000" xfId="265" xr:uid="{00000000-0005-0000-0000-00000B010000}"/>
    <cellStyle name="style1633629028050" xfId="266" xr:uid="{00000000-0005-0000-0000-00000C010000}"/>
    <cellStyle name="style1633629028111" xfId="267" xr:uid="{00000000-0005-0000-0000-00000D010000}"/>
    <cellStyle name="style1633629028166" xfId="268" xr:uid="{00000000-0005-0000-0000-00000E010000}"/>
    <cellStyle name="style1633629028225" xfId="269" xr:uid="{00000000-0005-0000-0000-00000F010000}"/>
    <cellStyle name="style1633629028271" xfId="270" xr:uid="{00000000-0005-0000-0000-000010010000}"/>
    <cellStyle name="style1633629028337" xfId="271" xr:uid="{00000000-0005-0000-0000-000011010000}"/>
    <cellStyle name="style1633629028396" xfId="272" xr:uid="{00000000-0005-0000-0000-000012010000}"/>
    <cellStyle name="style1633629028449" xfId="273" xr:uid="{00000000-0005-0000-0000-000013010000}"/>
    <cellStyle name="style1633629028505" xfId="274" xr:uid="{00000000-0005-0000-0000-000014010000}"/>
    <cellStyle name="style1633629028562" xfId="275" xr:uid="{00000000-0005-0000-0000-000015010000}"/>
    <cellStyle name="style1633629028621" xfId="276" xr:uid="{00000000-0005-0000-0000-000016010000}"/>
    <cellStyle name="style1633629028674" xfId="277" xr:uid="{00000000-0005-0000-0000-000017010000}"/>
    <cellStyle name="style1633629028731" xfId="278" xr:uid="{00000000-0005-0000-0000-000018010000}"/>
    <cellStyle name="style1633629028773" xfId="279" xr:uid="{00000000-0005-0000-0000-000019010000}"/>
    <cellStyle name="style1633629028818" xfId="280" xr:uid="{00000000-0005-0000-0000-00001A010000}"/>
    <cellStyle name="style1633629028918" xfId="281" xr:uid="{00000000-0005-0000-0000-00001B010000}"/>
    <cellStyle name="style1633629029115" xfId="282" xr:uid="{00000000-0005-0000-0000-00001C010000}"/>
    <cellStyle name="style1633629029244" xfId="283" xr:uid="{00000000-0005-0000-0000-00001D010000}"/>
    <cellStyle name="style1633629029389" xfId="284" xr:uid="{00000000-0005-0000-0000-00001E010000}"/>
    <cellStyle name="style1633629029522" xfId="285" xr:uid="{00000000-0005-0000-0000-00001F010000}"/>
    <cellStyle name="style1633629029668" xfId="286" xr:uid="{00000000-0005-0000-0000-000020010000}"/>
    <cellStyle name="style1633629029794" xfId="287" xr:uid="{00000000-0005-0000-0000-000021010000}"/>
    <cellStyle name="style1633629029895" xfId="288" xr:uid="{00000000-0005-0000-0000-000022010000}"/>
    <cellStyle name="style1633629030007" xfId="289" xr:uid="{00000000-0005-0000-0000-000023010000}"/>
    <cellStyle name="style1633629030117" xfId="290" xr:uid="{00000000-0005-0000-0000-000024010000}"/>
    <cellStyle name="style1633629030206" xfId="291" xr:uid="{00000000-0005-0000-0000-000025010000}"/>
    <cellStyle name="style1633629030281" xfId="292" xr:uid="{00000000-0005-0000-0000-000026010000}"/>
    <cellStyle name="style1633629030375" xfId="293" xr:uid="{00000000-0005-0000-0000-000027010000}"/>
    <cellStyle name="style1633629030497" xfId="294" xr:uid="{00000000-0005-0000-0000-000028010000}"/>
    <cellStyle name="style1633629030583" xfId="295" xr:uid="{00000000-0005-0000-0000-000029010000}"/>
    <cellStyle name="style1633629030635" xfId="296" xr:uid="{00000000-0005-0000-0000-00002A010000}"/>
    <cellStyle name="style1633629030686" xfId="297" xr:uid="{00000000-0005-0000-0000-00002B010000}"/>
    <cellStyle name="style1633629030734" xfId="298" xr:uid="{00000000-0005-0000-0000-00002C010000}"/>
    <cellStyle name="style1633629030786" xfId="299" xr:uid="{00000000-0005-0000-0000-00002D010000}"/>
    <cellStyle name="style1633629030853" xfId="300" xr:uid="{00000000-0005-0000-0000-00002E010000}"/>
    <cellStyle name="style1633629030915" xfId="301" xr:uid="{00000000-0005-0000-0000-00002F010000}"/>
    <cellStyle name="style1633629030981" xfId="302" xr:uid="{00000000-0005-0000-0000-000030010000}"/>
    <cellStyle name="style1633629031045" xfId="303" xr:uid="{00000000-0005-0000-0000-000031010000}"/>
    <cellStyle name="style1633629031159" xfId="304" xr:uid="{00000000-0005-0000-0000-000032010000}"/>
    <cellStyle name="style1633629031268" xfId="305" xr:uid="{00000000-0005-0000-0000-000033010000}"/>
    <cellStyle name="style1633629031396" xfId="306" xr:uid="{00000000-0005-0000-0000-000034010000}"/>
    <cellStyle name="style1633629031565" xfId="307" xr:uid="{00000000-0005-0000-0000-000035010000}"/>
    <cellStyle name="style1633629031670" xfId="308" xr:uid="{00000000-0005-0000-0000-000036010000}"/>
    <cellStyle name="style1633629031793" xfId="309" xr:uid="{00000000-0005-0000-0000-000037010000}"/>
    <cellStyle name="style1633629031911" xfId="310" xr:uid="{00000000-0005-0000-0000-000038010000}"/>
    <cellStyle name="style1633629032040" xfId="311" xr:uid="{00000000-0005-0000-0000-000039010000}"/>
    <cellStyle name="style1633629032162" xfId="312" xr:uid="{00000000-0005-0000-0000-00003A010000}"/>
    <cellStyle name="style1633629032247" xfId="313" xr:uid="{00000000-0005-0000-0000-00003B010000}"/>
    <cellStyle name="style1633629032331" xfId="314" xr:uid="{00000000-0005-0000-0000-00003C010000}"/>
    <cellStyle name="style1633629032415" xfId="315" xr:uid="{00000000-0005-0000-0000-00003D010000}"/>
    <cellStyle name="style1633629032512" xfId="316" xr:uid="{00000000-0005-0000-0000-00003E010000}"/>
    <cellStyle name="style1633629032630" xfId="317" xr:uid="{00000000-0005-0000-0000-00003F010000}"/>
    <cellStyle name="style1633629032731" xfId="318" xr:uid="{00000000-0005-0000-0000-000040010000}"/>
    <cellStyle name="style1633629032834" xfId="319" xr:uid="{00000000-0005-0000-0000-000041010000}"/>
    <cellStyle name="style1633629032907" xfId="320" xr:uid="{00000000-0005-0000-0000-000042010000}"/>
    <cellStyle name="style1633629032977" xfId="321" xr:uid="{00000000-0005-0000-0000-000043010000}"/>
    <cellStyle name="style1633629033036" xfId="322" xr:uid="{00000000-0005-0000-0000-000044010000}"/>
    <cellStyle name="style1633629033096" xfId="323" xr:uid="{00000000-0005-0000-0000-000045010000}"/>
    <cellStyle name="style1633629033154" xfId="324" xr:uid="{00000000-0005-0000-0000-000046010000}"/>
    <cellStyle name="style1633629033203" xfId="325" xr:uid="{00000000-0005-0000-0000-000047010000}"/>
    <cellStyle name="style1633629033258" xfId="326" xr:uid="{00000000-0005-0000-0000-000048010000}"/>
    <cellStyle name="style1633629033318" xfId="327" xr:uid="{00000000-0005-0000-0000-000049010000}"/>
    <cellStyle name="style1633629033360" xfId="328" xr:uid="{00000000-0005-0000-0000-00004A010000}"/>
    <cellStyle name="style1633629033419" xfId="329" xr:uid="{00000000-0005-0000-0000-00004B010000}"/>
    <cellStyle name="style1633629033474" xfId="330" xr:uid="{00000000-0005-0000-0000-00004C010000}"/>
    <cellStyle name="style1633629033541" xfId="331" xr:uid="{00000000-0005-0000-0000-00004D010000}"/>
    <cellStyle name="style1633629033609" xfId="332" xr:uid="{00000000-0005-0000-0000-00004E010000}"/>
    <cellStyle name="style1633629033663" xfId="333" xr:uid="{00000000-0005-0000-0000-00004F010000}"/>
    <cellStyle name="style1633629033721" xfId="334" xr:uid="{00000000-0005-0000-0000-000050010000}"/>
    <cellStyle name="style1633629033769" xfId="335" xr:uid="{00000000-0005-0000-0000-000051010000}"/>
    <cellStyle name="style1633629033818" xfId="336" xr:uid="{00000000-0005-0000-0000-000052010000}"/>
    <cellStyle name="style1633629033875" xfId="337" xr:uid="{00000000-0005-0000-0000-000053010000}"/>
    <cellStyle name="style1633629033928" xfId="338" xr:uid="{00000000-0005-0000-0000-000054010000}"/>
    <cellStyle name="style1633629033995" xfId="339" xr:uid="{00000000-0005-0000-0000-000055010000}"/>
    <cellStyle name="style1633629034055" xfId="340" xr:uid="{00000000-0005-0000-0000-000056010000}"/>
    <cellStyle name="style1633629034122" xfId="341" xr:uid="{00000000-0005-0000-0000-000057010000}"/>
    <cellStyle name="style1633629034169" xfId="342" xr:uid="{00000000-0005-0000-0000-000058010000}"/>
    <cellStyle name="style1633629034221" xfId="343" xr:uid="{00000000-0005-0000-0000-000059010000}"/>
    <cellStyle name="style1633629034270" xfId="344" xr:uid="{00000000-0005-0000-0000-00005A010000}"/>
    <cellStyle name="style1633629034318" xfId="345" xr:uid="{00000000-0005-0000-0000-00005B010000}"/>
    <cellStyle name="style1633629034363" xfId="346" xr:uid="{00000000-0005-0000-0000-00005C010000}"/>
    <cellStyle name="style1633629034560" xfId="347" xr:uid="{00000000-0005-0000-0000-00005D010000}"/>
    <cellStyle name="style1633629034673" xfId="348" xr:uid="{00000000-0005-0000-0000-00005E010000}"/>
    <cellStyle name="style1633699983765" xfId="362" xr:uid="{00000000-0005-0000-0000-00005F010000}"/>
    <cellStyle name="style1633699984719" xfId="353" xr:uid="{00000000-0005-0000-0000-000060010000}"/>
    <cellStyle name="style1633699985586" xfId="357" xr:uid="{00000000-0005-0000-0000-000061010000}"/>
    <cellStyle name="style1633699985864" xfId="369" xr:uid="{00000000-0005-0000-0000-000062010000}"/>
    <cellStyle name="style1633699986711" xfId="350" xr:uid="{00000000-0005-0000-0000-000063010000}"/>
    <cellStyle name="style1633699986787" xfId="351" xr:uid="{00000000-0005-0000-0000-000064010000}"/>
    <cellStyle name="style1633699986861" xfId="354" xr:uid="{00000000-0005-0000-0000-000065010000}"/>
    <cellStyle name="style1633699986971" xfId="355" xr:uid="{00000000-0005-0000-0000-000066010000}"/>
    <cellStyle name="style1633699987087" xfId="352" xr:uid="{00000000-0005-0000-0000-000067010000}"/>
    <cellStyle name="style1633699987198" xfId="356" xr:uid="{00000000-0005-0000-0000-000068010000}"/>
    <cellStyle name="style1633699987301" xfId="358" xr:uid="{00000000-0005-0000-0000-000069010000}"/>
    <cellStyle name="style1633699987449" xfId="359" xr:uid="{00000000-0005-0000-0000-00006A010000}"/>
    <cellStyle name="style1633699987500" xfId="363" xr:uid="{00000000-0005-0000-0000-00006B010000}"/>
    <cellStyle name="style1633699987545" xfId="360" xr:uid="{00000000-0005-0000-0000-00006C010000}"/>
    <cellStyle name="style1633699987591" xfId="361" xr:uid="{00000000-0005-0000-0000-00006D010000}"/>
    <cellStyle name="style1633699987634" xfId="364" xr:uid="{00000000-0005-0000-0000-00006E010000}"/>
    <cellStyle name="style1633699987681" xfId="365" xr:uid="{00000000-0005-0000-0000-00006F010000}"/>
    <cellStyle name="style1633699987956" xfId="366" xr:uid="{00000000-0005-0000-0000-000070010000}"/>
    <cellStyle name="style1633699987993" xfId="367" xr:uid="{00000000-0005-0000-0000-000071010000}"/>
    <cellStyle name="style1633699988030" xfId="368" xr:uid="{00000000-0005-0000-0000-000072010000}"/>
    <cellStyle name="style1633699988070" xfId="370" xr:uid="{00000000-0005-0000-0000-000073010000}"/>
    <cellStyle name="style1633774164844" xfId="388" xr:uid="{00000000-0005-0000-0000-000074010000}"/>
    <cellStyle name="style1633774165874" xfId="377" xr:uid="{00000000-0005-0000-0000-000075010000}"/>
    <cellStyle name="style1633774166735" xfId="373" xr:uid="{00000000-0005-0000-0000-000076010000}"/>
    <cellStyle name="style1633774166811" xfId="372" xr:uid="{00000000-0005-0000-0000-000077010000}"/>
    <cellStyle name="style1633774167176" xfId="385" xr:uid="{00000000-0005-0000-0000-000078010000}"/>
    <cellStyle name="style1633774167818" xfId="374" xr:uid="{00000000-0005-0000-0000-000079010000}"/>
    <cellStyle name="style1633774167914" xfId="375" xr:uid="{00000000-0005-0000-0000-00007A010000}"/>
    <cellStyle name="style1633774168018" xfId="379" xr:uid="{00000000-0005-0000-0000-00007B010000}"/>
    <cellStyle name="style1633774168155" xfId="380" xr:uid="{00000000-0005-0000-0000-00007C010000}"/>
    <cellStyle name="style1633774168280" xfId="376" xr:uid="{00000000-0005-0000-0000-00007D010000}"/>
    <cellStyle name="style1633774168398" xfId="371" xr:uid="{00000000-0005-0000-0000-00007E010000}"/>
    <cellStyle name="style1633774168497" xfId="381" xr:uid="{00000000-0005-0000-0000-00007F010000}"/>
    <cellStyle name="style1633774168684" xfId="382" xr:uid="{00000000-0005-0000-0000-000080010000}"/>
    <cellStyle name="style1633774168740" xfId="389" xr:uid="{00000000-0005-0000-0000-000081010000}"/>
    <cellStyle name="style1633774168822" xfId="383" xr:uid="{00000000-0005-0000-0000-000082010000}"/>
    <cellStyle name="style1633774168895" xfId="384" xr:uid="{00000000-0005-0000-0000-000083010000}"/>
    <cellStyle name="style1633774168962" xfId="390" xr:uid="{00000000-0005-0000-0000-000084010000}"/>
    <cellStyle name="style1633774169008" xfId="391" xr:uid="{00000000-0005-0000-0000-000085010000}"/>
    <cellStyle name="style1633774169259" xfId="378" xr:uid="{00000000-0005-0000-0000-000086010000}"/>
    <cellStyle name="style1633774169356" xfId="392" xr:uid="{00000000-0005-0000-0000-000087010000}"/>
    <cellStyle name="style1633774169972" xfId="386" xr:uid="{00000000-0005-0000-0000-000088010000}"/>
    <cellStyle name="style1633774170019" xfId="387" xr:uid="{00000000-0005-0000-0000-000089010000}"/>
    <cellStyle name="style1635768533043" xfId="397" xr:uid="{00000000-0005-0000-0000-00008A010000}"/>
    <cellStyle name="style1635768533266" xfId="398" xr:uid="{00000000-0005-0000-0000-00008B010000}"/>
    <cellStyle name="style1635768534527" xfId="393" xr:uid="{00000000-0005-0000-0000-00008C010000}"/>
    <cellStyle name="style1635768534559" xfId="394" xr:uid="{00000000-0005-0000-0000-00008D010000}"/>
    <cellStyle name="style1635768534605" xfId="395" xr:uid="{00000000-0005-0000-0000-00008E010000}"/>
    <cellStyle name="style1635768534659" xfId="396" xr:uid="{00000000-0005-0000-0000-00008F010000}"/>
    <cellStyle name="style1635768535221" xfId="399" xr:uid="{00000000-0005-0000-0000-000090010000}"/>
    <cellStyle name="style1635768535299" xfId="400" xr:uid="{00000000-0005-0000-0000-000091010000}"/>
    <cellStyle name="style1635973433172" xfId="402" xr:uid="{00000000-0005-0000-0000-000092010000}"/>
    <cellStyle name="style1635973433266" xfId="403" xr:uid="{00000000-0005-0000-0000-000093010000}"/>
    <cellStyle name="style1635973433358" xfId="404" xr:uid="{00000000-0005-0000-0000-000094010000}"/>
    <cellStyle name="style1635973433422" xfId="405" xr:uid="{00000000-0005-0000-0000-000095010000}"/>
    <cellStyle name="style1635973433500" xfId="406" xr:uid="{00000000-0005-0000-0000-000096010000}"/>
    <cellStyle name="style1635973433574" xfId="407" xr:uid="{00000000-0005-0000-0000-000097010000}"/>
    <cellStyle name="style1635973433632" xfId="408" xr:uid="{00000000-0005-0000-0000-000098010000}"/>
    <cellStyle name="style1635973433727" xfId="409" xr:uid="{00000000-0005-0000-0000-000099010000}"/>
    <cellStyle name="style1635973433848" xfId="410" xr:uid="{00000000-0005-0000-0000-00009A010000}"/>
    <cellStyle name="style1635973433927" xfId="411" xr:uid="{00000000-0005-0000-0000-00009B010000}"/>
    <cellStyle name="style1635973434020" xfId="412" xr:uid="{00000000-0005-0000-0000-00009C010000}"/>
    <cellStyle name="style1635973434156" xfId="413" xr:uid="{00000000-0005-0000-0000-00009D010000}"/>
    <cellStyle name="style1635973434217" xfId="414" xr:uid="{00000000-0005-0000-0000-00009E010000}"/>
    <cellStyle name="style1635973434304" xfId="415" xr:uid="{00000000-0005-0000-0000-00009F010000}"/>
    <cellStyle name="style1635973434381" xfId="416" xr:uid="{00000000-0005-0000-0000-0000A0010000}"/>
    <cellStyle name="style1635973434434" xfId="417" xr:uid="{00000000-0005-0000-0000-0000A1010000}"/>
    <cellStyle name="style1635973434542" xfId="418" xr:uid="{00000000-0005-0000-0000-0000A2010000}"/>
    <cellStyle name="style1635973434684" xfId="419" xr:uid="{00000000-0005-0000-0000-0000A3010000}"/>
    <cellStyle name="style1635973434823" xfId="420" xr:uid="{00000000-0005-0000-0000-0000A4010000}"/>
    <cellStyle name="style1635973434965" xfId="421" xr:uid="{00000000-0005-0000-0000-0000A5010000}"/>
    <cellStyle name="style1635973435158" xfId="422" xr:uid="{00000000-0005-0000-0000-0000A6010000}"/>
    <cellStyle name="style1635973435299" xfId="423" xr:uid="{00000000-0005-0000-0000-0000A7010000}"/>
    <cellStyle name="style1635973435511" xfId="424" xr:uid="{00000000-0005-0000-0000-0000A8010000}"/>
    <cellStyle name="style1635973435632" xfId="425" xr:uid="{00000000-0005-0000-0000-0000A9010000}"/>
    <cellStyle name="style1635973435755" xfId="426" xr:uid="{00000000-0005-0000-0000-0000AA010000}"/>
    <cellStyle name="style1635973435883" xfId="427" xr:uid="{00000000-0005-0000-0000-0000AB010000}"/>
    <cellStyle name="style1635973436003" xfId="428" xr:uid="{00000000-0005-0000-0000-0000AC010000}"/>
    <cellStyle name="style1635973436148" xfId="429" xr:uid="{00000000-0005-0000-0000-0000AD010000}"/>
    <cellStyle name="style1635973436314" xfId="430" xr:uid="{00000000-0005-0000-0000-0000AE010000}"/>
    <cellStyle name="style1635973436441" xfId="431" xr:uid="{00000000-0005-0000-0000-0000AF010000}"/>
    <cellStyle name="style1635973436576" xfId="432" xr:uid="{00000000-0005-0000-0000-0000B0010000}"/>
    <cellStyle name="style1635973436678" xfId="433" xr:uid="{00000000-0005-0000-0000-0000B1010000}"/>
    <cellStyle name="style1635973436780" xfId="434" xr:uid="{00000000-0005-0000-0000-0000B2010000}"/>
    <cellStyle name="style1635973436876" xfId="435" xr:uid="{00000000-0005-0000-0000-0000B3010000}"/>
    <cellStyle name="style1635973436942" xfId="436" xr:uid="{00000000-0005-0000-0000-0000B4010000}"/>
    <cellStyle name="style1635973437019" xfId="437" xr:uid="{00000000-0005-0000-0000-0000B5010000}"/>
    <cellStyle name="style1635973437077" xfId="438" xr:uid="{00000000-0005-0000-0000-0000B6010000}"/>
    <cellStyle name="style1635973437146" xfId="439" xr:uid="{00000000-0005-0000-0000-0000B7010000}"/>
    <cellStyle name="style1635973437235" xfId="440" xr:uid="{00000000-0005-0000-0000-0000B8010000}"/>
    <cellStyle name="style1635973437297" xfId="441" xr:uid="{00000000-0005-0000-0000-0000B9010000}"/>
    <cellStyle name="style1635973437357" xfId="442" xr:uid="{00000000-0005-0000-0000-0000BA010000}"/>
    <cellStyle name="style1635973437433" xfId="443" xr:uid="{00000000-0005-0000-0000-0000BB010000}"/>
    <cellStyle name="style1635973437482" xfId="444" xr:uid="{00000000-0005-0000-0000-0000BC010000}"/>
    <cellStyle name="style1635973437538" xfId="445" xr:uid="{00000000-0005-0000-0000-0000BD010000}"/>
    <cellStyle name="style1635973437606" xfId="446" xr:uid="{00000000-0005-0000-0000-0000BE010000}"/>
    <cellStyle name="style1635973437681" xfId="447" xr:uid="{00000000-0005-0000-0000-0000BF010000}"/>
    <cellStyle name="style1635973439331" xfId="448" xr:uid="{00000000-0005-0000-0000-0000C0010000}"/>
    <cellStyle name="style1635973439385" xfId="449" xr:uid="{00000000-0005-0000-0000-0000C1010000}"/>
    <cellStyle name="style1635973439435" xfId="450" xr:uid="{00000000-0005-0000-0000-0000C2010000}"/>
    <cellStyle name="style1635973439497" xfId="451" xr:uid="{00000000-0005-0000-0000-0000C3010000}"/>
    <cellStyle name="style1635973439564" xfId="452" xr:uid="{00000000-0005-0000-0000-0000C4010000}"/>
    <cellStyle name="style1635973439631" xfId="453" xr:uid="{00000000-0005-0000-0000-0000C5010000}"/>
    <cellStyle name="style1635973439691" xfId="454" xr:uid="{00000000-0005-0000-0000-0000C6010000}"/>
    <cellStyle name="style1635973439793" xfId="455" xr:uid="{00000000-0005-0000-0000-0000C7010000}"/>
    <cellStyle name="style1635973439910" xfId="456" xr:uid="{00000000-0005-0000-0000-0000C8010000}"/>
    <cellStyle name="style1635973440044" xfId="457" xr:uid="{00000000-0005-0000-0000-0000C9010000}"/>
    <cellStyle name="style1635973440181" xfId="458" xr:uid="{00000000-0005-0000-0000-0000CA010000}"/>
    <cellStyle name="style1635973440310" xfId="459" xr:uid="{00000000-0005-0000-0000-0000CB010000}"/>
    <cellStyle name="style1635973440424" xfId="460" xr:uid="{00000000-0005-0000-0000-0000CC010000}"/>
    <cellStyle name="style1635973440547" xfId="461" xr:uid="{00000000-0005-0000-0000-0000CD010000}"/>
    <cellStyle name="style1635973440680" xfId="462" xr:uid="{00000000-0005-0000-0000-0000CE010000}"/>
    <cellStyle name="style1635973440790" xfId="463" xr:uid="{00000000-0005-0000-0000-0000CF010000}"/>
    <cellStyle name="style1635973440894" xfId="464" xr:uid="{00000000-0005-0000-0000-0000D0010000}"/>
    <cellStyle name="style1635973440986" xfId="465" xr:uid="{00000000-0005-0000-0000-0000D1010000}"/>
    <cellStyle name="style1635973441071" xfId="466" xr:uid="{00000000-0005-0000-0000-0000D2010000}"/>
    <cellStyle name="style1635973441132" xfId="467" xr:uid="{00000000-0005-0000-0000-0000D3010000}"/>
    <cellStyle name="style1635973441221" xfId="468" xr:uid="{00000000-0005-0000-0000-0000D4010000}"/>
    <cellStyle name="style1635973441291" xfId="469" xr:uid="{00000000-0005-0000-0000-0000D5010000}"/>
    <cellStyle name="style1635973441372" xfId="470" xr:uid="{00000000-0005-0000-0000-0000D6010000}"/>
    <cellStyle name="style1635973441482" xfId="471" xr:uid="{00000000-0005-0000-0000-0000D7010000}"/>
    <cellStyle name="style1635973441546" xfId="472" xr:uid="{00000000-0005-0000-0000-0000D8010000}"/>
    <cellStyle name="style1635973441613" xfId="473" xr:uid="{00000000-0005-0000-0000-0000D9010000}"/>
    <cellStyle name="style1635973441699" xfId="474" xr:uid="{00000000-0005-0000-0000-0000DA010000}"/>
    <cellStyle name="style1635973441792" xfId="475" xr:uid="{00000000-0005-0000-0000-0000DB010000}"/>
    <cellStyle name="style1635973441858" xfId="476" xr:uid="{00000000-0005-0000-0000-0000DC010000}"/>
    <cellStyle name="style1635973441944" xfId="477" xr:uid="{00000000-0005-0000-0000-0000DD010000}"/>
    <cellStyle name="style1635973442055" xfId="478" xr:uid="{00000000-0005-0000-0000-0000DE010000}"/>
    <cellStyle name="style1635973442164" xfId="479" xr:uid="{00000000-0005-0000-0000-0000DF010000}"/>
    <cellStyle name="style1635973442259" xfId="480" xr:uid="{00000000-0005-0000-0000-0000E0010000}"/>
    <cellStyle name="style1635973442360" xfId="481" xr:uid="{00000000-0005-0000-0000-0000E1010000}"/>
    <cellStyle name="style1635973442451" xfId="482" xr:uid="{00000000-0005-0000-0000-0000E2010000}"/>
    <cellStyle name="style1635973442498" xfId="483" xr:uid="{00000000-0005-0000-0000-0000E3010000}"/>
    <cellStyle name="style1635973442575" xfId="484" xr:uid="{00000000-0005-0000-0000-0000E4010000}"/>
    <cellStyle name="style1635973442629" xfId="485" xr:uid="{00000000-0005-0000-0000-0000E5010000}"/>
    <cellStyle name="style1635973442690" xfId="486" xr:uid="{00000000-0005-0000-0000-0000E6010000}"/>
    <cellStyle name="style1635973442763" xfId="487" xr:uid="{00000000-0005-0000-0000-0000E7010000}"/>
    <cellStyle name="style1635973442894" xfId="488" xr:uid="{00000000-0005-0000-0000-0000E8010000}"/>
    <cellStyle name="style1635973442939" xfId="489" xr:uid="{00000000-0005-0000-0000-0000E9010000}"/>
    <cellStyle name="style1635973444604" xfId="490" xr:uid="{00000000-0005-0000-0000-0000EA010000}"/>
    <cellStyle name="style1635973444646" xfId="491" xr:uid="{00000000-0005-0000-0000-0000EB010000}"/>
    <cellStyle name="style1635973444695" xfId="492" xr:uid="{00000000-0005-0000-0000-0000EC010000}"/>
    <cellStyle name="style1635973449371" xfId="493" xr:uid="{00000000-0005-0000-0000-0000ED010000}"/>
    <cellStyle name="style1635973449428" xfId="494" xr:uid="{00000000-0005-0000-0000-0000EE010000}"/>
    <cellStyle name="style1635973449525" xfId="495" xr:uid="{00000000-0005-0000-0000-0000EF010000}"/>
    <cellStyle name="style1635973449577" xfId="496" xr:uid="{00000000-0005-0000-0000-0000F0010000}"/>
    <cellStyle name="style1635973449625" xfId="497" xr:uid="{00000000-0005-0000-0000-0000F1010000}"/>
    <cellStyle name="style1635973449685" xfId="498" xr:uid="{00000000-0005-0000-0000-0000F2010000}"/>
    <cellStyle name="style1635973449740" xfId="499" xr:uid="{00000000-0005-0000-0000-0000F3010000}"/>
    <cellStyle name="style1635973449792" xfId="500" xr:uid="{00000000-0005-0000-0000-0000F4010000}"/>
    <cellStyle name="style1635973449847" xfId="501" xr:uid="{00000000-0005-0000-0000-0000F5010000}"/>
    <cellStyle name="style1635973449914" xfId="502" xr:uid="{00000000-0005-0000-0000-0000F6010000}"/>
    <cellStyle name="style1635973449960" xfId="503" xr:uid="{00000000-0005-0000-0000-0000F7010000}"/>
  </cellStyles>
  <dxfs count="0"/>
  <tableStyles count="1" defaultTableStyle="TableStyleMedium2" defaultPivotStyle="PivotStyleLight16">
    <tableStyle name="Invisible" pivot="0" table="0" count="0" xr9:uid="{00000000-0011-0000-FFFF-FFFF00000000}"/>
  </tableStyles>
  <colors>
    <mruColors>
      <color rgb="FF003DF6"/>
      <color rgb="FFB7C8FF"/>
      <color rgb="FF7596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ES"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s-ES" sz="1200" b="0" i="0" u="none" strike="noStrike" kern="1200" spc="0" baseline="0">
                <a:solidFill>
                  <a:sysClr val="windowText" lastClr="000000">
                    <a:lumMod val="65000"/>
                    <a:lumOff val="35000"/>
                  </a:sysClr>
                </a:solidFill>
                <a:latin typeface="Century Gothic" panose="020B0502020202020204" pitchFamily="34" charset="0"/>
                <a:ea typeface="+mn-ea"/>
                <a:cs typeface="+mn-cs"/>
              </a:rPr>
              <a:t>Satisfacción de vivir en Madrid por sexo</a:t>
            </a:r>
          </a:p>
        </c:rich>
      </c:tx>
      <c:overlay val="0"/>
      <c:spPr>
        <a:noFill/>
        <a:ln>
          <a:noFill/>
        </a:ln>
        <a:effectLst/>
      </c:spPr>
      <c:txPr>
        <a:bodyPr rot="0" spcFirstLastPara="1" vertOverflow="ellipsis" vert="horz" wrap="square" anchor="ctr" anchorCtr="1"/>
        <a:lstStyle/>
        <a:p>
          <a:pPr algn="ctr" rtl="0">
            <a:defRPr lang="es-ES"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s-ES"/>
        </a:p>
      </c:txPr>
    </c:title>
    <c:autoTitleDeleted val="0"/>
    <c:plotArea>
      <c:layout/>
      <c:lineChart>
        <c:grouping val="standard"/>
        <c:varyColors val="0"/>
        <c:ser>
          <c:idx val="0"/>
          <c:order val="0"/>
          <c:tx>
            <c:strRef>
              <c:f>'1.'!$B$78</c:f>
              <c:strCache>
                <c:ptCount val="1"/>
                <c:pt idx="0">
                  <c:v>Hombres</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'1.'!$A$79:$A$87</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'1.'!$B$79:$B$87</c:f>
              <c:numCache>
                <c:formatCode>0.0</c:formatCode>
                <c:ptCount val="9"/>
                <c:pt idx="0">
                  <c:v>74.822829663250005</c:v>
                </c:pt>
                <c:pt idx="1">
                  <c:v>74.023154848046332</c:v>
                </c:pt>
                <c:pt idx="2">
                  <c:v>73.145265888456578</c:v>
                </c:pt>
                <c:pt idx="3">
                  <c:v>72.838184931506859</c:v>
                </c:pt>
                <c:pt idx="4">
                  <c:v>71.35193133047207</c:v>
                </c:pt>
                <c:pt idx="5">
                  <c:v>67.927046263500003</c:v>
                </c:pt>
                <c:pt idx="6">
                  <c:v>72.2151898734177</c:v>
                </c:pt>
                <c:pt idx="7">
                  <c:v>65.034662045060671</c:v>
                </c:pt>
                <c:pt idx="8">
                  <c:v>63.005272407734999</c:v>
                </c:pt>
              </c:numCache>
            </c:numRef>
          </c:val>
          <c:smooth val="0"/>
          <c:extLst>
            <c:ext xmlns:c16="http://schemas.microsoft.com/office/drawing/2014/chart" uri="{C3380CC4-5D6E-409C-BE32-E72D297353CC}">
              <c16:uniqueId val="{00000000-E498-4CCD-BD12-775EC990381B}"/>
            </c:ext>
          </c:extLst>
        </c:ser>
        <c:ser>
          <c:idx val="1"/>
          <c:order val="1"/>
          <c:tx>
            <c:strRef>
              <c:f>'1.'!$C$78</c:f>
              <c:strCache>
                <c:ptCount val="1"/>
                <c:pt idx="0">
                  <c:v>Mujeres</c:v>
                </c:pt>
              </c:strCache>
            </c:strRef>
          </c:tx>
          <c:spPr>
            <a:ln w="28575" cap="rnd">
              <a:solidFill>
                <a:srgbClr val="B7C8FF"/>
              </a:solidFill>
              <a:round/>
            </a:ln>
            <a:effectLst/>
          </c:spPr>
          <c:marker>
            <c:symbol val="circle"/>
            <c:size val="5"/>
            <c:spPr>
              <a:solidFill>
                <a:srgbClr val="B7C8FF"/>
              </a:solidFill>
              <a:ln w="9525">
                <a:solidFill>
                  <a:srgbClr val="B7C8FF"/>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'1.'!$A$79:$A$87</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'1.'!$C$79:$C$87</c:f>
              <c:numCache>
                <c:formatCode>0.0</c:formatCode>
                <c:ptCount val="9"/>
                <c:pt idx="0">
                  <c:v>75.097656250499995</c:v>
                </c:pt>
                <c:pt idx="1">
                  <c:v>76.238390092879271</c:v>
                </c:pt>
                <c:pt idx="2">
                  <c:v>75.499248443203754</c:v>
                </c:pt>
                <c:pt idx="3">
                  <c:v>75.892193308550205</c:v>
                </c:pt>
                <c:pt idx="4">
                  <c:v>72.790785498489427</c:v>
                </c:pt>
                <c:pt idx="5">
                  <c:v>68.772961058000007</c:v>
                </c:pt>
                <c:pt idx="6">
                  <c:v>72.186555891238669</c:v>
                </c:pt>
                <c:pt idx="7">
                  <c:v>66.014168530947032</c:v>
                </c:pt>
                <c:pt idx="8">
                  <c:v>64.550561797752493</c:v>
                </c:pt>
              </c:numCache>
            </c:numRef>
          </c:val>
          <c:smooth val="0"/>
          <c:extLst>
            <c:ext xmlns:c16="http://schemas.microsoft.com/office/drawing/2014/chart" uri="{C3380CC4-5D6E-409C-BE32-E72D297353CC}">
              <c16:uniqueId val="{00000001-E498-4CCD-BD12-775EC990381B}"/>
            </c:ext>
          </c:extLst>
        </c:ser>
        <c:dLbls>
          <c:showLegendKey val="0"/>
          <c:showVal val="1"/>
          <c:showCatName val="0"/>
          <c:showSerName val="0"/>
          <c:showPercent val="0"/>
          <c:showBubbleSize val="0"/>
        </c:dLbls>
        <c:marker val="1"/>
        <c:smooth val="0"/>
        <c:axId val="347233336"/>
        <c:axId val="347236080"/>
      </c:lineChart>
      <c:catAx>
        <c:axId val="34723333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47236080"/>
        <c:crosses val="autoZero"/>
        <c:auto val="1"/>
        <c:lblAlgn val="ctr"/>
        <c:lblOffset val="100"/>
        <c:noMultiLvlLbl val="0"/>
      </c:catAx>
      <c:valAx>
        <c:axId val="347236080"/>
        <c:scaling>
          <c:orientation val="minMax"/>
          <c:max val="78"/>
          <c:min val="60"/>
        </c:scaling>
        <c:delete val="0"/>
        <c:axPos val="r"/>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47233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defRPr>
            </a:pPr>
            <a:r>
              <a:rPr lang="en-US" sz="14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rPr>
              <a:t>Desigualdades de oportunidades entre hombres y mujeres por sexo</a:t>
            </a:r>
          </a:p>
        </c:rich>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defRPr>
          </a:pPr>
          <a:endParaRPr lang="es-ES"/>
        </a:p>
      </c:txPr>
    </c:title>
    <c:autoTitleDeleted val="0"/>
    <c:plotArea>
      <c:layout/>
      <c:lineChart>
        <c:grouping val="standard"/>
        <c:varyColors val="0"/>
        <c:ser>
          <c:idx val="1"/>
          <c:order val="1"/>
          <c:tx>
            <c:strRef>
              <c:f>'22.'!$B$77</c:f>
              <c:strCache>
                <c:ptCount val="1"/>
                <c:pt idx="0">
                  <c:v>Hombres</c:v>
                </c:pt>
              </c:strCache>
            </c:strRef>
          </c:tx>
          <c:spPr>
            <a:ln w="28575" cap="rnd">
              <a:solidFill>
                <a:srgbClr val="002060"/>
              </a:solidFill>
              <a:round/>
            </a:ln>
            <a:effectLst/>
          </c:spPr>
          <c:marker>
            <c:symbol val="circle"/>
            <c:size val="5"/>
            <c:spPr>
              <a:solidFill>
                <a:schemeClr val="accent1">
                  <a:lumMod val="50000"/>
                </a:schemeClr>
              </a:solidFill>
              <a:ln w="9525">
                <a:solidFill>
                  <a:srgbClr val="002060"/>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'22.'!$A$78:$A$80</c:f>
              <c:numCache>
                <c:formatCode>General</c:formatCode>
                <c:ptCount val="3"/>
                <c:pt idx="0">
                  <c:v>2019</c:v>
                </c:pt>
                <c:pt idx="1">
                  <c:v>2017</c:v>
                </c:pt>
                <c:pt idx="2">
                  <c:v>2016</c:v>
                </c:pt>
              </c:numCache>
            </c:numRef>
          </c:cat>
          <c:val>
            <c:numRef>
              <c:f>'22.'!$B$78:$B$80</c:f>
              <c:numCache>
                <c:formatCode>0.0</c:formatCode>
                <c:ptCount val="3"/>
                <c:pt idx="0">
                  <c:v>61.355887752425915</c:v>
                </c:pt>
                <c:pt idx="1">
                  <c:v>62.566338134950726</c:v>
                </c:pt>
                <c:pt idx="2">
                  <c:v>61.862314865606145</c:v>
                </c:pt>
              </c:numCache>
            </c:numRef>
          </c:val>
          <c:smooth val="0"/>
          <c:extLst>
            <c:ext xmlns:c16="http://schemas.microsoft.com/office/drawing/2014/chart" uri="{C3380CC4-5D6E-409C-BE32-E72D297353CC}">
              <c16:uniqueId val="{00000000-6EBA-461D-AE45-F21D41AC5DCC}"/>
            </c:ext>
          </c:extLst>
        </c:ser>
        <c:ser>
          <c:idx val="2"/>
          <c:order val="2"/>
          <c:tx>
            <c:strRef>
              <c:f>'22.'!$C$77</c:f>
              <c:strCache>
                <c:ptCount val="1"/>
                <c:pt idx="0">
                  <c:v>Mujeres</c:v>
                </c:pt>
              </c:strCache>
            </c:strRef>
          </c:tx>
          <c:spPr>
            <a:ln w="28575" cap="rnd">
              <a:solidFill>
                <a:srgbClr val="B7C8FF"/>
              </a:solidFill>
              <a:round/>
            </a:ln>
            <a:effectLst/>
          </c:spPr>
          <c:marker>
            <c:symbol val="circle"/>
            <c:size val="5"/>
            <c:spPr>
              <a:solidFill>
                <a:srgbClr val="B7C8FF"/>
              </a:solidFill>
              <a:ln w="9525">
                <a:solidFill>
                  <a:srgbClr val="B7C8FF"/>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'22.'!$A$78:$A$80</c:f>
              <c:numCache>
                <c:formatCode>General</c:formatCode>
                <c:ptCount val="3"/>
                <c:pt idx="0">
                  <c:v>2019</c:v>
                </c:pt>
                <c:pt idx="1">
                  <c:v>2017</c:v>
                </c:pt>
                <c:pt idx="2">
                  <c:v>2016</c:v>
                </c:pt>
              </c:numCache>
            </c:numRef>
          </c:cat>
          <c:val>
            <c:numRef>
              <c:f>'22.'!$C$78:$C$80</c:f>
              <c:numCache>
                <c:formatCode>0.0</c:formatCode>
                <c:ptCount val="3"/>
                <c:pt idx="0">
                  <c:v>67.975898237000678</c:v>
                </c:pt>
                <c:pt idx="1">
                  <c:v>68.881789137380196</c:v>
                </c:pt>
                <c:pt idx="2">
                  <c:v>68.980963045912659</c:v>
                </c:pt>
              </c:numCache>
            </c:numRef>
          </c:val>
          <c:smooth val="0"/>
          <c:extLst>
            <c:ext xmlns:c16="http://schemas.microsoft.com/office/drawing/2014/chart" uri="{C3380CC4-5D6E-409C-BE32-E72D297353CC}">
              <c16:uniqueId val="{00000001-6EBA-461D-AE45-F21D41AC5DCC}"/>
            </c:ext>
          </c:extLst>
        </c:ser>
        <c:dLbls>
          <c:showLegendKey val="0"/>
          <c:showVal val="0"/>
          <c:showCatName val="0"/>
          <c:showSerName val="0"/>
          <c:showPercent val="0"/>
          <c:showBubbleSize val="0"/>
        </c:dLbls>
        <c:marker val="1"/>
        <c:smooth val="0"/>
        <c:axId val="596250408"/>
        <c:axId val="596252368"/>
        <c:extLst>
          <c:ext xmlns:c15="http://schemas.microsoft.com/office/drawing/2012/chart" uri="{02D57815-91ED-43cb-92C2-25804820EDAC}">
            <c15:filteredLineSeries>
              <c15:ser>
                <c:idx val="0"/>
                <c:order val="0"/>
                <c:tx>
                  <c:strRef>
                    <c:extLst>
                      <c:ext uri="{02D57815-91ED-43cb-92C2-25804820EDAC}">
                        <c15:formulaRef>
                          <c15:sqref>'22.'!$A$77</c15:sqref>
                        </c15:formulaRef>
                      </c:ext>
                    </c:extLst>
                    <c:strCache>
                      <c:ptCount val="1"/>
                      <c:pt idx="0">
                        <c:v>Desigualdades de oportunidades entre hombres y mujeres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uri="{02D57815-91ED-43cb-92C2-25804820EDAC}">
                        <c15:formulaRef>
                          <c15:sqref>'22.'!$A$78:$A$80</c15:sqref>
                        </c15:formulaRef>
                      </c:ext>
                    </c:extLst>
                    <c:numCache>
                      <c:formatCode>General</c:formatCode>
                      <c:ptCount val="3"/>
                      <c:pt idx="0">
                        <c:v>2019</c:v>
                      </c:pt>
                      <c:pt idx="1">
                        <c:v>2017</c:v>
                      </c:pt>
                      <c:pt idx="2">
                        <c:v>2016</c:v>
                      </c:pt>
                    </c:numCache>
                  </c:numRef>
                </c:cat>
                <c:val>
                  <c:numRef>
                    <c:extLst>
                      <c:ext uri="{02D57815-91ED-43cb-92C2-25804820EDAC}">
                        <c15:formulaRef>
                          <c15:sqref>'22.'!$A$78:$A$80</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2-6EBA-461D-AE45-F21D41AC5DCC}"/>
                  </c:ext>
                </c:extLst>
              </c15:ser>
            </c15:filteredLineSeries>
          </c:ext>
        </c:extLst>
      </c:lineChart>
      <c:catAx>
        <c:axId val="59625040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2368"/>
        <c:crosses val="autoZero"/>
        <c:auto val="1"/>
        <c:lblAlgn val="ctr"/>
        <c:lblOffset val="100"/>
        <c:noMultiLvlLbl val="0"/>
      </c:catAx>
      <c:valAx>
        <c:axId val="596252368"/>
        <c:scaling>
          <c:orientation val="minMax"/>
        </c:scaling>
        <c:delete val="0"/>
        <c:axPos val="r"/>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0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a:t>Desigualdades de oportunidades entre la población extranjera y autóctona</a:t>
            </a:r>
          </a:p>
        </c:rich>
      </c:tx>
      <c:layout>
        <c:manualLayout>
          <c:xMode val="edge"/>
          <c:yMode val="edge"/>
          <c:x val="0.11271402372429509"/>
          <c:y val="3.09896576810602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lineChart>
        <c:grouping val="standard"/>
        <c:varyColors val="0"/>
        <c:ser>
          <c:idx val="1"/>
          <c:order val="1"/>
          <c:tx>
            <c:strRef>
              <c:f>'23.'!$A$12</c:f>
              <c:strCache>
                <c:ptCount val="1"/>
                <c:pt idx="0">
                  <c:v>Índice Sintético </c:v>
                </c:pt>
              </c:strCache>
            </c:strRef>
          </c:tx>
          <c:spPr>
            <a:ln w="28575"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rgbClr val="002060"/>
                </a:solidFill>
                <a:ln w="9525">
                  <a:solidFill>
                    <a:srgbClr val="002060"/>
                  </a:solidFill>
                </a:ln>
                <a:effectLst/>
              </c:spPr>
            </c:marker>
            <c:bubble3D val="0"/>
            <c:spPr>
              <a:ln w="28575" cap="rnd">
                <a:solidFill>
                  <a:srgbClr val="002060"/>
                </a:solidFill>
                <a:round/>
              </a:ln>
              <a:effectLst/>
            </c:spPr>
            <c:extLst>
              <c:ext xmlns:c16="http://schemas.microsoft.com/office/drawing/2014/chart" uri="{C3380CC4-5D6E-409C-BE32-E72D297353CC}">
                <c16:uniqueId val="{00000003-1354-4D19-9F42-B20D45DA17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'23.'!$B$11:$D$11</c:f>
              <c:numCache>
                <c:formatCode>General</c:formatCode>
                <c:ptCount val="3"/>
                <c:pt idx="0">
                  <c:v>2019</c:v>
                </c:pt>
                <c:pt idx="1">
                  <c:v>2017</c:v>
                </c:pt>
                <c:pt idx="2">
                  <c:v>2016</c:v>
                </c:pt>
              </c:numCache>
            </c:numRef>
          </c:cat>
          <c:val>
            <c:numRef>
              <c:f>'23.'!$B$12:$D$12</c:f>
              <c:numCache>
                <c:formatCode>0.0</c:formatCode>
                <c:ptCount val="3"/>
                <c:pt idx="0">
                  <c:v>64.149999999999991</c:v>
                </c:pt>
                <c:pt idx="1">
                  <c:v>62.275000000000006</c:v>
                </c:pt>
                <c:pt idx="2">
                  <c:v>63.1</c:v>
                </c:pt>
              </c:numCache>
            </c:numRef>
          </c:val>
          <c:smooth val="0"/>
          <c:extLst>
            <c:ext xmlns:c16="http://schemas.microsoft.com/office/drawing/2014/chart" uri="{C3380CC4-5D6E-409C-BE32-E72D297353CC}">
              <c16:uniqueId val="{00000000-1354-4D19-9F42-B20D45DA17B2}"/>
            </c:ext>
          </c:extLst>
        </c:ser>
        <c:dLbls>
          <c:showLegendKey val="0"/>
          <c:showVal val="0"/>
          <c:showCatName val="0"/>
          <c:showSerName val="0"/>
          <c:showPercent val="0"/>
          <c:showBubbleSize val="0"/>
        </c:dLbls>
        <c:marker val="1"/>
        <c:smooth val="0"/>
        <c:axId val="596249624"/>
        <c:axId val="596253544"/>
        <c:extLst>
          <c:ext xmlns:c15="http://schemas.microsoft.com/office/drawing/2012/chart" uri="{02D57815-91ED-43cb-92C2-25804820EDAC}">
            <c15:filteredLineSeries>
              <c15:ser>
                <c:idx val="0"/>
                <c:order val="0"/>
                <c:tx>
                  <c:strRef>
                    <c:extLst>
                      <c:ext uri="{02D57815-91ED-43cb-92C2-25804820EDAC}">
                        <c15:formulaRef>
                          <c15:sqref>'23.'!$A$11</c15:sqref>
                        </c15:formulaRef>
                      </c:ext>
                    </c:extLst>
                    <c:strCache>
                      <c:ptCount val="1"/>
                      <c:pt idx="0">
                        <c:v>Desigualdades de oportunidades entre la población extranjera y autóctona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uri="{02D57815-91ED-43cb-92C2-25804820EDAC}">
                        <c15:formulaRef>
                          <c15:sqref>'23.'!$B$11:$D$11</c15:sqref>
                        </c15:formulaRef>
                      </c:ext>
                    </c:extLst>
                    <c:numCache>
                      <c:formatCode>General</c:formatCode>
                      <c:ptCount val="3"/>
                      <c:pt idx="0">
                        <c:v>2019</c:v>
                      </c:pt>
                      <c:pt idx="1">
                        <c:v>2017</c:v>
                      </c:pt>
                      <c:pt idx="2">
                        <c:v>2016</c:v>
                      </c:pt>
                    </c:numCache>
                  </c:numRef>
                </c:cat>
                <c:val>
                  <c:numRef>
                    <c:extLst>
                      <c:ext uri="{02D57815-91ED-43cb-92C2-25804820EDAC}">
                        <c15:formulaRef>
                          <c15:sqref>'23.'!$B$11:$D$11</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1-1354-4D19-9F42-B20D45DA17B2}"/>
                  </c:ext>
                </c:extLst>
              </c15:ser>
            </c15:filteredLineSeries>
          </c:ext>
        </c:extLst>
      </c:lineChart>
      <c:catAx>
        <c:axId val="59624962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3544"/>
        <c:crosses val="autoZero"/>
        <c:auto val="1"/>
        <c:lblAlgn val="ctr"/>
        <c:lblOffset val="100"/>
        <c:noMultiLvlLbl val="0"/>
      </c:catAx>
      <c:valAx>
        <c:axId val="596253544"/>
        <c:scaling>
          <c:orientation val="minMax"/>
        </c:scaling>
        <c:delete val="0"/>
        <c:axPos val="r"/>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49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0" i="0" baseline="0">
                <a:effectLst/>
                <a:latin typeface="Century Gothic" panose="020B0502020202020204" pitchFamily="34" charset="0"/>
              </a:rPr>
              <a:t>Desigualdades de oportunidades entre la población extranjera y autóctona por sexo</a:t>
            </a:r>
            <a:endParaRPr lang="es-ES" sz="11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1"/>
          <c:order val="1"/>
          <c:tx>
            <c:strRef>
              <c:f>'23.'!$B$77</c:f>
              <c:strCache>
                <c:ptCount val="1"/>
                <c:pt idx="0">
                  <c:v>Hombres</c:v>
                </c:pt>
              </c:strCache>
            </c:strRef>
          </c:tx>
          <c:spPr>
            <a:ln w="28575" cap="rnd">
              <a:solidFill>
                <a:srgbClr val="002060"/>
              </a:solidFill>
              <a:round/>
            </a:ln>
            <a:effectLst/>
          </c:spPr>
          <c:marker>
            <c:symbol val="circle"/>
            <c:size val="5"/>
            <c:spPr>
              <a:solidFill>
                <a:srgbClr val="002060"/>
              </a:solidFill>
              <a:ln w="9525">
                <a:solidFill>
                  <a:srgbClr val="00206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'23.'!$A$78:$A$80</c:f>
              <c:numCache>
                <c:formatCode>General</c:formatCode>
                <c:ptCount val="3"/>
                <c:pt idx="0">
                  <c:v>2019</c:v>
                </c:pt>
                <c:pt idx="1">
                  <c:v>2017</c:v>
                </c:pt>
                <c:pt idx="2">
                  <c:v>2016</c:v>
                </c:pt>
              </c:numCache>
            </c:numRef>
          </c:cat>
          <c:val>
            <c:numRef>
              <c:f>'23.'!$B$78:$B$80</c:f>
              <c:numCache>
                <c:formatCode>0.0</c:formatCode>
                <c:ptCount val="3"/>
                <c:pt idx="0">
                  <c:v>62.210540324727177</c:v>
                </c:pt>
                <c:pt idx="1">
                  <c:v>60.876249039200616</c:v>
                </c:pt>
                <c:pt idx="2">
                  <c:v>61.912423055400112</c:v>
                </c:pt>
              </c:numCache>
            </c:numRef>
          </c:val>
          <c:smooth val="0"/>
          <c:extLst>
            <c:ext xmlns:c16="http://schemas.microsoft.com/office/drawing/2014/chart" uri="{C3380CC4-5D6E-409C-BE32-E72D297353CC}">
              <c16:uniqueId val="{00000000-E4F7-409A-BB8D-4A50ED8B6487}"/>
            </c:ext>
          </c:extLst>
        </c:ser>
        <c:ser>
          <c:idx val="2"/>
          <c:order val="2"/>
          <c:tx>
            <c:strRef>
              <c:f>'23.'!$C$77</c:f>
              <c:strCache>
                <c:ptCount val="1"/>
                <c:pt idx="0">
                  <c:v>Mujeres</c:v>
                </c:pt>
              </c:strCache>
            </c:strRef>
          </c:tx>
          <c:spPr>
            <a:ln w="28575" cap="rnd">
              <a:solidFill>
                <a:schemeClr val="accent5">
                  <a:tint val="65000"/>
                </a:schemeClr>
              </a:solidFill>
              <a:round/>
            </a:ln>
            <a:effectLst/>
          </c:spPr>
          <c:marker>
            <c:symbol val="circle"/>
            <c:size val="5"/>
            <c:spPr>
              <a:solidFill>
                <a:schemeClr val="accent5">
                  <a:tint val="65000"/>
                </a:schemeClr>
              </a:solidFill>
              <a:ln w="9525">
                <a:solidFill>
                  <a:schemeClr val="accent5">
                    <a:tint val="6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'23.'!$A$78:$A$80</c:f>
              <c:numCache>
                <c:formatCode>General</c:formatCode>
                <c:ptCount val="3"/>
                <c:pt idx="0">
                  <c:v>2019</c:v>
                </c:pt>
                <c:pt idx="1">
                  <c:v>2017</c:v>
                </c:pt>
                <c:pt idx="2">
                  <c:v>2016</c:v>
                </c:pt>
              </c:numCache>
            </c:numRef>
          </c:cat>
          <c:val>
            <c:numRef>
              <c:f>'23.'!$C$78:$C$80</c:f>
              <c:numCache>
                <c:formatCode>0.0</c:formatCode>
                <c:ptCount val="3"/>
                <c:pt idx="0">
                  <c:v>64.69101768895014</c:v>
                </c:pt>
                <c:pt idx="1">
                  <c:v>63.950819672131146</c:v>
                </c:pt>
                <c:pt idx="2">
                  <c:v>64.311594202898547</c:v>
                </c:pt>
              </c:numCache>
            </c:numRef>
          </c:val>
          <c:smooth val="0"/>
          <c:extLst>
            <c:ext xmlns:c16="http://schemas.microsoft.com/office/drawing/2014/chart" uri="{C3380CC4-5D6E-409C-BE32-E72D297353CC}">
              <c16:uniqueId val="{00000001-E4F7-409A-BB8D-4A50ED8B6487}"/>
            </c:ext>
          </c:extLst>
        </c:ser>
        <c:dLbls>
          <c:dLblPos val="t"/>
          <c:showLegendKey val="0"/>
          <c:showVal val="1"/>
          <c:showCatName val="0"/>
          <c:showSerName val="0"/>
          <c:showPercent val="0"/>
          <c:showBubbleSize val="0"/>
        </c:dLbls>
        <c:marker val="1"/>
        <c:smooth val="0"/>
        <c:axId val="596254720"/>
        <c:axId val="596255112"/>
        <c:extLst>
          <c:ext xmlns:c15="http://schemas.microsoft.com/office/drawing/2012/chart" uri="{02D57815-91ED-43cb-92C2-25804820EDAC}">
            <c15:filteredLineSeries>
              <c15:ser>
                <c:idx val="0"/>
                <c:order val="0"/>
                <c:tx>
                  <c:strRef>
                    <c:extLst>
                      <c:ext uri="{02D57815-91ED-43cb-92C2-25804820EDAC}">
                        <c15:formulaRef>
                          <c15:sqref>'23.'!$A$77</c15:sqref>
                        </c15:formulaRef>
                      </c:ext>
                    </c:extLst>
                    <c:strCache>
                      <c:ptCount val="1"/>
                      <c:pt idx="0">
                        <c:v>Desigualdades de oportunidades entre la población extranjera y autóctona</c:v>
                      </c:pt>
                    </c:strCache>
                  </c:strRef>
                </c:tx>
                <c:spPr>
                  <a:ln w="28575" cap="rnd">
                    <a:solidFill>
                      <a:schemeClr val="accent5">
                        <a:shade val="65000"/>
                      </a:schemeClr>
                    </a:solidFill>
                    <a:round/>
                  </a:ln>
                  <a:effectLst/>
                </c:spPr>
                <c:marker>
                  <c:symbol val="circle"/>
                  <c:size val="5"/>
                  <c:spPr>
                    <a:solidFill>
                      <a:schemeClr val="accent5">
                        <a:shade val="65000"/>
                      </a:schemeClr>
                    </a:solidFill>
                    <a:ln w="9525">
                      <a:solidFill>
                        <a:schemeClr val="accent5">
                          <a:shade val="6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'23.'!$A$78:$A$80</c15:sqref>
                        </c15:formulaRef>
                      </c:ext>
                    </c:extLst>
                    <c:numCache>
                      <c:formatCode>General</c:formatCode>
                      <c:ptCount val="3"/>
                      <c:pt idx="0">
                        <c:v>2019</c:v>
                      </c:pt>
                      <c:pt idx="1">
                        <c:v>2017</c:v>
                      </c:pt>
                      <c:pt idx="2">
                        <c:v>2016</c:v>
                      </c:pt>
                    </c:numCache>
                  </c:numRef>
                </c:cat>
                <c:val>
                  <c:numRef>
                    <c:extLst>
                      <c:ext uri="{02D57815-91ED-43cb-92C2-25804820EDAC}">
                        <c15:formulaRef>
                          <c15:sqref>'23.'!$A$78:$A$80</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2-E4F7-409A-BB8D-4A50ED8B6487}"/>
                  </c:ext>
                </c:extLst>
              </c15:ser>
            </c15:filteredLineSeries>
          </c:ext>
        </c:extLst>
      </c:lineChart>
      <c:catAx>
        <c:axId val="596254720"/>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5112"/>
        <c:crosses val="autoZero"/>
        <c:auto val="1"/>
        <c:lblAlgn val="ctr"/>
        <c:lblOffset val="100"/>
        <c:noMultiLvlLbl val="0"/>
      </c:catAx>
      <c:valAx>
        <c:axId val="596255112"/>
        <c:scaling>
          <c:orientation val="minMax"/>
          <c:max val="66"/>
        </c:scaling>
        <c:delete val="0"/>
        <c:axPos val="r"/>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4720"/>
        <c:crosses val="autoZero"/>
        <c:crossBetween val="between"/>
      </c:valAx>
      <c:spPr>
        <a:noFill/>
        <a:ln>
          <a:solidFill>
            <a:srgbClr val="B7C8FF"/>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1400" b="0" i="0" baseline="0">
                <a:effectLst/>
                <a:latin typeface="Century Gothic" panose="020B0502020202020204" pitchFamily="34" charset="0"/>
              </a:rPr>
              <a:t>Indicador Sintético 22. Desigualdades de oportunidades entre hombres y mujeres por edad</a:t>
            </a:r>
            <a:endParaRPr lang="es-ES" sz="14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1"/>
          <c:order val="1"/>
          <c:tx>
            <c:strRef>
              <c:f>'22.'!$G$77</c:f>
              <c:strCache>
                <c:ptCount val="1"/>
                <c:pt idx="0">
                  <c:v>Hasta 29 años</c:v>
                </c:pt>
              </c:strCache>
            </c:strRef>
          </c:tx>
          <c:spPr>
            <a:solidFill>
              <a:schemeClr val="accent5">
                <a:shade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'22.'!$F$78:$F$80</c:f>
              <c:numCache>
                <c:formatCode>General</c:formatCode>
                <c:ptCount val="3"/>
                <c:pt idx="0">
                  <c:v>2019</c:v>
                </c:pt>
                <c:pt idx="1">
                  <c:v>2017</c:v>
                </c:pt>
                <c:pt idx="2">
                  <c:v>2016</c:v>
                </c:pt>
              </c:numCache>
            </c:numRef>
          </c:cat>
          <c:val>
            <c:numRef>
              <c:f>'22.'!$G$78:$G$80</c:f>
              <c:numCache>
                <c:formatCode>0.0</c:formatCode>
                <c:ptCount val="3"/>
                <c:pt idx="0">
                  <c:v>62.307380373073805</c:v>
                </c:pt>
                <c:pt idx="1">
                  <c:v>58.780487804878042</c:v>
                </c:pt>
                <c:pt idx="2">
                  <c:v>59.899068322981371</c:v>
                </c:pt>
              </c:numCache>
            </c:numRef>
          </c:val>
          <c:extLst>
            <c:ext xmlns:c16="http://schemas.microsoft.com/office/drawing/2014/chart" uri="{C3380CC4-5D6E-409C-BE32-E72D297353CC}">
              <c16:uniqueId val="{00000000-C425-449A-A642-F0DBC4799C48}"/>
            </c:ext>
          </c:extLst>
        </c:ser>
        <c:ser>
          <c:idx val="2"/>
          <c:order val="2"/>
          <c:tx>
            <c:strRef>
              <c:f>'22.'!$H$77</c:f>
              <c:strCache>
                <c:ptCount val="1"/>
                <c:pt idx="0">
                  <c:v>30-44 años</c:v>
                </c:pt>
              </c:strCache>
            </c:strRef>
          </c:tx>
          <c:spPr>
            <a:solidFill>
              <a:schemeClr val="accent5">
                <a:shade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'22.'!$F$78:$F$80</c:f>
              <c:numCache>
                <c:formatCode>General</c:formatCode>
                <c:ptCount val="3"/>
                <c:pt idx="0">
                  <c:v>2019</c:v>
                </c:pt>
                <c:pt idx="1">
                  <c:v>2017</c:v>
                </c:pt>
                <c:pt idx="2">
                  <c:v>2016</c:v>
                </c:pt>
              </c:numCache>
            </c:numRef>
          </c:cat>
          <c:val>
            <c:numRef>
              <c:f>'22.'!$H$78:$H$80</c:f>
              <c:numCache>
                <c:formatCode>0.0</c:formatCode>
                <c:ptCount val="3"/>
                <c:pt idx="0">
                  <c:v>63.465759438103596</c:v>
                </c:pt>
                <c:pt idx="1">
                  <c:v>65.925925925925924</c:v>
                </c:pt>
                <c:pt idx="2">
                  <c:v>65.686704695041684</c:v>
                </c:pt>
              </c:numCache>
            </c:numRef>
          </c:val>
          <c:extLst>
            <c:ext xmlns:c16="http://schemas.microsoft.com/office/drawing/2014/chart" uri="{C3380CC4-5D6E-409C-BE32-E72D297353CC}">
              <c16:uniqueId val="{00000001-C425-449A-A642-F0DBC4799C48}"/>
            </c:ext>
          </c:extLst>
        </c:ser>
        <c:ser>
          <c:idx val="3"/>
          <c:order val="3"/>
          <c:tx>
            <c:strRef>
              <c:f>'22.'!$I$77</c:f>
              <c:strCache>
                <c:ptCount val="1"/>
                <c:pt idx="0">
                  <c:v>45-54 años</c:v>
                </c:pt>
              </c:strCache>
            </c:strRef>
          </c:tx>
          <c:spPr>
            <a:solidFill>
              <a:schemeClr val="accent5">
                <a:tint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'22.'!$F$78:$F$80</c:f>
              <c:numCache>
                <c:formatCode>General</c:formatCode>
                <c:ptCount val="3"/>
                <c:pt idx="0">
                  <c:v>2019</c:v>
                </c:pt>
                <c:pt idx="1">
                  <c:v>2017</c:v>
                </c:pt>
                <c:pt idx="2">
                  <c:v>2016</c:v>
                </c:pt>
              </c:numCache>
            </c:numRef>
          </c:cat>
          <c:val>
            <c:numRef>
              <c:f>'22.'!$I$78:$I$80</c:f>
              <c:numCache>
                <c:formatCode>0.0</c:formatCode>
                <c:ptCount val="3"/>
                <c:pt idx="0">
                  <c:v>66.972329472329477</c:v>
                </c:pt>
                <c:pt idx="1">
                  <c:v>70.049504950495049</c:v>
                </c:pt>
                <c:pt idx="2">
                  <c:v>67.987606001304627</c:v>
                </c:pt>
              </c:numCache>
            </c:numRef>
          </c:val>
          <c:extLst>
            <c:ext xmlns:c16="http://schemas.microsoft.com/office/drawing/2014/chart" uri="{C3380CC4-5D6E-409C-BE32-E72D297353CC}">
              <c16:uniqueId val="{00000002-C425-449A-A642-F0DBC4799C48}"/>
            </c:ext>
          </c:extLst>
        </c:ser>
        <c:ser>
          <c:idx val="4"/>
          <c:order val="4"/>
          <c:tx>
            <c:strRef>
              <c:f>'22.'!$J$77</c:f>
              <c:strCache>
                <c:ptCount val="1"/>
                <c:pt idx="0">
                  <c:v>55-64 años</c:v>
                </c:pt>
              </c:strCache>
            </c:strRef>
          </c:tx>
          <c:spPr>
            <a:solidFill>
              <a:schemeClr val="accent5">
                <a:tint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'22.'!$F$78:$F$80</c:f>
              <c:numCache>
                <c:formatCode>General</c:formatCode>
                <c:ptCount val="3"/>
                <c:pt idx="0">
                  <c:v>2019</c:v>
                </c:pt>
                <c:pt idx="1">
                  <c:v>2017</c:v>
                </c:pt>
                <c:pt idx="2">
                  <c:v>2016</c:v>
                </c:pt>
              </c:numCache>
            </c:numRef>
          </c:cat>
          <c:val>
            <c:numRef>
              <c:f>'22.'!$J$78:$J$80</c:f>
              <c:numCache>
                <c:formatCode>0.0</c:formatCode>
                <c:ptCount val="3"/>
                <c:pt idx="0">
                  <c:v>68.126472898664574</c:v>
                </c:pt>
                <c:pt idx="1">
                  <c:v>68.544600938967136</c:v>
                </c:pt>
                <c:pt idx="2">
                  <c:v>69.19684308263696</c:v>
                </c:pt>
              </c:numCache>
            </c:numRef>
          </c:val>
          <c:extLst>
            <c:ext xmlns:c16="http://schemas.microsoft.com/office/drawing/2014/chart" uri="{C3380CC4-5D6E-409C-BE32-E72D297353CC}">
              <c16:uniqueId val="{00000003-C425-449A-A642-F0DBC4799C48}"/>
            </c:ext>
          </c:extLst>
        </c:ser>
        <c:ser>
          <c:idx val="5"/>
          <c:order val="5"/>
          <c:tx>
            <c:strRef>
              <c:f>'22.'!$K$77</c:f>
              <c:strCache>
                <c:ptCount val="1"/>
                <c:pt idx="0">
                  <c:v>Más 65 años</c:v>
                </c:pt>
              </c:strCache>
            </c:strRef>
          </c:tx>
          <c:spPr>
            <a:solidFill>
              <a:schemeClr val="accent5">
                <a:tint val="5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'22.'!$F$78:$F$80</c:f>
              <c:numCache>
                <c:formatCode>General</c:formatCode>
                <c:ptCount val="3"/>
                <c:pt idx="0">
                  <c:v>2019</c:v>
                </c:pt>
                <c:pt idx="1">
                  <c:v>2017</c:v>
                </c:pt>
                <c:pt idx="2">
                  <c:v>2016</c:v>
                </c:pt>
              </c:numCache>
            </c:numRef>
          </c:cat>
          <c:val>
            <c:numRef>
              <c:f>'22.'!$K$78:$K$80</c:f>
              <c:numCache>
                <c:formatCode>0.0</c:formatCode>
                <c:ptCount val="3"/>
                <c:pt idx="0">
                  <c:v>64.596114519427402</c:v>
                </c:pt>
                <c:pt idx="1">
                  <c:v>65.825375170532055</c:v>
                </c:pt>
                <c:pt idx="2">
                  <c:v>66.16279069767441</c:v>
                </c:pt>
              </c:numCache>
            </c:numRef>
          </c:val>
          <c:extLst>
            <c:ext xmlns:c16="http://schemas.microsoft.com/office/drawing/2014/chart" uri="{C3380CC4-5D6E-409C-BE32-E72D297353CC}">
              <c16:uniqueId val="{00000004-C425-449A-A642-F0DBC4799C48}"/>
            </c:ext>
          </c:extLst>
        </c:ser>
        <c:dLbls>
          <c:dLblPos val="outEnd"/>
          <c:showLegendKey val="0"/>
          <c:showVal val="1"/>
          <c:showCatName val="0"/>
          <c:showSerName val="0"/>
          <c:showPercent val="0"/>
          <c:showBubbleSize val="0"/>
        </c:dLbls>
        <c:gapWidth val="219"/>
        <c:overlap val="-27"/>
        <c:axId val="596247664"/>
        <c:axId val="596250016"/>
        <c:extLst>
          <c:ext xmlns:c15="http://schemas.microsoft.com/office/drawing/2012/chart" uri="{02D57815-91ED-43cb-92C2-25804820EDAC}">
            <c15:filteredBarSeries>
              <c15:ser>
                <c:idx val="0"/>
                <c:order val="0"/>
                <c:tx>
                  <c:strRef>
                    <c:extLst>
                      <c:ext uri="{02D57815-91ED-43cb-92C2-25804820EDAC}">
                        <c15:formulaRef>
                          <c15:sqref>'22.'!$F$77</c15:sqref>
                        </c15:formulaRef>
                      </c:ext>
                    </c:extLst>
                    <c:strCache>
                      <c:ptCount val="1"/>
                      <c:pt idx="0">
                        <c:v>Desigualdades de oportunidades entre hombres y mujeres</c:v>
                      </c:pt>
                    </c:strCache>
                  </c:strRef>
                </c:tx>
                <c:spPr>
                  <a:solidFill>
                    <a:schemeClr val="accent5">
                      <a:shade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'22.'!$F$78:$F$80</c15:sqref>
                        </c15:formulaRef>
                      </c:ext>
                    </c:extLst>
                    <c:numCache>
                      <c:formatCode>General</c:formatCode>
                      <c:ptCount val="3"/>
                      <c:pt idx="0">
                        <c:v>2019</c:v>
                      </c:pt>
                      <c:pt idx="1">
                        <c:v>2017</c:v>
                      </c:pt>
                      <c:pt idx="2">
                        <c:v>2016</c:v>
                      </c:pt>
                    </c:numCache>
                  </c:numRef>
                </c:cat>
                <c:val>
                  <c:numRef>
                    <c:extLst>
                      <c:ext uri="{02D57815-91ED-43cb-92C2-25804820EDAC}">
                        <c15:formulaRef>
                          <c15:sqref>'22.'!$F$78:$F$80</c15:sqref>
                        </c15:formulaRef>
                      </c:ext>
                    </c:extLst>
                    <c:numCache>
                      <c:formatCode>General</c:formatCode>
                      <c:ptCount val="3"/>
                      <c:pt idx="0">
                        <c:v>2019</c:v>
                      </c:pt>
                      <c:pt idx="1">
                        <c:v>2017</c:v>
                      </c:pt>
                      <c:pt idx="2">
                        <c:v>2016</c:v>
                      </c:pt>
                    </c:numCache>
                  </c:numRef>
                </c:val>
                <c:extLst>
                  <c:ext xmlns:c16="http://schemas.microsoft.com/office/drawing/2014/chart" uri="{C3380CC4-5D6E-409C-BE32-E72D297353CC}">
                    <c16:uniqueId val="{00000005-C425-449A-A642-F0DBC4799C48}"/>
                  </c:ext>
                </c:extLst>
              </c15:ser>
            </c15:filteredBarSeries>
          </c:ext>
        </c:extLst>
      </c:barChart>
      <c:catAx>
        <c:axId val="59624766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0016"/>
        <c:crosses val="autoZero"/>
        <c:auto val="1"/>
        <c:lblAlgn val="ctr"/>
        <c:lblOffset val="100"/>
        <c:noMultiLvlLbl val="0"/>
      </c:catAx>
      <c:valAx>
        <c:axId val="596250016"/>
        <c:scaling>
          <c:orientation val="minMax"/>
          <c:max val="100"/>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47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400" b="0" i="0" baseline="0">
                <a:effectLst/>
                <a:latin typeface="Century Gothic" panose="020B0502020202020204" pitchFamily="34" charset="0"/>
              </a:rPr>
              <a:t> Desigualdades de oportunidades entre la población extranjera y autóctona por edad</a:t>
            </a:r>
            <a:endParaRPr lang="es-ES" sz="14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1"/>
          <c:order val="1"/>
          <c:tx>
            <c:strRef>
              <c:f>'23.'!$G$77</c:f>
              <c:strCache>
                <c:ptCount val="1"/>
                <c:pt idx="0">
                  <c:v>Hasta 29 años</c:v>
                </c:pt>
              </c:strCache>
            </c:strRef>
          </c:tx>
          <c:spPr>
            <a:solidFill>
              <a:schemeClr val="accent5">
                <a:shade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'23.'!$F$78:$F$80</c:f>
              <c:numCache>
                <c:formatCode>General</c:formatCode>
                <c:ptCount val="3"/>
                <c:pt idx="0">
                  <c:v>2019</c:v>
                </c:pt>
                <c:pt idx="1">
                  <c:v>2017</c:v>
                </c:pt>
                <c:pt idx="2">
                  <c:v>2016</c:v>
                </c:pt>
              </c:numCache>
            </c:numRef>
          </c:cat>
          <c:val>
            <c:numRef>
              <c:f>'23.'!$G$78:$G$80</c:f>
              <c:numCache>
                <c:formatCode>0.0</c:formatCode>
                <c:ptCount val="3"/>
                <c:pt idx="0">
                  <c:v>65.342298288508559</c:v>
                </c:pt>
                <c:pt idx="1">
                  <c:v>61.848635235732004</c:v>
                </c:pt>
                <c:pt idx="2">
                  <c:v>62.676056338028168</c:v>
                </c:pt>
              </c:numCache>
            </c:numRef>
          </c:val>
          <c:extLst>
            <c:ext xmlns:c16="http://schemas.microsoft.com/office/drawing/2014/chart" uri="{C3380CC4-5D6E-409C-BE32-E72D297353CC}">
              <c16:uniqueId val="{00000000-9E2D-4CCB-96E6-CBF671EC353F}"/>
            </c:ext>
          </c:extLst>
        </c:ser>
        <c:ser>
          <c:idx val="2"/>
          <c:order val="2"/>
          <c:tx>
            <c:strRef>
              <c:f>'23.'!$H$77</c:f>
              <c:strCache>
                <c:ptCount val="1"/>
                <c:pt idx="0">
                  <c:v>30-44 años</c:v>
                </c:pt>
              </c:strCache>
            </c:strRef>
          </c:tx>
          <c:spPr>
            <a:solidFill>
              <a:schemeClr val="accent5">
                <a:shade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'23.'!$F$78:$F$80</c:f>
              <c:numCache>
                <c:formatCode>General</c:formatCode>
                <c:ptCount val="3"/>
                <c:pt idx="0">
                  <c:v>2019</c:v>
                </c:pt>
                <c:pt idx="1">
                  <c:v>2017</c:v>
                </c:pt>
                <c:pt idx="2">
                  <c:v>2016</c:v>
                </c:pt>
              </c:numCache>
            </c:numRef>
          </c:cat>
          <c:val>
            <c:numRef>
              <c:f>'23.'!$H$78:$H$80</c:f>
              <c:numCache>
                <c:formatCode>0.0</c:formatCode>
                <c:ptCount val="3"/>
                <c:pt idx="0">
                  <c:v>64.25555555555556</c:v>
                </c:pt>
                <c:pt idx="1">
                  <c:v>63.46153846153846</c:v>
                </c:pt>
                <c:pt idx="2">
                  <c:v>65.334075723830736</c:v>
                </c:pt>
              </c:numCache>
            </c:numRef>
          </c:val>
          <c:extLst>
            <c:ext xmlns:c16="http://schemas.microsoft.com/office/drawing/2014/chart" uri="{C3380CC4-5D6E-409C-BE32-E72D297353CC}">
              <c16:uniqueId val="{00000001-9E2D-4CCB-96E6-CBF671EC353F}"/>
            </c:ext>
          </c:extLst>
        </c:ser>
        <c:ser>
          <c:idx val="3"/>
          <c:order val="3"/>
          <c:tx>
            <c:strRef>
              <c:f>'23.'!$I$77</c:f>
              <c:strCache>
                <c:ptCount val="1"/>
                <c:pt idx="0">
                  <c:v>45-54 años</c:v>
                </c:pt>
              </c:strCache>
            </c:strRef>
          </c:tx>
          <c:spPr>
            <a:solidFill>
              <a:schemeClr val="accent5">
                <a:tint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'23.'!$F$78:$F$80</c:f>
              <c:numCache>
                <c:formatCode>General</c:formatCode>
                <c:ptCount val="3"/>
                <c:pt idx="0">
                  <c:v>2019</c:v>
                </c:pt>
                <c:pt idx="1">
                  <c:v>2017</c:v>
                </c:pt>
                <c:pt idx="2">
                  <c:v>2016</c:v>
                </c:pt>
              </c:numCache>
            </c:numRef>
          </c:cat>
          <c:val>
            <c:numRef>
              <c:f>'23.'!$I$78:$I$80</c:f>
              <c:numCache>
                <c:formatCode>0.0</c:formatCode>
                <c:ptCount val="3"/>
                <c:pt idx="0">
                  <c:v>64.109232769830953</c:v>
                </c:pt>
                <c:pt idx="1">
                  <c:v>67.097415506958257</c:v>
                </c:pt>
                <c:pt idx="2">
                  <c:v>65.016722408026752</c:v>
                </c:pt>
              </c:numCache>
            </c:numRef>
          </c:val>
          <c:extLst>
            <c:ext xmlns:c16="http://schemas.microsoft.com/office/drawing/2014/chart" uri="{C3380CC4-5D6E-409C-BE32-E72D297353CC}">
              <c16:uniqueId val="{00000002-9E2D-4CCB-96E6-CBF671EC353F}"/>
            </c:ext>
          </c:extLst>
        </c:ser>
        <c:ser>
          <c:idx val="4"/>
          <c:order val="4"/>
          <c:tx>
            <c:strRef>
              <c:f>'23.'!$J$77</c:f>
              <c:strCache>
                <c:ptCount val="1"/>
                <c:pt idx="0">
                  <c:v>55-64 años</c:v>
                </c:pt>
              </c:strCache>
            </c:strRef>
          </c:tx>
          <c:spPr>
            <a:solidFill>
              <a:schemeClr val="accent5">
                <a:tint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'23.'!$F$78:$F$80</c:f>
              <c:numCache>
                <c:formatCode>General</c:formatCode>
                <c:ptCount val="3"/>
                <c:pt idx="0">
                  <c:v>2019</c:v>
                </c:pt>
                <c:pt idx="1">
                  <c:v>2017</c:v>
                </c:pt>
                <c:pt idx="2">
                  <c:v>2016</c:v>
                </c:pt>
              </c:numCache>
            </c:numRef>
          </c:cat>
          <c:val>
            <c:numRef>
              <c:f>'23.'!$J$78:$J$80</c:f>
              <c:numCache>
                <c:formatCode>0.0</c:formatCode>
                <c:ptCount val="3"/>
                <c:pt idx="0">
                  <c:v>63.502024291497975</c:v>
                </c:pt>
                <c:pt idx="1">
                  <c:v>62.649164677804293</c:v>
                </c:pt>
                <c:pt idx="2">
                  <c:v>62.188697318007662</c:v>
                </c:pt>
              </c:numCache>
            </c:numRef>
          </c:val>
          <c:extLst>
            <c:ext xmlns:c16="http://schemas.microsoft.com/office/drawing/2014/chart" uri="{C3380CC4-5D6E-409C-BE32-E72D297353CC}">
              <c16:uniqueId val="{00000003-9E2D-4CCB-96E6-CBF671EC353F}"/>
            </c:ext>
          </c:extLst>
        </c:ser>
        <c:ser>
          <c:idx val="5"/>
          <c:order val="5"/>
          <c:tx>
            <c:strRef>
              <c:f>'23.'!$K$77</c:f>
              <c:strCache>
                <c:ptCount val="1"/>
                <c:pt idx="0">
                  <c:v>Más 65 años</c:v>
                </c:pt>
              </c:strCache>
            </c:strRef>
          </c:tx>
          <c:spPr>
            <a:solidFill>
              <a:schemeClr val="accent5">
                <a:tint val="5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'23.'!$F$78:$F$80</c:f>
              <c:numCache>
                <c:formatCode>General</c:formatCode>
                <c:ptCount val="3"/>
                <c:pt idx="0">
                  <c:v>2019</c:v>
                </c:pt>
                <c:pt idx="1">
                  <c:v>2017</c:v>
                </c:pt>
                <c:pt idx="2">
                  <c:v>2016</c:v>
                </c:pt>
              </c:numCache>
            </c:numRef>
          </c:cat>
          <c:val>
            <c:numRef>
              <c:f>'23.'!$K$78:$K$80</c:f>
              <c:numCache>
                <c:formatCode>0.0</c:formatCode>
                <c:ptCount val="3"/>
                <c:pt idx="0">
                  <c:v>61.048387096774192</c:v>
                </c:pt>
                <c:pt idx="1">
                  <c:v>58.489208633093526</c:v>
                </c:pt>
                <c:pt idx="2">
                  <c:v>60.064209938581797</c:v>
                </c:pt>
              </c:numCache>
            </c:numRef>
          </c:val>
          <c:extLst>
            <c:ext xmlns:c16="http://schemas.microsoft.com/office/drawing/2014/chart" uri="{C3380CC4-5D6E-409C-BE32-E72D297353CC}">
              <c16:uniqueId val="{00000004-9E2D-4CCB-96E6-CBF671EC353F}"/>
            </c:ext>
          </c:extLst>
        </c:ser>
        <c:dLbls>
          <c:dLblPos val="outEnd"/>
          <c:showLegendKey val="0"/>
          <c:showVal val="1"/>
          <c:showCatName val="0"/>
          <c:showSerName val="0"/>
          <c:showPercent val="0"/>
          <c:showBubbleSize val="0"/>
        </c:dLbls>
        <c:gapWidth val="219"/>
        <c:overlap val="-27"/>
        <c:axId val="595325480"/>
        <c:axId val="595324696"/>
        <c:extLst>
          <c:ext xmlns:c15="http://schemas.microsoft.com/office/drawing/2012/chart" uri="{02D57815-91ED-43cb-92C2-25804820EDAC}">
            <c15:filteredBarSeries>
              <c15:ser>
                <c:idx val="0"/>
                <c:order val="0"/>
                <c:tx>
                  <c:strRef>
                    <c:extLst>
                      <c:ext uri="{02D57815-91ED-43cb-92C2-25804820EDAC}">
                        <c15:formulaRef>
                          <c15:sqref>'23.'!$F$77</c15:sqref>
                        </c15:formulaRef>
                      </c:ext>
                    </c:extLst>
                    <c:strCache>
                      <c:ptCount val="1"/>
                      <c:pt idx="0">
                        <c:v>Desigualdades de oportunidades entre la población extranjera y autóctona</c:v>
                      </c:pt>
                    </c:strCache>
                  </c:strRef>
                </c:tx>
                <c:spPr>
                  <a:solidFill>
                    <a:schemeClr val="accent5">
                      <a:shade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'23.'!$F$78:$F$80</c15:sqref>
                        </c15:formulaRef>
                      </c:ext>
                    </c:extLst>
                    <c:numCache>
                      <c:formatCode>General</c:formatCode>
                      <c:ptCount val="3"/>
                      <c:pt idx="0">
                        <c:v>2019</c:v>
                      </c:pt>
                      <c:pt idx="1">
                        <c:v>2017</c:v>
                      </c:pt>
                      <c:pt idx="2">
                        <c:v>2016</c:v>
                      </c:pt>
                    </c:numCache>
                  </c:numRef>
                </c:cat>
                <c:val>
                  <c:numRef>
                    <c:extLst>
                      <c:ext uri="{02D57815-91ED-43cb-92C2-25804820EDAC}">
                        <c15:formulaRef>
                          <c15:sqref>'23.'!$F$78:$F$80</c15:sqref>
                        </c15:formulaRef>
                      </c:ext>
                    </c:extLst>
                    <c:numCache>
                      <c:formatCode>General</c:formatCode>
                      <c:ptCount val="3"/>
                      <c:pt idx="0">
                        <c:v>2019</c:v>
                      </c:pt>
                      <c:pt idx="1">
                        <c:v>2017</c:v>
                      </c:pt>
                      <c:pt idx="2">
                        <c:v>2016</c:v>
                      </c:pt>
                    </c:numCache>
                  </c:numRef>
                </c:val>
                <c:extLst>
                  <c:ext xmlns:c16="http://schemas.microsoft.com/office/drawing/2014/chart" uri="{C3380CC4-5D6E-409C-BE32-E72D297353CC}">
                    <c16:uniqueId val="{00000005-9E2D-4CCB-96E6-CBF671EC353F}"/>
                  </c:ext>
                </c:extLst>
              </c15:ser>
            </c15:filteredBarSeries>
          </c:ext>
        </c:extLst>
      </c:barChart>
      <c:catAx>
        <c:axId val="595325480"/>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4696"/>
        <c:crosses val="autoZero"/>
        <c:auto val="1"/>
        <c:lblAlgn val="ctr"/>
        <c:lblOffset val="100"/>
        <c:noMultiLvlLbl val="0"/>
      </c:catAx>
      <c:valAx>
        <c:axId val="595324696"/>
        <c:scaling>
          <c:orientation val="minMax"/>
          <c:max val="100"/>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5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1200">
                <a:latin typeface="Century Gothic" panose="020B0502020202020204" pitchFamily="34" charset="0"/>
              </a:rPr>
              <a:t>Satisfacción con la calidad de vida actual en la ciudad de Madrid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lineChart>
        <c:grouping val="standard"/>
        <c:varyColors val="0"/>
        <c:ser>
          <c:idx val="0"/>
          <c:order val="0"/>
          <c:tx>
            <c:strRef>
              <c:f>'3.'!$A$14</c:f>
              <c:strCache>
                <c:ptCount val="1"/>
                <c:pt idx="0">
                  <c:v>Índice Sintético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'3.'!$B$13:$J$13</c:f>
              <c:strCache>
                <c:ptCount val="9"/>
                <c:pt idx="0">
                  <c:v>2019</c:v>
                </c:pt>
                <c:pt idx="1">
                  <c:v>2017</c:v>
                </c:pt>
                <c:pt idx="2">
                  <c:v>2016</c:v>
                </c:pt>
                <c:pt idx="3">
                  <c:v>2014</c:v>
                </c:pt>
                <c:pt idx="4">
                  <c:v>2012</c:v>
                </c:pt>
                <c:pt idx="5">
                  <c:v>2009</c:v>
                </c:pt>
                <c:pt idx="6">
                  <c:v>2008</c:v>
                </c:pt>
                <c:pt idx="7">
                  <c:v>2007</c:v>
                </c:pt>
                <c:pt idx="8">
                  <c:v>2006**</c:v>
                </c:pt>
              </c:strCache>
            </c:strRef>
          </c:cat>
          <c:val>
            <c:numRef>
              <c:f>'3.'!$B$14:$J$14</c:f>
              <c:numCache>
                <c:formatCode>0.0</c:formatCode>
                <c:ptCount val="9"/>
                <c:pt idx="0">
                  <c:v>70.55</c:v>
                </c:pt>
                <c:pt idx="1">
                  <c:v>71.05</c:v>
                </c:pt>
                <c:pt idx="2">
                  <c:v>77.16</c:v>
                </c:pt>
                <c:pt idx="3">
                  <c:v>65.7</c:v>
                </c:pt>
                <c:pt idx="4">
                  <c:v>66.922500000000014</c:v>
                </c:pt>
                <c:pt idx="5">
                  <c:v>63.475000000000001</c:v>
                </c:pt>
                <c:pt idx="6">
                  <c:v>61.757500000000007</c:v>
                </c:pt>
                <c:pt idx="7">
                  <c:v>61.870000000000005</c:v>
                </c:pt>
                <c:pt idx="8">
                  <c:v>50.599999999999994</c:v>
                </c:pt>
              </c:numCache>
            </c:numRef>
          </c:val>
          <c:smooth val="0"/>
          <c:extLst>
            <c:ext xmlns:c16="http://schemas.microsoft.com/office/drawing/2014/chart" uri="{C3380CC4-5D6E-409C-BE32-E72D297353CC}">
              <c16:uniqueId val="{00000000-1850-4FA1-829B-D000ACB40821}"/>
            </c:ext>
          </c:extLst>
        </c:ser>
        <c:dLbls>
          <c:dLblPos val="t"/>
          <c:showLegendKey val="0"/>
          <c:showVal val="1"/>
          <c:showCatName val="0"/>
          <c:showSerName val="0"/>
          <c:showPercent val="0"/>
          <c:showBubbleSize val="0"/>
        </c:dLbls>
        <c:marker val="1"/>
        <c:smooth val="0"/>
        <c:axId val="595321952"/>
        <c:axId val="596482496"/>
      </c:lineChart>
      <c:catAx>
        <c:axId val="59532195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482496"/>
        <c:crosses val="autoZero"/>
        <c:auto val="1"/>
        <c:lblAlgn val="ctr"/>
        <c:lblOffset val="100"/>
        <c:noMultiLvlLbl val="0"/>
      </c:catAx>
      <c:valAx>
        <c:axId val="596482496"/>
        <c:scaling>
          <c:orientation val="minMax"/>
          <c:min val="40"/>
        </c:scaling>
        <c:delete val="0"/>
        <c:axPos val="r"/>
        <c:majorGridlines>
          <c:spPr>
            <a:ln w="9525" cap="flat" cmpd="sng" algn="ctr">
              <a:no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1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kern="1200" spc="0" baseline="0">
                <a:solidFill>
                  <a:srgbClr val="595959"/>
                </a:solidFill>
                <a:effectLst/>
                <a:latin typeface="Century Gothic" panose="020B0502020202020204" pitchFamily="34" charset="0"/>
              </a:rPr>
              <a:t> Satisfacción con la calidad de vida actual en la ciudad de Madrid por sexo</a:t>
            </a:r>
            <a:endParaRPr lang="es-ES"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'3.'!$B$86</c:f>
              <c:strCache>
                <c:ptCount val="1"/>
                <c:pt idx="0">
                  <c:v>Hombres</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dLbl>
              <c:idx val="1"/>
              <c:layout>
                <c:manualLayout>
                  <c:x val="-3.6446298231609775E-2"/>
                  <c:y val="6.932276344022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7C-4E99-9D2D-DB368D6EAB62}"/>
                </c:ext>
              </c:extLst>
            </c:dLbl>
            <c:dLbl>
              <c:idx val="2"/>
              <c:layout>
                <c:manualLayout>
                  <c:x val="-3.6446298231609775E-2"/>
                  <c:y val="5.6724336160429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7C-4E99-9D2D-DB368D6EAB62}"/>
                </c:ext>
              </c:extLst>
            </c:dLbl>
            <c:dLbl>
              <c:idx val="3"/>
              <c:layout>
                <c:manualLayout>
                  <c:x val="-4.5153780478544792E-2"/>
                  <c:y val="5.25248604004976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7C-4E99-9D2D-DB368D6EAB62}"/>
                </c:ext>
              </c:extLst>
            </c:dLbl>
            <c:dLbl>
              <c:idx val="5"/>
              <c:layout>
                <c:manualLayout>
                  <c:x val="-2.9915686546408568E-2"/>
                  <c:y val="4.832538464056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7C-4E99-9D2D-DB368D6EAB6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'3.'!$A$87:$A$95</c:f>
              <c:strCache>
                <c:ptCount val="9"/>
                <c:pt idx="0">
                  <c:v>2019</c:v>
                </c:pt>
                <c:pt idx="1">
                  <c:v>2017</c:v>
                </c:pt>
                <c:pt idx="2">
                  <c:v>2016</c:v>
                </c:pt>
                <c:pt idx="3">
                  <c:v>2014</c:v>
                </c:pt>
                <c:pt idx="4">
                  <c:v>2012</c:v>
                </c:pt>
                <c:pt idx="5">
                  <c:v>2009</c:v>
                </c:pt>
                <c:pt idx="6">
                  <c:v>2008</c:v>
                </c:pt>
                <c:pt idx="7">
                  <c:v>2007</c:v>
                </c:pt>
                <c:pt idx="8">
                  <c:v>2006**</c:v>
                </c:pt>
              </c:strCache>
            </c:strRef>
          </c:cat>
          <c:val>
            <c:numRef>
              <c:f>'3.'!$B$87:$B$95</c:f>
              <c:numCache>
                <c:formatCode>0.0</c:formatCode>
                <c:ptCount val="9"/>
                <c:pt idx="0">
                  <c:v>70.929936305732468</c:v>
                </c:pt>
                <c:pt idx="1">
                  <c:v>70.490909090909327</c:v>
                </c:pt>
                <c:pt idx="2">
                  <c:v>68.032571578670868</c:v>
                </c:pt>
                <c:pt idx="3">
                  <c:v>65.479274611398949</c:v>
                </c:pt>
                <c:pt idx="4">
                  <c:v>67.40425531914893</c:v>
                </c:pt>
                <c:pt idx="5">
                  <c:v>63.346702317290557</c:v>
                </c:pt>
                <c:pt idx="6">
                  <c:v>61.99238578680206</c:v>
                </c:pt>
                <c:pt idx="7">
                  <c:v>62.532523850823949</c:v>
                </c:pt>
                <c:pt idx="8">
                  <c:v>50.919439579684749</c:v>
                </c:pt>
              </c:numCache>
            </c:numRef>
          </c:val>
          <c:smooth val="0"/>
          <c:extLst>
            <c:ext xmlns:c16="http://schemas.microsoft.com/office/drawing/2014/chart" uri="{C3380CC4-5D6E-409C-BE32-E72D297353CC}">
              <c16:uniqueId val="{00000004-7F7C-4E99-9D2D-DB368D6EAB62}"/>
            </c:ext>
          </c:extLst>
        </c:ser>
        <c:ser>
          <c:idx val="1"/>
          <c:order val="1"/>
          <c:tx>
            <c:strRef>
              <c:f>'3.'!$C$86</c:f>
              <c:strCache>
                <c:ptCount val="1"/>
                <c:pt idx="0">
                  <c:v>Mujeres</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dLbls>
            <c:dLbl>
              <c:idx val="1"/>
              <c:layout>
                <c:manualLayout>
                  <c:x val="-4.9507521602012182E-2"/>
                  <c:y val="-5.2524860400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7C-4E99-9D2D-DB368D6EAB62}"/>
                </c:ext>
              </c:extLst>
            </c:dLbl>
            <c:dLbl>
              <c:idx val="2"/>
              <c:layout>
                <c:manualLayout>
                  <c:x val="-4.0800039355077242E-2"/>
                  <c:y val="-6.932276344022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7C-4E99-9D2D-DB368D6EAB62}"/>
                </c:ext>
              </c:extLst>
            </c:dLbl>
            <c:dLbl>
              <c:idx val="3"/>
              <c:layout>
                <c:manualLayout>
                  <c:x val="-4.9507521602012265E-2"/>
                  <c:y val="-6.5123287680292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7C-4E99-9D2D-DB368D6EAB62}"/>
                </c:ext>
              </c:extLst>
            </c:dLbl>
            <c:dLbl>
              <c:idx val="5"/>
              <c:layout>
                <c:manualLayout>
                  <c:x val="-5.3861262725479732E-2"/>
                  <c:y val="-5.6724336160429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7C-4E99-9D2D-DB368D6EAB6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'3.'!$A$87:$A$95</c:f>
              <c:strCache>
                <c:ptCount val="9"/>
                <c:pt idx="0">
                  <c:v>2019</c:v>
                </c:pt>
                <c:pt idx="1">
                  <c:v>2017</c:v>
                </c:pt>
                <c:pt idx="2">
                  <c:v>2016</c:v>
                </c:pt>
                <c:pt idx="3">
                  <c:v>2014</c:v>
                </c:pt>
                <c:pt idx="4">
                  <c:v>2012</c:v>
                </c:pt>
                <c:pt idx="5">
                  <c:v>2009</c:v>
                </c:pt>
                <c:pt idx="6">
                  <c:v>2008</c:v>
                </c:pt>
                <c:pt idx="7">
                  <c:v>2007</c:v>
                </c:pt>
                <c:pt idx="8">
                  <c:v>2006**</c:v>
                </c:pt>
              </c:strCache>
            </c:strRef>
          </c:cat>
          <c:val>
            <c:numRef>
              <c:f>'3.'!$C$87:$C$95</c:f>
              <c:numCache>
                <c:formatCode>0.0</c:formatCode>
                <c:ptCount val="9"/>
                <c:pt idx="0">
                  <c:v>69.911262050832605</c:v>
                </c:pt>
                <c:pt idx="1">
                  <c:v>71.321695760598246</c:v>
                </c:pt>
                <c:pt idx="2">
                  <c:v>68.752728066346592</c:v>
                </c:pt>
                <c:pt idx="3">
                  <c:v>66.559909570459666</c:v>
                </c:pt>
                <c:pt idx="4">
                  <c:v>66.827997021593433</c:v>
                </c:pt>
                <c:pt idx="5">
                  <c:v>63.671303074670583</c:v>
                </c:pt>
                <c:pt idx="6">
                  <c:v>61.574773413897312</c:v>
                </c:pt>
                <c:pt idx="7">
                  <c:v>61.295743091859585</c:v>
                </c:pt>
                <c:pt idx="8">
                  <c:v>50.264150943395748</c:v>
                </c:pt>
              </c:numCache>
            </c:numRef>
          </c:val>
          <c:smooth val="0"/>
          <c:extLst>
            <c:ext xmlns:c16="http://schemas.microsoft.com/office/drawing/2014/chart" uri="{C3380CC4-5D6E-409C-BE32-E72D297353CC}">
              <c16:uniqueId val="{00000009-7F7C-4E99-9D2D-DB368D6EAB62}"/>
            </c:ext>
          </c:extLst>
        </c:ser>
        <c:dLbls>
          <c:dLblPos val="t"/>
          <c:showLegendKey val="0"/>
          <c:showVal val="1"/>
          <c:showCatName val="0"/>
          <c:showSerName val="0"/>
          <c:showPercent val="0"/>
          <c:showBubbleSize val="0"/>
        </c:dLbls>
        <c:marker val="1"/>
        <c:smooth val="0"/>
        <c:axId val="596480144"/>
        <c:axId val="596477400"/>
      </c:lineChart>
      <c:catAx>
        <c:axId val="59648014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477400"/>
        <c:crosses val="autoZero"/>
        <c:auto val="1"/>
        <c:lblAlgn val="ctr"/>
        <c:lblOffset val="100"/>
        <c:noMultiLvlLbl val="0"/>
      </c:catAx>
      <c:valAx>
        <c:axId val="596477400"/>
        <c:scaling>
          <c:orientation val="minMax"/>
          <c:min val="45"/>
        </c:scaling>
        <c:delete val="0"/>
        <c:axPos val="r"/>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48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0" i="0" kern="1200" spc="0" baseline="0">
                <a:solidFill>
                  <a:srgbClr val="595959"/>
                </a:solidFill>
                <a:effectLst/>
                <a:latin typeface="Century Gothic" panose="020B0502020202020204" pitchFamily="34" charset="0"/>
              </a:rPr>
              <a:t> Satisfacción con la calidad de vida actual en la ciudad de Madrid por edad</a:t>
            </a:r>
            <a:endParaRPr lang="es-ES"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'3.'!$G$86</c:f>
              <c:strCache>
                <c:ptCount val="1"/>
                <c:pt idx="0">
                  <c:v>Hasta 29 años</c:v>
                </c:pt>
              </c:strCache>
            </c:strRef>
          </c:tx>
          <c:spPr>
            <a:solidFill>
              <a:schemeClr val="accent5">
                <a:shade val="53000"/>
              </a:schemeClr>
            </a:solidFill>
            <a:ln>
              <a:noFill/>
            </a:ln>
            <a:effectLst/>
          </c:spPr>
          <c:invertIfNegative val="0"/>
          <c:dLbls>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'3.'!$F$87:$F$95</c:f>
              <c:strCache>
                <c:ptCount val="9"/>
                <c:pt idx="0">
                  <c:v>2019</c:v>
                </c:pt>
                <c:pt idx="1">
                  <c:v>2017</c:v>
                </c:pt>
                <c:pt idx="2">
                  <c:v>2016</c:v>
                </c:pt>
                <c:pt idx="3">
                  <c:v>2014</c:v>
                </c:pt>
                <c:pt idx="4">
                  <c:v>2012</c:v>
                </c:pt>
                <c:pt idx="5">
                  <c:v>2009</c:v>
                </c:pt>
                <c:pt idx="6">
                  <c:v>2008</c:v>
                </c:pt>
                <c:pt idx="7">
                  <c:v>2007</c:v>
                </c:pt>
                <c:pt idx="8">
                  <c:v>2006**</c:v>
                </c:pt>
              </c:strCache>
            </c:strRef>
          </c:cat>
          <c:val>
            <c:numRef>
              <c:f>'3.'!$G$87:$G$95</c:f>
              <c:numCache>
                <c:formatCode>0.0</c:formatCode>
                <c:ptCount val="9"/>
                <c:pt idx="0">
                  <c:v>73.65129007036748</c:v>
                </c:pt>
                <c:pt idx="1">
                  <c:v>75.232558139534888</c:v>
                </c:pt>
                <c:pt idx="2">
                  <c:v>73.468634686346888</c:v>
                </c:pt>
                <c:pt idx="3">
                  <c:v>70.211581291759302</c:v>
                </c:pt>
                <c:pt idx="4">
                  <c:v>69.407158836689064</c:v>
                </c:pt>
                <c:pt idx="5">
                  <c:v>66.480730223123729</c:v>
                </c:pt>
                <c:pt idx="6">
                  <c:v>62.924865831842574</c:v>
                </c:pt>
                <c:pt idx="7">
                  <c:v>62.395397489539754</c:v>
                </c:pt>
                <c:pt idx="8">
                  <c:v>52.515090543259568</c:v>
                </c:pt>
              </c:numCache>
            </c:numRef>
          </c:val>
          <c:extLst>
            <c:ext xmlns:c16="http://schemas.microsoft.com/office/drawing/2014/chart" uri="{C3380CC4-5D6E-409C-BE32-E72D297353CC}">
              <c16:uniqueId val="{00000000-EB41-4B80-B3D3-E8E0B08537A6}"/>
            </c:ext>
          </c:extLst>
        </c:ser>
        <c:ser>
          <c:idx val="1"/>
          <c:order val="1"/>
          <c:tx>
            <c:strRef>
              <c:f>'3.'!$H$86</c:f>
              <c:strCache>
                <c:ptCount val="1"/>
                <c:pt idx="0">
                  <c:v>30-44 años</c:v>
                </c:pt>
              </c:strCache>
            </c:strRef>
          </c:tx>
          <c:spPr>
            <a:solidFill>
              <a:schemeClr val="accent5">
                <a:shade val="76000"/>
              </a:schemeClr>
            </a:solidFill>
            <a:ln>
              <a:noFill/>
            </a:ln>
            <a:effectLst/>
          </c:spPr>
          <c:invertIfNegative val="0"/>
          <c:dLbls>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'3.'!$F$87:$F$95</c:f>
              <c:strCache>
                <c:ptCount val="9"/>
                <c:pt idx="0">
                  <c:v>2019</c:v>
                </c:pt>
                <c:pt idx="1">
                  <c:v>2017</c:v>
                </c:pt>
                <c:pt idx="2">
                  <c:v>2016</c:v>
                </c:pt>
                <c:pt idx="3">
                  <c:v>2014</c:v>
                </c:pt>
                <c:pt idx="4">
                  <c:v>2012</c:v>
                </c:pt>
                <c:pt idx="5">
                  <c:v>2009</c:v>
                </c:pt>
                <c:pt idx="6">
                  <c:v>2008</c:v>
                </c:pt>
                <c:pt idx="7">
                  <c:v>2007</c:v>
                </c:pt>
                <c:pt idx="8">
                  <c:v>2006**</c:v>
                </c:pt>
              </c:strCache>
            </c:strRef>
          </c:cat>
          <c:val>
            <c:numRef>
              <c:f>'3.'!$H$87:$H$95</c:f>
              <c:numCache>
                <c:formatCode>0.0</c:formatCode>
                <c:ptCount val="9"/>
                <c:pt idx="0">
                  <c:v>71.134903640256951</c:v>
                </c:pt>
                <c:pt idx="1">
                  <c:v>72.185628742514965</c:v>
                </c:pt>
                <c:pt idx="2">
                  <c:v>69.235695986336466</c:v>
                </c:pt>
                <c:pt idx="3">
                  <c:v>66.233333333311407</c:v>
                </c:pt>
                <c:pt idx="4">
                  <c:v>65.996042216358845</c:v>
                </c:pt>
                <c:pt idx="5">
                  <c:v>63.005215123859188</c:v>
                </c:pt>
                <c:pt idx="6">
                  <c:v>61.304062909567513</c:v>
                </c:pt>
                <c:pt idx="7">
                  <c:v>60.427631578947356</c:v>
                </c:pt>
                <c:pt idx="8">
                  <c:v>47.707736389684797</c:v>
                </c:pt>
              </c:numCache>
            </c:numRef>
          </c:val>
          <c:extLst>
            <c:ext xmlns:c16="http://schemas.microsoft.com/office/drawing/2014/chart" uri="{C3380CC4-5D6E-409C-BE32-E72D297353CC}">
              <c16:uniqueId val="{00000001-EB41-4B80-B3D3-E8E0B08537A6}"/>
            </c:ext>
          </c:extLst>
        </c:ser>
        <c:ser>
          <c:idx val="2"/>
          <c:order val="2"/>
          <c:tx>
            <c:strRef>
              <c:f>'3.'!$I$86</c:f>
              <c:strCache>
                <c:ptCount val="1"/>
                <c:pt idx="0">
                  <c:v>45-54 años</c:v>
                </c:pt>
              </c:strCache>
            </c:strRef>
          </c:tx>
          <c:spPr>
            <a:solidFill>
              <a:schemeClr val="accent5"/>
            </a:solidFill>
            <a:ln>
              <a:noFill/>
            </a:ln>
            <a:effectLst/>
          </c:spPr>
          <c:invertIfNegative val="0"/>
          <c:dLbls>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'3.'!$F$87:$F$95</c:f>
              <c:strCache>
                <c:ptCount val="9"/>
                <c:pt idx="0">
                  <c:v>2019</c:v>
                </c:pt>
                <c:pt idx="1">
                  <c:v>2017</c:v>
                </c:pt>
                <c:pt idx="2">
                  <c:v>2016</c:v>
                </c:pt>
                <c:pt idx="3">
                  <c:v>2014</c:v>
                </c:pt>
                <c:pt idx="4">
                  <c:v>2012</c:v>
                </c:pt>
                <c:pt idx="5">
                  <c:v>2009</c:v>
                </c:pt>
                <c:pt idx="6">
                  <c:v>2008</c:v>
                </c:pt>
                <c:pt idx="7">
                  <c:v>2007</c:v>
                </c:pt>
                <c:pt idx="8">
                  <c:v>2006**</c:v>
                </c:pt>
              </c:strCache>
            </c:strRef>
          </c:cat>
          <c:val>
            <c:numRef>
              <c:f>'3.'!$I$87:$I$95</c:f>
              <c:numCache>
                <c:formatCode>0.0</c:formatCode>
                <c:ptCount val="9"/>
                <c:pt idx="0">
                  <c:v>69.509125235997487</c:v>
                </c:pt>
                <c:pt idx="1">
                  <c:v>69.970703124999986</c:v>
                </c:pt>
                <c:pt idx="2">
                  <c:v>67.23101265822784</c:v>
                </c:pt>
                <c:pt idx="3">
                  <c:v>64.041095890420976</c:v>
                </c:pt>
                <c:pt idx="4">
                  <c:v>66.453488372093048</c:v>
                </c:pt>
                <c:pt idx="5">
                  <c:v>61.187845303867391</c:v>
                </c:pt>
                <c:pt idx="6">
                  <c:v>59.868421052631575</c:v>
                </c:pt>
                <c:pt idx="7">
                  <c:v>61.945169712793721</c:v>
                </c:pt>
                <c:pt idx="8">
                  <c:v>51.385224274406362</c:v>
                </c:pt>
              </c:numCache>
            </c:numRef>
          </c:val>
          <c:extLst>
            <c:ext xmlns:c16="http://schemas.microsoft.com/office/drawing/2014/chart" uri="{C3380CC4-5D6E-409C-BE32-E72D297353CC}">
              <c16:uniqueId val="{00000002-EB41-4B80-B3D3-E8E0B08537A6}"/>
            </c:ext>
          </c:extLst>
        </c:ser>
        <c:ser>
          <c:idx val="3"/>
          <c:order val="3"/>
          <c:tx>
            <c:strRef>
              <c:f>'3.'!$J$86</c:f>
              <c:strCache>
                <c:ptCount val="1"/>
                <c:pt idx="0">
                  <c:v>55-64 años</c:v>
                </c:pt>
              </c:strCache>
            </c:strRef>
          </c:tx>
          <c:spPr>
            <a:solidFill>
              <a:schemeClr val="accent5">
                <a:tint val="77000"/>
              </a:schemeClr>
            </a:solidFill>
            <a:ln>
              <a:noFill/>
            </a:ln>
            <a:effectLst/>
          </c:spPr>
          <c:invertIfNegative val="0"/>
          <c:dLbls>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'3.'!$F$87:$F$95</c:f>
              <c:strCache>
                <c:ptCount val="9"/>
                <c:pt idx="0">
                  <c:v>2019</c:v>
                </c:pt>
                <c:pt idx="1">
                  <c:v>2017</c:v>
                </c:pt>
                <c:pt idx="2">
                  <c:v>2016</c:v>
                </c:pt>
                <c:pt idx="3">
                  <c:v>2014</c:v>
                </c:pt>
                <c:pt idx="4">
                  <c:v>2012</c:v>
                </c:pt>
                <c:pt idx="5">
                  <c:v>2009</c:v>
                </c:pt>
                <c:pt idx="6">
                  <c:v>2008</c:v>
                </c:pt>
                <c:pt idx="7">
                  <c:v>2007</c:v>
                </c:pt>
                <c:pt idx="8">
                  <c:v>2006**</c:v>
                </c:pt>
              </c:strCache>
            </c:strRef>
          </c:cat>
          <c:val>
            <c:numRef>
              <c:f>'3.'!$J$87:$J$95</c:f>
              <c:numCache>
                <c:formatCode>0.0</c:formatCode>
                <c:ptCount val="9"/>
                <c:pt idx="0">
                  <c:v>68.100078186082882</c:v>
                </c:pt>
                <c:pt idx="1">
                  <c:v>68.75</c:v>
                </c:pt>
                <c:pt idx="2">
                  <c:v>65.882352941176464</c:v>
                </c:pt>
                <c:pt idx="3">
                  <c:v>63.515625</c:v>
                </c:pt>
                <c:pt idx="4">
                  <c:v>64.49044585987258</c:v>
                </c:pt>
                <c:pt idx="5">
                  <c:v>62.60623229461757</c:v>
                </c:pt>
                <c:pt idx="6">
                  <c:v>61.689419795221831</c:v>
                </c:pt>
                <c:pt idx="7">
                  <c:v>61.119873817034694</c:v>
                </c:pt>
                <c:pt idx="8">
                  <c:v>47.991071428571409</c:v>
                </c:pt>
              </c:numCache>
            </c:numRef>
          </c:val>
          <c:extLst>
            <c:ext xmlns:c16="http://schemas.microsoft.com/office/drawing/2014/chart" uri="{C3380CC4-5D6E-409C-BE32-E72D297353CC}">
              <c16:uniqueId val="{00000003-EB41-4B80-B3D3-E8E0B08537A6}"/>
            </c:ext>
          </c:extLst>
        </c:ser>
        <c:ser>
          <c:idx val="4"/>
          <c:order val="4"/>
          <c:tx>
            <c:strRef>
              <c:f>'3.'!$K$86</c:f>
              <c:strCache>
                <c:ptCount val="1"/>
                <c:pt idx="0">
                  <c:v>Más 65 años</c:v>
                </c:pt>
              </c:strCache>
            </c:strRef>
          </c:tx>
          <c:spPr>
            <a:solidFill>
              <a:schemeClr val="accent5">
                <a:tint val="54000"/>
              </a:schemeClr>
            </a:solidFill>
            <a:ln>
              <a:noFill/>
            </a:ln>
            <a:effectLst/>
          </c:spPr>
          <c:invertIfNegative val="0"/>
          <c:dLbls>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'3.'!$F$87:$F$95</c:f>
              <c:strCache>
                <c:ptCount val="9"/>
                <c:pt idx="0">
                  <c:v>2019</c:v>
                </c:pt>
                <c:pt idx="1">
                  <c:v>2017</c:v>
                </c:pt>
                <c:pt idx="2">
                  <c:v>2016</c:v>
                </c:pt>
                <c:pt idx="3">
                  <c:v>2014</c:v>
                </c:pt>
                <c:pt idx="4">
                  <c:v>2012</c:v>
                </c:pt>
                <c:pt idx="5">
                  <c:v>2009</c:v>
                </c:pt>
                <c:pt idx="6">
                  <c:v>2008</c:v>
                </c:pt>
                <c:pt idx="7">
                  <c:v>2007</c:v>
                </c:pt>
                <c:pt idx="8">
                  <c:v>2006**</c:v>
                </c:pt>
              </c:strCache>
            </c:strRef>
          </c:cat>
          <c:val>
            <c:numRef>
              <c:f>'3.'!$K$87:$K$95</c:f>
              <c:numCache>
                <c:formatCode>0.0</c:formatCode>
                <c:ptCount val="9"/>
                <c:pt idx="0">
                  <c:v>69.569008470353765</c:v>
                </c:pt>
                <c:pt idx="1">
                  <c:v>69.061679790026233</c:v>
                </c:pt>
                <c:pt idx="2">
                  <c:v>66.42181274900399</c:v>
                </c:pt>
                <c:pt idx="3">
                  <c:v>65.482954545446489</c:v>
                </c:pt>
                <c:pt idx="4">
                  <c:v>68.673110720562406</c:v>
                </c:pt>
                <c:pt idx="5">
                  <c:v>63.784584980237156</c:v>
                </c:pt>
                <c:pt idx="6">
                  <c:v>62.671232876712331</c:v>
                </c:pt>
                <c:pt idx="7">
                  <c:v>63.763537906137181</c:v>
                </c:pt>
                <c:pt idx="8">
                  <c:v>53.507194244604293</c:v>
                </c:pt>
              </c:numCache>
            </c:numRef>
          </c:val>
          <c:extLst>
            <c:ext xmlns:c16="http://schemas.microsoft.com/office/drawing/2014/chart" uri="{C3380CC4-5D6E-409C-BE32-E72D297353CC}">
              <c16:uniqueId val="{00000004-EB41-4B80-B3D3-E8E0B08537A6}"/>
            </c:ext>
          </c:extLst>
        </c:ser>
        <c:dLbls>
          <c:dLblPos val="outEnd"/>
          <c:showLegendKey val="0"/>
          <c:showVal val="1"/>
          <c:showCatName val="0"/>
          <c:showSerName val="0"/>
          <c:showPercent val="0"/>
          <c:showBubbleSize val="0"/>
        </c:dLbls>
        <c:gapWidth val="219"/>
        <c:overlap val="-27"/>
        <c:axId val="596478968"/>
        <c:axId val="596479752"/>
      </c:barChart>
      <c:catAx>
        <c:axId val="59647896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479752"/>
        <c:crosses val="autoZero"/>
        <c:auto val="1"/>
        <c:lblAlgn val="ctr"/>
        <c:lblOffset val="100"/>
        <c:noMultiLvlLbl val="0"/>
      </c:catAx>
      <c:valAx>
        <c:axId val="596479752"/>
        <c:scaling>
          <c:orientation val="minMax"/>
          <c:max val="10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478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0" i="0" baseline="0">
                <a:effectLst/>
                <a:latin typeface="Century Gothic" panose="020B0502020202020204" pitchFamily="34" charset="0"/>
              </a:rPr>
              <a:t> Ciudad amigable con las personas Lesbianas, Gays, Transexuales y Bisexuales por sexo</a:t>
            </a:r>
            <a:endParaRPr lang="es-ES" sz="11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v>Hombres</c:v>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2019</c:v>
              </c:pt>
              <c:pt idx="1">
                <c:v>2017</c:v>
              </c:pt>
              <c:pt idx="2">
                <c:v>2016</c:v>
              </c:pt>
            </c:numLit>
          </c:cat>
          <c:val>
            <c:numLit>
              <c:formatCode>General</c:formatCode>
              <c:ptCount val="3"/>
              <c:pt idx="0">
                <c:v>72.364152473641525</c:v>
              </c:pt>
              <c:pt idx="1">
                <c:v>69.249011857707515</c:v>
              </c:pt>
              <c:pt idx="2">
                <c:v>65.775912838633687</c:v>
              </c:pt>
            </c:numLit>
          </c:val>
          <c:smooth val="0"/>
          <c:extLst>
            <c:ext xmlns:c16="http://schemas.microsoft.com/office/drawing/2014/chart" uri="{C3380CC4-5D6E-409C-BE32-E72D297353CC}">
              <c16:uniqueId val="{00000000-4741-42CA-BD32-4533D0F5178A}"/>
            </c:ext>
          </c:extLst>
        </c:ser>
        <c:ser>
          <c:idx val="1"/>
          <c:order val="1"/>
          <c:tx>
            <c:v>Mujeres</c:v>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2019</c:v>
              </c:pt>
              <c:pt idx="1">
                <c:v>2017</c:v>
              </c:pt>
              <c:pt idx="2">
                <c:v>2016</c:v>
              </c:pt>
            </c:numLit>
          </c:cat>
          <c:val>
            <c:numLit>
              <c:formatCode>General</c:formatCode>
              <c:ptCount val="3"/>
              <c:pt idx="0">
                <c:v>70.498598785614206</c:v>
              </c:pt>
              <c:pt idx="1">
                <c:v>67.696823204419886</c:v>
              </c:pt>
              <c:pt idx="2">
                <c:v>64.35081148564295</c:v>
              </c:pt>
            </c:numLit>
          </c:val>
          <c:smooth val="0"/>
          <c:extLst>
            <c:ext xmlns:c16="http://schemas.microsoft.com/office/drawing/2014/chart" uri="{C3380CC4-5D6E-409C-BE32-E72D297353CC}">
              <c16:uniqueId val="{00000001-4741-42CA-BD32-4533D0F5178A}"/>
            </c:ext>
          </c:extLst>
        </c:ser>
        <c:dLbls>
          <c:dLblPos val="t"/>
          <c:showLegendKey val="0"/>
          <c:showVal val="1"/>
          <c:showCatName val="0"/>
          <c:showSerName val="0"/>
          <c:showPercent val="0"/>
          <c:showBubbleSize val="0"/>
        </c:dLbls>
        <c:marker val="1"/>
        <c:smooth val="0"/>
        <c:axId val="597406624"/>
        <c:axId val="597403488"/>
      </c:lineChart>
      <c:catAx>
        <c:axId val="59740662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3488"/>
        <c:crosses val="autoZero"/>
        <c:auto val="1"/>
        <c:lblAlgn val="ctr"/>
        <c:lblOffset val="100"/>
        <c:noMultiLvlLbl val="0"/>
      </c:catAx>
      <c:valAx>
        <c:axId val="597403488"/>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400" b="0" i="0" baseline="0">
                <a:effectLst/>
                <a:latin typeface="Century Gothic" panose="020B0502020202020204" pitchFamily="34" charset="0"/>
              </a:rPr>
              <a:t>Ciudad amigable con las personas Lesbianas, Gays, Transexuales y Bisexuales por edad</a:t>
            </a:r>
            <a:endParaRPr lang="es-ES" sz="14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v>Hasta 29 años</c:v>
          </c:tx>
          <c:spPr>
            <a:solidFill>
              <a:schemeClr val="accent1">
                <a:shade val="53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2019</c:v>
              </c:pt>
              <c:pt idx="1">
                <c:v>2017</c:v>
              </c:pt>
              <c:pt idx="2">
                <c:v>2016</c:v>
              </c:pt>
            </c:numLit>
          </c:cat>
          <c:val>
            <c:numLit>
              <c:formatCode>General</c:formatCode>
              <c:ptCount val="3"/>
              <c:pt idx="0">
                <c:v>71.739130434782609</c:v>
              </c:pt>
              <c:pt idx="1">
                <c:v>68.658536585365852</c:v>
              </c:pt>
              <c:pt idx="2">
                <c:v>66.088328075709782</c:v>
              </c:pt>
            </c:numLit>
          </c:val>
          <c:extLst>
            <c:ext xmlns:c16="http://schemas.microsoft.com/office/drawing/2014/chart" uri="{C3380CC4-5D6E-409C-BE32-E72D297353CC}">
              <c16:uniqueId val="{00000000-BCB5-4D0B-A32B-44B8B7084805}"/>
            </c:ext>
          </c:extLst>
        </c:ser>
        <c:ser>
          <c:idx val="1"/>
          <c:order val="1"/>
          <c:tx>
            <c:v>30-44 años</c:v>
          </c:tx>
          <c:spPr>
            <a:solidFill>
              <a:schemeClr val="accent1">
                <a:shade val="76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2019</c:v>
              </c:pt>
              <c:pt idx="1">
                <c:v>2017</c:v>
              </c:pt>
              <c:pt idx="2">
                <c:v>2016</c:v>
              </c:pt>
            </c:numLit>
          </c:cat>
          <c:val>
            <c:numLit>
              <c:formatCode>General</c:formatCode>
              <c:ptCount val="3"/>
              <c:pt idx="0">
                <c:v>73.020134228187914</c:v>
              </c:pt>
              <c:pt idx="1">
                <c:v>68.173198482933003</c:v>
              </c:pt>
              <c:pt idx="2">
                <c:v>66.29069767441861</c:v>
              </c:pt>
            </c:numLit>
          </c:val>
          <c:extLst>
            <c:ext xmlns:c16="http://schemas.microsoft.com/office/drawing/2014/chart" uri="{C3380CC4-5D6E-409C-BE32-E72D297353CC}">
              <c16:uniqueId val="{00000001-BCB5-4D0B-A32B-44B8B7084805}"/>
            </c:ext>
          </c:extLst>
        </c:ser>
        <c:ser>
          <c:idx val="2"/>
          <c:order val="2"/>
          <c:tx>
            <c:v>45-54 años</c:v>
          </c:tx>
          <c:spPr>
            <a:solidFill>
              <a:schemeClr val="accent1"/>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2019</c:v>
              </c:pt>
              <c:pt idx="1">
                <c:v>2017</c:v>
              </c:pt>
              <c:pt idx="2">
                <c:v>2016</c:v>
              </c:pt>
            </c:numLit>
          </c:cat>
          <c:val>
            <c:numLit>
              <c:formatCode>General</c:formatCode>
              <c:ptCount val="3"/>
              <c:pt idx="0">
                <c:v>70.973597359735976</c:v>
              </c:pt>
              <c:pt idx="1">
                <c:v>68.172268907563023</c:v>
              </c:pt>
              <c:pt idx="2">
                <c:v>64.153899721448468</c:v>
              </c:pt>
            </c:numLit>
          </c:val>
          <c:extLst>
            <c:ext xmlns:c16="http://schemas.microsoft.com/office/drawing/2014/chart" uri="{C3380CC4-5D6E-409C-BE32-E72D297353CC}">
              <c16:uniqueId val="{00000002-BCB5-4D0B-A32B-44B8B7084805}"/>
            </c:ext>
          </c:extLst>
        </c:ser>
        <c:ser>
          <c:idx val="3"/>
          <c:order val="3"/>
          <c:tx>
            <c:v>55-64 años</c:v>
          </c:tx>
          <c:spPr>
            <a:solidFill>
              <a:schemeClr val="accent1">
                <a:tint val="77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2019</c:v>
              </c:pt>
              <c:pt idx="1">
                <c:v>2017</c:v>
              </c:pt>
              <c:pt idx="2">
                <c:v>2016</c:v>
              </c:pt>
            </c:numLit>
          </c:cat>
          <c:val>
            <c:numLit>
              <c:formatCode>General</c:formatCode>
              <c:ptCount val="3"/>
              <c:pt idx="0">
                <c:v>69.007413509060953</c:v>
              </c:pt>
              <c:pt idx="1">
                <c:v>67.144638403990029</c:v>
              </c:pt>
              <c:pt idx="2">
                <c:v>62.191358024691354</c:v>
              </c:pt>
            </c:numLit>
          </c:val>
          <c:extLst>
            <c:ext xmlns:c16="http://schemas.microsoft.com/office/drawing/2014/chart" uri="{C3380CC4-5D6E-409C-BE32-E72D297353CC}">
              <c16:uniqueId val="{00000003-BCB5-4D0B-A32B-44B8B7084805}"/>
            </c:ext>
          </c:extLst>
        </c:ser>
        <c:ser>
          <c:idx val="4"/>
          <c:order val="4"/>
          <c:tx>
            <c:v>Más 65 años</c:v>
          </c:tx>
          <c:spPr>
            <a:solidFill>
              <a:schemeClr val="accent1">
                <a:tint val="54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2019</c:v>
              </c:pt>
              <c:pt idx="1">
                <c:v>2017</c:v>
              </c:pt>
              <c:pt idx="2">
                <c:v>2016</c:v>
              </c:pt>
            </c:numLit>
          </c:cat>
          <c:val>
            <c:numLit>
              <c:formatCode>General</c:formatCode>
              <c:ptCount val="3"/>
              <c:pt idx="0">
                <c:v>70.957746478873247</c:v>
              </c:pt>
              <c:pt idx="1">
                <c:v>69.566929133858267</c:v>
              </c:pt>
              <c:pt idx="2">
                <c:v>64.895304568527919</c:v>
              </c:pt>
            </c:numLit>
          </c:val>
          <c:extLst>
            <c:ext xmlns:c16="http://schemas.microsoft.com/office/drawing/2014/chart" uri="{C3380CC4-5D6E-409C-BE32-E72D297353CC}">
              <c16:uniqueId val="{00000004-BCB5-4D0B-A32B-44B8B7084805}"/>
            </c:ext>
          </c:extLst>
        </c:ser>
        <c:dLbls>
          <c:dLblPos val="outEnd"/>
          <c:showLegendKey val="0"/>
          <c:showVal val="1"/>
          <c:showCatName val="0"/>
          <c:showSerName val="0"/>
          <c:showPercent val="0"/>
          <c:showBubbleSize val="0"/>
        </c:dLbls>
        <c:gapWidth val="219"/>
        <c:overlap val="-27"/>
        <c:axId val="597404272"/>
        <c:axId val="597404664"/>
      </c:barChart>
      <c:catAx>
        <c:axId val="59740427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4664"/>
        <c:crosses val="autoZero"/>
        <c:auto val="1"/>
        <c:lblAlgn val="ctr"/>
        <c:lblOffset val="100"/>
        <c:noMultiLvlLbl val="0"/>
      </c:catAx>
      <c:valAx>
        <c:axId val="597404664"/>
        <c:scaling>
          <c:orientation val="minMax"/>
          <c:max val="100"/>
          <c:min val="0"/>
        </c:scaling>
        <c:delete val="0"/>
        <c:axPos val="r"/>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200" b="0" i="0" baseline="0">
                <a:effectLst/>
                <a:latin typeface="Century Gothic" panose="020B0502020202020204" pitchFamily="34" charset="0"/>
              </a:rPr>
              <a:t> Satisfacción de vivir en Madrid por edad</a:t>
            </a:r>
            <a:endParaRPr lang="es-ES" sz="1200">
              <a:effectLst/>
              <a:latin typeface="Century Gothic" panose="020B0502020202020204" pitchFamily="34" charset="0"/>
            </a:endParaRPr>
          </a:p>
        </c:rich>
      </c:tx>
      <c:layout>
        <c:manualLayout>
          <c:xMode val="edge"/>
          <c:yMode val="edge"/>
          <c:x val="0.27994974192819194"/>
          <c:y val="2.292993400572405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'1.'!$G$78</c:f>
              <c:strCache>
                <c:ptCount val="1"/>
                <c:pt idx="0">
                  <c:v>Hasta 29 años</c:v>
                </c:pt>
              </c:strCache>
            </c:strRef>
          </c:tx>
          <c:spPr>
            <a:solidFill>
              <a:schemeClr val="accent1">
                <a:shade val="53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'1.'!$F$79:$F$87</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'1.'!$G$79:$G$87</c:f>
              <c:numCache>
                <c:formatCode>0.0</c:formatCode>
                <c:ptCount val="9"/>
                <c:pt idx="0">
                  <c:v>76.429130775499999</c:v>
                </c:pt>
                <c:pt idx="1">
                  <c:v>79.118329466357338</c:v>
                </c:pt>
                <c:pt idx="2">
                  <c:v>78.230543318649026</c:v>
                </c:pt>
                <c:pt idx="3">
                  <c:v>77.050997782705096</c:v>
                </c:pt>
                <c:pt idx="4">
                  <c:v>74.493243243243242</c:v>
                </c:pt>
                <c:pt idx="5">
                  <c:v>70.791075050707491</c:v>
                </c:pt>
                <c:pt idx="6">
                  <c:v>72.459893048128322</c:v>
                </c:pt>
                <c:pt idx="7">
                  <c:v>63.883089770354879</c:v>
                </c:pt>
                <c:pt idx="8">
                  <c:v>63.577154308575004</c:v>
                </c:pt>
              </c:numCache>
            </c:numRef>
          </c:val>
          <c:extLst>
            <c:ext xmlns:c16="http://schemas.microsoft.com/office/drawing/2014/chart" uri="{C3380CC4-5D6E-409C-BE32-E72D297353CC}">
              <c16:uniqueId val="{00000000-D0E8-472B-B486-AE0F72D718AF}"/>
            </c:ext>
          </c:extLst>
        </c:ser>
        <c:ser>
          <c:idx val="1"/>
          <c:order val="1"/>
          <c:tx>
            <c:strRef>
              <c:f>'1.'!$H$78</c:f>
              <c:strCache>
                <c:ptCount val="1"/>
                <c:pt idx="0">
                  <c:v>30-44 años</c:v>
                </c:pt>
              </c:strCache>
            </c:strRef>
          </c:tx>
          <c:spPr>
            <a:solidFill>
              <a:schemeClr val="accent1">
                <a:shade val="76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'1.'!$F$79:$F$87</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'1.'!$H$79:$H$87</c:f>
              <c:numCache>
                <c:formatCode>0.0</c:formatCode>
                <c:ptCount val="9"/>
                <c:pt idx="0">
                  <c:v>74.359795134750001</c:v>
                </c:pt>
                <c:pt idx="1">
                  <c:v>76.463560334528069</c:v>
                </c:pt>
                <c:pt idx="2">
                  <c:v>75.042408821034741</c:v>
                </c:pt>
                <c:pt idx="3">
                  <c:v>73.207171314741032</c:v>
                </c:pt>
                <c:pt idx="4">
                  <c:v>69.652406417112303</c:v>
                </c:pt>
                <c:pt idx="5">
                  <c:v>65.72739187418</c:v>
                </c:pt>
                <c:pt idx="6">
                  <c:v>70.800524934383176</c:v>
                </c:pt>
                <c:pt idx="7">
                  <c:v>62.746386333771369</c:v>
                </c:pt>
                <c:pt idx="8">
                  <c:v>60.336194563625</c:v>
                </c:pt>
              </c:numCache>
            </c:numRef>
          </c:val>
          <c:extLst>
            <c:ext xmlns:c16="http://schemas.microsoft.com/office/drawing/2014/chart" uri="{C3380CC4-5D6E-409C-BE32-E72D297353CC}">
              <c16:uniqueId val="{00000001-D0E8-472B-B486-AE0F72D718AF}"/>
            </c:ext>
          </c:extLst>
        </c:ser>
        <c:ser>
          <c:idx val="2"/>
          <c:order val="2"/>
          <c:tx>
            <c:strRef>
              <c:f>'1.'!$I$78</c:f>
              <c:strCache>
                <c:ptCount val="1"/>
                <c:pt idx="0">
                  <c:v>45-54 años</c:v>
                </c:pt>
              </c:strCache>
            </c:strRef>
          </c:tx>
          <c:spPr>
            <a:solidFill>
              <a:schemeClr val="accent1"/>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'1.'!$F$79:$F$87</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'1.'!$I$79:$I$87</c:f>
              <c:numCache>
                <c:formatCode>0.0</c:formatCode>
                <c:ptCount val="9"/>
                <c:pt idx="0">
                  <c:v>71.573842303000006</c:v>
                </c:pt>
                <c:pt idx="1">
                  <c:v>73.401162790697668</c:v>
                </c:pt>
                <c:pt idx="2">
                  <c:v>71.865203761755524</c:v>
                </c:pt>
                <c:pt idx="3">
                  <c:v>70.947488584474883</c:v>
                </c:pt>
                <c:pt idx="4">
                  <c:v>70.094562647754145</c:v>
                </c:pt>
                <c:pt idx="5">
                  <c:v>66.322314049587504</c:v>
                </c:pt>
                <c:pt idx="6">
                  <c:v>70.931758530183671</c:v>
                </c:pt>
                <c:pt idx="7">
                  <c:v>65.299479166666657</c:v>
                </c:pt>
                <c:pt idx="8">
                  <c:v>64.947089947075</c:v>
                </c:pt>
              </c:numCache>
            </c:numRef>
          </c:val>
          <c:extLst>
            <c:ext xmlns:c16="http://schemas.microsoft.com/office/drawing/2014/chart" uri="{C3380CC4-5D6E-409C-BE32-E72D297353CC}">
              <c16:uniqueId val="{00000002-D0E8-472B-B486-AE0F72D718AF}"/>
            </c:ext>
          </c:extLst>
        </c:ser>
        <c:ser>
          <c:idx val="3"/>
          <c:order val="3"/>
          <c:tx>
            <c:strRef>
              <c:f>'1.'!$J$78</c:f>
              <c:strCache>
                <c:ptCount val="1"/>
                <c:pt idx="0">
                  <c:v>55-64 años</c:v>
                </c:pt>
              </c:strCache>
            </c:strRef>
          </c:tx>
          <c:spPr>
            <a:solidFill>
              <a:schemeClr val="accent1">
                <a:tint val="77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'1.'!$F$79:$F$87</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'1.'!$J$79:$J$87</c:f>
              <c:numCache>
                <c:formatCode>0.0</c:formatCode>
                <c:ptCount val="9"/>
                <c:pt idx="0">
                  <c:v>69.834232845000002</c:v>
                </c:pt>
                <c:pt idx="1">
                  <c:v>72.629796839729138</c:v>
                </c:pt>
                <c:pt idx="2">
                  <c:v>71.869409660107351</c:v>
                </c:pt>
                <c:pt idx="3">
                  <c:v>74.534161490683232</c:v>
                </c:pt>
                <c:pt idx="4">
                  <c:v>68.471337579617852</c:v>
                </c:pt>
                <c:pt idx="5">
                  <c:v>67.684659090905001</c:v>
                </c:pt>
                <c:pt idx="6">
                  <c:v>71.088435374149654</c:v>
                </c:pt>
                <c:pt idx="7">
                  <c:v>64.622641509433947</c:v>
                </c:pt>
                <c:pt idx="8">
                  <c:v>64.360119047625005</c:v>
                </c:pt>
              </c:numCache>
            </c:numRef>
          </c:val>
          <c:extLst>
            <c:ext xmlns:c16="http://schemas.microsoft.com/office/drawing/2014/chart" uri="{C3380CC4-5D6E-409C-BE32-E72D297353CC}">
              <c16:uniqueId val="{00000003-D0E8-472B-B486-AE0F72D718AF}"/>
            </c:ext>
          </c:extLst>
        </c:ser>
        <c:ser>
          <c:idx val="4"/>
          <c:order val="4"/>
          <c:tx>
            <c:strRef>
              <c:f>'1.'!$K$78</c:f>
              <c:strCache>
                <c:ptCount val="1"/>
                <c:pt idx="0">
                  <c:v>Más 65 años</c:v>
                </c:pt>
              </c:strCache>
            </c:strRef>
          </c:tx>
          <c:spPr>
            <a:solidFill>
              <a:schemeClr val="accent1">
                <a:tint val="54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'1.'!$F$79:$F$87</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'1.'!$K$79:$K$87</c:f>
              <c:numCache>
                <c:formatCode>0.0</c:formatCode>
                <c:ptCount val="9"/>
                <c:pt idx="0">
                  <c:v>72.319688109499992</c:v>
                </c:pt>
                <c:pt idx="1">
                  <c:v>74.38311688311687</c:v>
                </c:pt>
                <c:pt idx="2">
                  <c:v>74.615384615384599</c:v>
                </c:pt>
                <c:pt idx="3">
                  <c:v>76.867030965391592</c:v>
                </c:pt>
                <c:pt idx="4">
                  <c:v>77.098214285714306</c:v>
                </c:pt>
                <c:pt idx="5">
                  <c:v>71.850393700789994</c:v>
                </c:pt>
                <c:pt idx="6">
                  <c:v>75.587084148727968</c:v>
                </c:pt>
                <c:pt idx="7">
                  <c:v>71.609403254972875</c:v>
                </c:pt>
                <c:pt idx="8">
                  <c:v>67.455357142875002</c:v>
                </c:pt>
              </c:numCache>
            </c:numRef>
          </c:val>
          <c:extLst>
            <c:ext xmlns:c16="http://schemas.microsoft.com/office/drawing/2014/chart" uri="{C3380CC4-5D6E-409C-BE32-E72D297353CC}">
              <c16:uniqueId val="{00000004-D0E8-472B-B486-AE0F72D718AF}"/>
            </c:ext>
          </c:extLst>
        </c:ser>
        <c:dLbls>
          <c:dLblPos val="outEnd"/>
          <c:showLegendKey val="0"/>
          <c:showVal val="1"/>
          <c:showCatName val="0"/>
          <c:showSerName val="0"/>
          <c:showPercent val="0"/>
          <c:showBubbleSize val="0"/>
        </c:dLbls>
        <c:gapWidth val="219"/>
        <c:overlap val="-27"/>
        <c:axId val="595321168"/>
        <c:axId val="595323912"/>
      </c:barChart>
      <c:catAx>
        <c:axId val="59532116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3912"/>
        <c:crosses val="autoZero"/>
        <c:auto val="1"/>
        <c:lblAlgn val="ctr"/>
        <c:lblOffset val="100"/>
        <c:noMultiLvlLbl val="0"/>
      </c:catAx>
      <c:valAx>
        <c:axId val="595323912"/>
        <c:scaling>
          <c:orientation val="minMax"/>
          <c:max val="100"/>
        </c:scaling>
        <c:delete val="0"/>
        <c:axPos val="r"/>
        <c:majorGridlines>
          <c:spPr>
            <a:ln w="9525" cap="flat" cmpd="sng" algn="ctr">
              <a:no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1200" b="0" i="0" baseline="0">
                <a:effectLst/>
                <a:latin typeface="Century Gothic" panose="020B0502020202020204" pitchFamily="34" charset="0"/>
              </a:rPr>
              <a:t>Satisfacción con la calidad de vida actual en la ciudad de Madrid por distrito en 2019</a:t>
            </a:r>
            <a:endParaRPr lang="es-ES" sz="12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Gráficos!$X$56:$AS$56</c15:sqref>
                  </c15:fullRef>
                </c:ext>
              </c:extLst>
              <c:f>Gráficos!$Y$56:$AS$56</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Gráficos!$X$57:$AS$57</c15:sqref>
                  </c15:fullRef>
                </c:ext>
              </c:extLst>
              <c:f>Gráficos!$Y$57:$AS$57</c:f>
              <c:numCache>
                <c:formatCode>0.0</c:formatCode>
                <c:ptCount val="21"/>
                <c:pt idx="0">
                  <c:v>66.224747474747474</c:v>
                </c:pt>
                <c:pt idx="1">
                  <c:v>68.562500000000014</c:v>
                </c:pt>
                <c:pt idx="2">
                  <c:v>70.211442786069654</c:v>
                </c:pt>
                <c:pt idx="3">
                  <c:v>73.929471032745596</c:v>
                </c:pt>
                <c:pt idx="4">
                  <c:v>70.477386934673362</c:v>
                </c:pt>
                <c:pt idx="5">
                  <c:v>74.878345498783446</c:v>
                </c:pt>
                <c:pt idx="6">
                  <c:v>72.788697788697789</c:v>
                </c:pt>
                <c:pt idx="7">
                  <c:v>70.69174757281553</c:v>
                </c:pt>
                <c:pt idx="8">
                  <c:v>71.032745591939531</c:v>
                </c:pt>
                <c:pt idx="9">
                  <c:v>72.523584905660385</c:v>
                </c:pt>
                <c:pt idx="10">
                  <c:v>69.617224880382778</c:v>
                </c:pt>
                <c:pt idx="11">
                  <c:v>71.658415841584173</c:v>
                </c:pt>
                <c:pt idx="12">
                  <c:v>67.929292929292927</c:v>
                </c:pt>
                <c:pt idx="13">
                  <c:v>69.756097560975604</c:v>
                </c:pt>
                <c:pt idx="14">
                  <c:v>73.017902813299244</c:v>
                </c:pt>
                <c:pt idx="15">
                  <c:v>70.625</c:v>
                </c:pt>
                <c:pt idx="16">
                  <c:v>68.38942307692308</c:v>
                </c:pt>
                <c:pt idx="17">
                  <c:v>70.368020304568546</c:v>
                </c:pt>
                <c:pt idx="18">
                  <c:v>70.997536945812811</c:v>
                </c:pt>
                <c:pt idx="19">
                  <c:v>66.987951807228924</c:v>
                </c:pt>
                <c:pt idx="20">
                  <c:v>67.278481012658233</c:v>
                </c:pt>
              </c:numCache>
            </c:numRef>
          </c:val>
          <c:extLst>
            <c:ext xmlns:c15="http://schemas.microsoft.com/office/drawing/2012/chart" uri="{02D57815-91ED-43cb-92C2-25804820EDAC}">
              <c15:categoryFilterExceptions>
                <c15:categoryFilterException>
                  <c15:sqref>Gráficos!$X$57</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AE5B-452A-8CC2-29C7DD1EF86F}"/>
            </c:ext>
          </c:extLst>
        </c:ser>
        <c:dLbls>
          <c:dLblPos val="outEnd"/>
          <c:showLegendKey val="0"/>
          <c:showVal val="1"/>
          <c:showCatName val="0"/>
          <c:showSerName val="0"/>
          <c:showPercent val="0"/>
          <c:showBubbleSize val="0"/>
        </c:dLbls>
        <c:gapWidth val="182"/>
        <c:axId val="597401528"/>
        <c:axId val="597401136"/>
      </c:barChart>
      <c:catAx>
        <c:axId val="597401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1136"/>
        <c:crosses val="autoZero"/>
        <c:auto val="1"/>
        <c:lblAlgn val="ctr"/>
        <c:lblOffset val="100"/>
        <c:noMultiLvlLbl val="0"/>
      </c:catAx>
      <c:valAx>
        <c:axId val="597401136"/>
        <c:scaling>
          <c:orientation val="minMax"/>
          <c:max val="100"/>
          <c:min val="0"/>
        </c:scaling>
        <c:delete val="0"/>
        <c:axPos val="t"/>
        <c:majorGridlines>
          <c:spPr>
            <a:ln w="9525" cap="flat" cmpd="sng" algn="ctr">
              <a:no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7401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1100" b="0" i="0" u="none" strike="noStrike" baseline="0">
                <a:effectLst/>
                <a:latin typeface="Century Gothic" panose="020B0502020202020204" pitchFamily="34" charset="0"/>
              </a:rPr>
              <a:t> Desigualdades de oportunidades entre hombres y mujeres por distrito en 2019</a:t>
            </a:r>
            <a:endParaRPr lang="es-ES" sz="11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Gráficos!$X$104:$AS$104</c15:sqref>
                  </c15:fullRef>
                </c:ext>
              </c:extLst>
              <c:f>Gráficos!$Y$104:$AS$104</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Gráficos!$X$105:$AS$105</c15:sqref>
                  </c15:fullRef>
                </c:ext>
              </c:extLst>
              <c:f>Gráficos!$Y$105:$AS$105</c:f>
              <c:numCache>
                <c:formatCode>0.0</c:formatCode>
                <c:ptCount val="21"/>
                <c:pt idx="0">
                  <c:v>66.243315508021396</c:v>
                </c:pt>
                <c:pt idx="1">
                  <c:v>57.95755968169761</c:v>
                </c:pt>
                <c:pt idx="2">
                  <c:v>67.79220779220779</c:v>
                </c:pt>
                <c:pt idx="3">
                  <c:v>65.768194070080867</c:v>
                </c:pt>
                <c:pt idx="4">
                  <c:v>62.034574468085104</c:v>
                </c:pt>
                <c:pt idx="5">
                  <c:v>58.086253369272235</c:v>
                </c:pt>
                <c:pt idx="6">
                  <c:v>73.510362694300511</c:v>
                </c:pt>
                <c:pt idx="7">
                  <c:v>61.743341404358347</c:v>
                </c:pt>
                <c:pt idx="8">
                  <c:v>65.185676392572944</c:v>
                </c:pt>
                <c:pt idx="9">
                  <c:v>61.165048543689323</c:v>
                </c:pt>
                <c:pt idx="10">
                  <c:v>65.101522842639596</c:v>
                </c:pt>
                <c:pt idx="11">
                  <c:v>54.32432432432433</c:v>
                </c:pt>
                <c:pt idx="12">
                  <c:v>66.282051282051285</c:v>
                </c:pt>
                <c:pt idx="13">
                  <c:v>55.678851174934728</c:v>
                </c:pt>
                <c:pt idx="14">
                  <c:v>53.723404255319146</c:v>
                </c:pt>
                <c:pt idx="15">
                  <c:v>68.556701030927826</c:v>
                </c:pt>
                <c:pt idx="16">
                  <c:v>67.902813299232733</c:v>
                </c:pt>
                <c:pt idx="17">
                  <c:v>62.372448979591837</c:v>
                </c:pt>
                <c:pt idx="18">
                  <c:v>68.527918781725887</c:v>
                </c:pt>
                <c:pt idx="19">
                  <c:v>64.863184079601993</c:v>
                </c:pt>
                <c:pt idx="20">
                  <c:v>66.688144329896915</c:v>
                </c:pt>
              </c:numCache>
            </c:numRef>
          </c:val>
          <c:extLst>
            <c:ext xmlns:c15="http://schemas.microsoft.com/office/drawing/2012/chart" uri="{02D57815-91ED-43cb-92C2-25804820EDAC}">
              <c15:categoryFilterExceptions>
                <c15:categoryFilterException>
                  <c15:sqref>Gráficos!$X$105</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EB52-4431-AE03-A5C31904C060}"/>
            </c:ext>
          </c:extLst>
        </c:ser>
        <c:dLbls>
          <c:dLblPos val="outEnd"/>
          <c:showLegendKey val="0"/>
          <c:showVal val="1"/>
          <c:showCatName val="0"/>
          <c:showSerName val="0"/>
          <c:showPercent val="0"/>
          <c:showBubbleSize val="0"/>
        </c:dLbls>
        <c:gapWidth val="182"/>
        <c:axId val="597403880"/>
        <c:axId val="597407800"/>
      </c:barChart>
      <c:catAx>
        <c:axId val="597403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7800"/>
        <c:crosses val="autoZero"/>
        <c:auto val="1"/>
        <c:lblAlgn val="ctr"/>
        <c:lblOffset val="100"/>
        <c:noMultiLvlLbl val="0"/>
      </c:catAx>
      <c:valAx>
        <c:axId val="597407800"/>
        <c:scaling>
          <c:orientation val="minMax"/>
          <c:max val="100"/>
        </c:scaling>
        <c:delete val="0"/>
        <c:axPos val="t"/>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3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100" b="0" i="0" u="none" strike="noStrike" baseline="0">
                <a:effectLst/>
                <a:latin typeface="Century Gothic" panose="020B0502020202020204" pitchFamily="34" charset="0"/>
              </a:rPr>
              <a:t>Desigualdades de oportunidades entre la población extranjera y autóctona por distrito en 2019 </a:t>
            </a:r>
            <a:endParaRPr lang="es-ES" sz="11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Gráficos!$X$157:$AS$157</c15:sqref>
                  </c15:fullRef>
                </c:ext>
              </c:extLst>
              <c:f>Gráficos!$Y$157:$AS$157</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Gráficos!$X$158:$AS$158</c15:sqref>
                  </c15:fullRef>
                </c:ext>
              </c:extLst>
              <c:f>Gráficos!$Y$158:$AS$158</c:f>
              <c:numCache>
                <c:formatCode>0.0</c:formatCode>
                <c:ptCount val="21"/>
                <c:pt idx="0">
                  <c:v>76.294277929155314</c:v>
                </c:pt>
                <c:pt idx="1">
                  <c:v>69.986449864498638</c:v>
                </c:pt>
                <c:pt idx="2">
                  <c:v>82.142857142857139</c:v>
                </c:pt>
                <c:pt idx="3">
                  <c:v>78.333333333333343</c:v>
                </c:pt>
                <c:pt idx="4">
                  <c:v>67.148760330578511</c:v>
                </c:pt>
                <c:pt idx="5">
                  <c:v>69.545454545454547</c:v>
                </c:pt>
                <c:pt idx="6">
                  <c:v>78.225806451612911</c:v>
                </c:pt>
                <c:pt idx="7">
                  <c:v>81.113801452784514</c:v>
                </c:pt>
                <c:pt idx="8">
                  <c:v>75.201612903225808</c:v>
                </c:pt>
                <c:pt idx="9">
                  <c:v>77.879901960784309</c:v>
                </c:pt>
                <c:pt idx="10">
                  <c:v>74.300254452926197</c:v>
                </c:pt>
                <c:pt idx="11">
                  <c:v>59.580838323353298</c:v>
                </c:pt>
                <c:pt idx="12">
                  <c:v>81.905370843989758</c:v>
                </c:pt>
                <c:pt idx="13">
                  <c:v>72.769028871391072</c:v>
                </c:pt>
                <c:pt idx="14">
                  <c:v>64.016172506738542</c:v>
                </c:pt>
                <c:pt idx="15">
                  <c:v>79.34782608695653</c:v>
                </c:pt>
                <c:pt idx="16">
                  <c:v>72.715736040609144</c:v>
                </c:pt>
                <c:pt idx="17">
                  <c:v>74.088541666666671</c:v>
                </c:pt>
                <c:pt idx="18">
                  <c:v>72.542997542997554</c:v>
                </c:pt>
                <c:pt idx="19">
                  <c:v>77.818627450980401</c:v>
                </c:pt>
                <c:pt idx="20">
                  <c:v>77.734375</c:v>
                </c:pt>
              </c:numCache>
            </c:numRef>
          </c:val>
          <c:extLst>
            <c:ext xmlns:c15="http://schemas.microsoft.com/office/drawing/2012/chart" uri="{02D57815-91ED-43cb-92C2-25804820EDAC}">
              <c15:categoryFilterExceptions>
                <c15:categoryFilterException>
                  <c15:sqref>Gráficos!$X$158</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207E-45AF-A6AA-A1D2D52C55EE}"/>
            </c:ext>
          </c:extLst>
        </c:ser>
        <c:dLbls>
          <c:dLblPos val="outEnd"/>
          <c:showLegendKey val="0"/>
          <c:showVal val="1"/>
          <c:showCatName val="0"/>
          <c:showSerName val="0"/>
          <c:showPercent val="0"/>
          <c:showBubbleSize val="0"/>
        </c:dLbls>
        <c:gapWidth val="182"/>
        <c:axId val="597401920"/>
        <c:axId val="597402312"/>
      </c:barChart>
      <c:catAx>
        <c:axId val="597401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2312"/>
        <c:crosses val="autoZero"/>
        <c:auto val="1"/>
        <c:lblAlgn val="ctr"/>
        <c:lblOffset val="100"/>
        <c:noMultiLvlLbl val="0"/>
      </c:catAx>
      <c:valAx>
        <c:axId val="597402312"/>
        <c:scaling>
          <c:orientation val="minMax"/>
          <c:max val="100"/>
        </c:scaling>
        <c:delete val="0"/>
        <c:axPos val="t"/>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1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100" b="0" i="0" u="none" strike="noStrike" baseline="0">
                <a:effectLst/>
                <a:latin typeface="Century Gothic" panose="020B0502020202020204" pitchFamily="34" charset="0"/>
              </a:rPr>
              <a:t>Ciudad amigable con las personas Lesbianas, Gays, Transexuales y Bisexuales </a:t>
            </a:r>
            <a:endParaRPr lang="es-ES" sz="11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lineChart>
        <c:grouping val="standard"/>
        <c:varyColors val="0"/>
        <c:ser>
          <c:idx val="0"/>
          <c:order val="0"/>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Gráficos!$C$216:$E$216</c:f>
              <c:numCache>
                <c:formatCode>General</c:formatCode>
                <c:ptCount val="3"/>
                <c:pt idx="0">
                  <c:v>2019</c:v>
                </c:pt>
                <c:pt idx="1">
                  <c:v>2017</c:v>
                </c:pt>
                <c:pt idx="2">
                  <c:v>2016</c:v>
                </c:pt>
              </c:numCache>
            </c:numRef>
          </c:cat>
          <c:val>
            <c:numRef>
              <c:f>Gráficos!$C$217:$E$217</c:f>
              <c:numCache>
                <c:formatCode>0.0</c:formatCode>
                <c:ptCount val="3"/>
                <c:pt idx="0">
                  <c:v>71.099999999999994</c:v>
                </c:pt>
                <c:pt idx="1">
                  <c:v>68.974999999999994</c:v>
                </c:pt>
                <c:pt idx="2">
                  <c:v>65.3</c:v>
                </c:pt>
              </c:numCache>
            </c:numRef>
          </c:val>
          <c:smooth val="0"/>
          <c:extLst>
            <c:ext xmlns:c16="http://schemas.microsoft.com/office/drawing/2014/chart" uri="{C3380CC4-5D6E-409C-BE32-E72D297353CC}">
              <c16:uniqueId val="{00000000-6728-43B4-B4CE-C8304BDDFF5A}"/>
            </c:ext>
          </c:extLst>
        </c:ser>
        <c:dLbls>
          <c:dLblPos val="t"/>
          <c:showLegendKey val="0"/>
          <c:showVal val="1"/>
          <c:showCatName val="0"/>
          <c:showSerName val="0"/>
          <c:showPercent val="0"/>
          <c:showBubbleSize val="0"/>
        </c:dLbls>
        <c:marker val="1"/>
        <c:smooth val="0"/>
        <c:axId val="597405448"/>
        <c:axId val="597405840"/>
      </c:lineChart>
      <c:catAx>
        <c:axId val="59740544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5840"/>
        <c:crosses val="autoZero"/>
        <c:auto val="1"/>
        <c:lblAlgn val="ctr"/>
        <c:lblOffset val="100"/>
        <c:noMultiLvlLbl val="0"/>
      </c:catAx>
      <c:valAx>
        <c:axId val="597405840"/>
        <c:scaling>
          <c:orientation val="minMax"/>
        </c:scaling>
        <c:delete val="0"/>
        <c:axPos val="r"/>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5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100" b="0" i="0" u="none" strike="noStrike" baseline="0">
                <a:effectLst/>
                <a:latin typeface="Century Gothic" panose="020B0502020202020204" pitchFamily="34" charset="0"/>
              </a:rPr>
              <a:t>Ciudad amigable con las personas Lesbianas, Gays, Transexuales y Bisexuales por distrito en 2019</a:t>
            </a:r>
            <a:endParaRPr lang="es-ES" sz="11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Gráficos!$Y$212:$AT$212</c15:sqref>
                  </c15:fullRef>
                </c:ext>
              </c:extLst>
              <c:f>Gráficos!$Z$212:$AT$212</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Gráficos!$Y$213:$AT$213</c15:sqref>
                  </c15:fullRef>
                </c:ext>
              </c:extLst>
              <c:f>Gráficos!$Z$213:$AT$213</c:f>
              <c:numCache>
                <c:formatCode>0.00</c:formatCode>
                <c:ptCount val="21"/>
                <c:pt idx="0">
                  <c:v>69.680851063829792</c:v>
                </c:pt>
                <c:pt idx="1">
                  <c:v>72.554347826086953</c:v>
                </c:pt>
                <c:pt idx="2">
                  <c:v>70.98684210526315</c:v>
                </c:pt>
                <c:pt idx="3">
                  <c:v>73.544973544973544</c:v>
                </c:pt>
                <c:pt idx="4">
                  <c:v>76.055408970976259</c:v>
                </c:pt>
                <c:pt idx="5">
                  <c:v>71.540469973890339</c:v>
                </c:pt>
                <c:pt idx="6">
                  <c:v>74.42893401015229</c:v>
                </c:pt>
                <c:pt idx="7">
                  <c:v>71.243842364532014</c:v>
                </c:pt>
                <c:pt idx="8">
                  <c:v>72.054794520547944</c:v>
                </c:pt>
                <c:pt idx="9">
                  <c:v>74.44852941176471</c:v>
                </c:pt>
                <c:pt idx="10">
                  <c:v>72.185863874345557</c:v>
                </c:pt>
                <c:pt idx="11">
                  <c:v>75</c:v>
                </c:pt>
                <c:pt idx="12">
                  <c:v>57.085561497326204</c:v>
                </c:pt>
                <c:pt idx="13">
                  <c:v>75.438596491228068</c:v>
                </c:pt>
                <c:pt idx="14">
                  <c:v>75.741239892183287</c:v>
                </c:pt>
                <c:pt idx="15">
                  <c:v>70.040214477211805</c:v>
                </c:pt>
                <c:pt idx="16">
                  <c:v>78.723404255319153</c:v>
                </c:pt>
                <c:pt idx="17">
                  <c:v>69.354838709677423</c:v>
                </c:pt>
                <c:pt idx="18">
                  <c:v>70.833333333333329</c:v>
                </c:pt>
                <c:pt idx="19">
                  <c:v>65.681233933161963</c:v>
                </c:pt>
                <c:pt idx="20">
                  <c:v>60.816618911174785</c:v>
                </c:pt>
              </c:numCache>
            </c:numRef>
          </c:val>
          <c:extLst>
            <c:ext xmlns:c15="http://schemas.microsoft.com/office/drawing/2012/chart" uri="{02D57815-91ED-43cb-92C2-25804820EDAC}">
              <c15:categoryFilterExceptions>
                <c15:categoryFilterException>
                  <c15:sqref>Gráficos!$Y$213</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FF49-4150-94EA-C11A52B1D335}"/>
            </c:ext>
          </c:extLst>
        </c:ser>
        <c:dLbls>
          <c:dLblPos val="outEnd"/>
          <c:showLegendKey val="0"/>
          <c:showVal val="1"/>
          <c:showCatName val="0"/>
          <c:showSerName val="0"/>
          <c:showPercent val="0"/>
          <c:showBubbleSize val="0"/>
        </c:dLbls>
        <c:gapWidth val="182"/>
        <c:axId val="597407408"/>
        <c:axId val="597408192"/>
      </c:barChart>
      <c:catAx>
        <c:axId val="597407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8192"/>
        <c:crosses val="autoZero"/>
        <c:auto val="1"/>
        <c:lblAlgn val="ctr"/>
        <c:lblOffset val="100"/>
        <c:noMultiLvlLbl val="0"/>
      </c:catAx>
      <c:valAx>
        <c:axId val="597408192"/>
        <c:scaling>
          <c:orientation val="minMax"/>
          <c:max val="100"/>
        </c:scaling>
        <c:delete val="0"/>
        <c:axPos val="t"/>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7407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atin typeface="Century Gothic" panose="020B0502020202020204" pitchFamily="34" charset="0"/>
              </a:rPr>
              <a:t>Desigualdad en las dotaciones de los barrios de la ciudad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1"/>
          <c:order val="1"/>
          <c:tx>
            <c:strRef>
              <c:f>'24.'!$A$12</c:f>
              <c:strCache>
                <c:ptCount val="1"/>
                <c:pt idx="0">
                  <c:v>Índice Sintético </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'24.'!$B$11:$D$11</c:f>
              <c:numCache>
                <c:formatCode>General</c:formatCode>
                <c:ptCount val="3"/>
                <c:pt idx="0">
                  <c:v>2019</c:v>
                </c:pt>
                <c:pt idx="1">
                  <c:v>2017</c:v>
                </c:pt>
                <c:pt idx="2">
                  <c:v>2016</c:v>
                </c:pt>
              </c:numCache>
            </c:numRef>
          </c:cat>
          <c:val>
            <c:numRef>
              <c:f>'24.'!$B$12:$D$12</c:f>
              <c:numCache>
                <c:formatCode>0.0</c:formatCode>
                <c:ptCount val="3"/>
                <c:pt idx="0">
                  <c:v>75.524999999999991</c:v>
                </c:pt>
                <c:pt idx="1">
                  <c:v>77.575000000000003</c:v>
                </c:pt>
                <c:pt idx="2">
                  <c:v>75.899999999999991</c:v>
                </c:pt>
              </c:numCache>
            </c:numRef>
          </c:val>
          <c:smooth val="0"/>
          <c:extLst>
            <c:ext xmlns:c16="http://schemas.microsoft.com/office/drawing/2014/chart" uri="{C3380CC4-5D6E-409C-BE32-E72D297353CC}">
              <c16:uniqueId val="{00000000-62C9-4ABB-8A27-004A9307858F}"/>
            </c:ext>
          </c:extLst>
        </c:ser>
        <c:dLbls>
          <c:showLegendKey val="0"/>
          <c:showVal val="0"/>
          <c:showCatName val="0"/>
          <c:showSerName val="0"/>
          <c:showPercent val="0"/>
          <c:showBubbleSize val="0"/>
        </c:dLbls>
        <c:marker val="1"/>
        <c:smooth val="0"/>
        <c:axId val="598105856"/>
        <c:axId val="598106248"/>
        <c:extLst>
          <c:ext xmlns:c15="http://schemas.microsoft.com/office/drawing/2012/chart" uri="{02D57815-91ED-43cb-92C2-25804820EDAC}">
            <c15:filteredLineSeries>
              <c15:ser>
                <c:idx val="0"/>
                <c:order val="0"/>
                <c:tx>
                  <c:strRef>
                    <c:extLst>
                      <c:ext uri="{02D57815-91ED-43cb-92C2-25804820EDAC}">
                        <c15:formulaRef>
                          <c15:sqref>'24.'!$A$11</c15:sqref>
                        </c15:formulaRef>
                      </c:ext>
                    </c:extLst>
                    <c:strCache>
                      <c:ptCount val="1"/>
                      <c:pt idx="0">
                        <c:v>Desigualdad en las dotaciones de los barrios de la ciudad </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cat>
                  <c:numRef>
                    <c:extLst>
                      <c:ext uri="{02D57815-91ED-43cb-92C2-25804820EDAC}">
                        <c15:formulaRef>
                          <c15:sqref>'24.'!$B$11:$D$11</c15:sqref>
                        </c15:formulaRef>
                      </c:ext>
                    </c:extLst>
                    <c:numCache>
                      <c:formatCode>General</c:formatCode>
                      <c:ptCount val="3"/>
                      <c:pt idx="0">
                        <c:v>2019</c:v>
                      </c:pt>
                      <c:pt idx="1">
                        <c:v>2017</c:v>
                      </c:pt>
                      <c:pt idx="2">
                        <c:v>2016</c:v>
                      </c:pt>
                    </c:numCache>
                  </c:numRef>
                </c:cat>
                <c:val>
                  <c:numRef>
                    <c:extLst>
                      <c:ext uri="{02D57815-91ED-43cb-92C2-25804820EDAC}">
                        <c15:formulaRef>
                          <c15:sqref>'24.'!$B$11:$D$11</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1-62C9-4ABB-8A27-004A9307858F}"/>
                  </c:ext>
                </c:extLst>
              </c15:ser>
            </c15:filteredLineSeries>
          </c:ext>
        </c:extLst>
      </c:lineChart>
      <c:catAx>
        <c:axId val="59810585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6248"/>
        <c:crosses val="autoZero"/>
        <c:auto val="1"/>
        <c:lblAlgn val="ctr"/>
        <c:lblOffset val="100"/>
        <c:noMultiLvlLbl val="0"/>
      </c:catAx>
      <c:valAx>
        <c:axId val="598106248"/>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latin typeface="Century Gothic" panose="020B0502020202020204" pitchFamily="34" charset="0"/>
              </a:rPr>
              <a:t>Desigualdad en las dotaciones de los barrios de la ciudad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1"/>
          <c:order val="1"/>
          <c:tx>
            <c:strRef>
              <c:f>'24.'!$B$77</c:f>
              <c:strCache>
                <c:ptCount val="1"/>
                <c:pt idx="0">
                  <c:v>Hombres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'24.'!$A$78:$A$80</c:f>
              <c:numCache>
                <c:formatCode>General</c:formatCode>
                <c:ptCount val="3"/>
                <c:pt idx="0">
                  <c:v>2019</c:v>
                </c:pt>
                <c:pt idx="1">
                  <c:v>2017</c:v>
                </c:pt>
                <c:pt idx="2">
                  <c:v>2016</c:v>
                </c:pt>
              </c:numCache>
            </c:numRef>
          </c:cat>
          <c:val>
            <c:numRef>
              <c:f>'24.'!$B$78:$B$80</c:f>
              <c:numCache>
                <c:formatCode>0.0</c:formatCode>
                <c:ptCount val="3"/>
                <c:pt idx="0">
                  <c:v>73.604465709728856</c:v>
                </c:pt>
                <c:pt idx="1">
                  <c:v>77.089665653495445</c:v>
                </c:pt>
                <c:pt idx="2">
                  <c:v>74.895833333333329</c:v>
                </c:pt>
              </c:numCache>
            </c:numRef>
          </c:val>
          <c:smooth val="0"/>
          <c:extLst>
            <c:ext xmlns:c16="http://schemas.microsoft.com/office/drawing/2014/chart" uri="{C3380CC4-5D6E-409C-BE32-E72D297353CC}">
              <c16:uniqueId val="{00000000-D2D2-41B7-96C3-F864862407FF}"/>
            </c:ext>
          </c:extLst>
        </c:ser>
        <c:ser>
          <c:idx val="2"/>
          <c:order val="2"/>
          <c:tx>
            <c:strRef>
              <c:f>'24.'!$C$77</c:f>
              <c:strCache>
                <c:ptCount val="1"/>
                <c:pt idx="0">
                  <c:v>Mujeres</c:v>
                </c:pt>
              </c:strCache>
            </c:strRef>
          </c:tx>
          <c:spPr>
            <a:ln w="28575" cap="rnd">
              <a:solidFill>
                <a:schemeClr val="accent5">
                  <a:tint val="65000"/>
                </a:schemeClr>
              </a:solidFill>
              <a:round/>
            </a:ln>
            <a:effectLst/>
          </c:spPr>
          <c:marker>
            <c:symbol val="circle"/>
            <c:size val="5"/>
            <c:spPr>
              <a:solidFill>
                <a:schemeClr val="accent5">
                  <a:tint val="65000"/>
                </a:schemeClr>
              </a:solidFill>
              <a:ln w="9525">
                <a:solidFill>
                  <a:schemeClr val="accent5">
                    <a:tint val="6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'24.'!$A$78:$A$80</c:f>
              <c:numCache>
                <c:formatCode>General</c:formatCode>
                <c:ptCount val="3"/>
                <c:pt idx="0">
                  <c:v>2019</c:v>
                </c:pt>
                <c:pt idx="1">
                  <c:v>2017</c:v>
                </c:pt>
                <c:pt idx="2">
                  <c:v>2016</c:v>
                </c:pt>
              </c:numCache>
            </c:numRef>
          </c:cat>
          <c:val>
            <c:numRef>
              <c:f>'24.'!$C$78:$C$80</c:f>
              <c:numCache>
                <c:formatCode>0.0</c:formatCode>
                <c:ptCount val="3"/>
                <c:pt idx="0">
                  <c:v>75.44423661444938</c:v>
                </c:pt>
                <c:pt idx="1">
                  <c:v>79.023361453601566</c:v>
                </c:pt>
                <c:pt idx="2">
                  <c:v>76.142488868057185</c:v>
                </c:pt>
              </c:numCache>
            </c:numRef>
          </c:val>
          <c:smooth val="0"/>
          <c:extLst>
            <c:ext xmlns:c16="http://schemas.microsoft.com/office/drawing/2014/chart" uri="{C3380CC4-5D6E-409C-BE32-E72D297353CC}">
              <c16:uniqueId val="{00000001-D2D2-41B7-96C3-F864862407FF}"/>
            </c:ext>
          </c:extLst>
        </c:ser>
        <c:dLbls>
          <c:showLegendKey val="0"/>
          <c:showVal val="0"/>
          <c:showCatName val="0"/>
          <c:showSerName val="0"/>
          <c:showPercent val="0"/>
          <c:showBubbleSize val="0"/>
        </c:dLbls>
        <c:marker val="1"/>
        <c:smooth val="0"/>
        <c:axId val="598099976"/>
        <c:axId val="598106640"/>
        <c:extLst>
          <c:ext xmlns:c15="http://schemas.microsoft.com/office/drawing/2012/chart" uri="{02D57815-91ED-43cb-92C2-25804820EDAC}">
            <c15:filteredLineSeries>
              <c15:ser>
                <c:idx val="0"/>
                <c:order val="0"/>
                <c:tx>
                  <c:strRef>
                    <c:extLst>
                      <c:ext uri="{02D57815-91ED-43cb-92C2-25804820EDAC}">
                        <c15:formulaRef>
                          <c15:sqref>'24.'!$A$77</c15:sqref>
                        </c15:formulaRef>
                      </c:ext>
                    </c:extLst>
                    <c:strCache>
                      <c:ptCount val="1"/>
                      <c:pt idx="0">
                        <c:v>Desigualdad en las dotaciones de los barrios de la ciudad </c:v>
                      </c:pt>
                    </c:strCache>
                  </c:strRef>
                </c:tx>
                <c:spPr>
                  <a:ln w="28575" cap="rnd">
                    <a:solidFill>
                      <a:schemeClr val="accent5">
                        <a:shade val="65000"/>
                      </a:schemeClr>
                    </a:solidFill>
                    <a:round/>
                  </a:ln>
                  <a:effectLst/>
                </c:spPr>
                <c:marker>
                  <c:symbol val="circle"/>
                  <c:size val="5"/>
                  <c:spPr>
                    <a:solidFill>
                      <a:schemeClr val="accent5">
                        <a:shade val="65000"/>
                      </a:schemeClr>
                    </a:solidFill>
                    <a:ln w="9525">
                      <a:solidFill>
                        <a:schemeClr val="accent5">
                          <a:shade val="65000"/>
                        </a:schemeClr>
                      </a:solidFill>
                    </a:ln>
                    <a:effectLst/>
                  </c:spPr>
                </c:marker>
                <c:cat>
                  <c:numRef>
                    <c:extLst>
                      <c:ext uri="{02D57815-91ED-43cb-92C2-25804820EDAC}">
                        <c15:formulaRef>
                          <c15:sqref>'24.'!$A$78:$A$80</c15:sqref>
                        </c15:formulaRef>
                      </c:ext>
                    </c:extLst>
                    <c:numCache>
                      <c:formatCode>General</c:formatCode>
                      <c:ptCount val="3"/>
                      <c:pt idx="0">
                        <c:v>2019</c:v>
                      </c:pt>
                      <c:pt idx="1">
                        <c:v>2017</c:v>
                      </c:pt>
                      <c:pt idx="2">
                        <c:v>2016</c:v>
                      </c:pt>
                    </c:numCache>
                  </c:numRef>
                </c:cat>
                <c:val>
                  <c:numRef>
                    <c:extLst>
                      <c:ext uri="{02D57815-91ED-43cb-92C2-25804820EDAC}">
                        <c15:formulaRef>
                          <c15:sqref>'24.'!$A$78:$A$80</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2-D2D2-41B7-96C3-F864862407FF}"/>
                  </c:ext>
                </c:extLst>
              </c15:ser>
            </c15:filteredLineSeries>
          </c:ext>
        </c:extLst>
      </c:lineChart>
      <c:catAx>
        <c:axId val="59809997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6640"/>
        <c:crosses val="autoZero"/>
        <c:auto val="1"/>
        <c:lblAlgn val="ctr"/>
        <c:lblOffset val="100"/>
        <c:noMultiLvlLbl val="0"/>
      </c:catAx>
      <c:valAx>
        <c:axId val="598106640"/>
        <c:scaling>
          <c:orientation val="minMax"/>
        </c:scaling>
        <c:delete val="0"/>
        <c:axPos val="r"/>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099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latin typeface="Century Gothic" panose="020B0502020202020204" pitchFamily="34" charset="0"/>
              </a:rPr>
              <a:t>Desigualdad en las dotaciones de los barrios de la ciudad por</a:t>
            </a:r>
            <a:r>
              <a:rPr lang="es-ES" baseline="0">
                <a:latin typeface="Century Gothic" panose="020B0502020202020204" pitchFamily="34" charset="0"/>
              </a:rPr>
              <a:t> edad</a:t>
            </a:r>
            <a:endParaRPr lang="es-ES">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
          <c:order val="1"/>
          <c:tx>
            <c:strRef>
              <c:f>'24.'!$G$77</c:f>
              <c:strCache>
                <c:ptCount val="1"/>
                <c:pt idx="0">
                  <c:v>Hasta 29 años</c:v>
                </c:pt>
              </c:strCache>
            </c:strRef>
          </c:tx>
          <c:spPr>
            <a:solidFill>
              <a:schemeClr val="accent1">
                <a:tint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'24.'!$F$78:$F$80</c:f>
              <c:numCache>
                <c:formatCode>General</c:formatCode>
                <c:ptCount val="3"/>
                <c:pt idx="0">
                  <c:v>2019</c:v>
                </c:pt>
                <c:pt idx="1">
                  <c:v>2017</c:v>
                </c:pt>
                <c:pt idx="2">
                  <c:v>2016</c:v>
                </c:pt>
              </c:numCache>
            </c:numRef>
          </c:cat>
          <c:val>
            <c:numRef>
              <c:f>'24.'!$G$78:$G$80</c:f>
              <c:numCache>
                <c:formatCode>0.0</c:formatCode>
                <c:ptCount val="3"/>
                <c:pt idx="0">
                  <c:v>72.740835464620645</c:v>
                </c:pt>
                <c:pt idx="1">
                  <c:v>75.72115384615384</c:v>
                </c:pt>
                <c:pt idx="2">
                  <c:v>73.425039872408291</c:v>
                </c:pt>
              </c:numCache>
            </c:numRef>
          </c:val>
          <c:extLst>
            <c:ext xmlns:c16="http://schemas.microsoft.com/office/drawing/2014/chart" uri="{C3380CC4-5D6E-409C-BE32-E72D297353CC}">
              <c16:uniqueId val="{00000000-6E62-4049-916F-BC8DCEC2A669}"/>
            </c:ext>
          </c:extLst>
        </c:ser>
        <c:ser>
          <c:idx val="2"/>
          <c:order val="2"/>
          <c:tx>
            <c:strRef>
              <c:f>'24.'!$H$77</c:f>
              <c:strCache>
                <c:ptCount val="1"/>
                <c:pt idx="0">
                  <c:v>30-44 años</c:v>
                </c:pt>
              </c:strCache>
            </c:strRef>
          </c:tx>
          <c:spPr>
            <a:solidFill>
              <a:schemeClr val="accent1">
                <a:tint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'24.'!$F$78:$F$80</c:f>
              <c:numCache>
                <c:formatCode>General</c:formatCode>
                <c:ptCount val="3"/>
                <c:pt idx="0">
                  <c:v>2019</c:v>
                </c:pt>
                <c:pt idx="1">
                  <c:v>2017</c:v>
                </c:pt>
                <c:pt idx="2">
                  <c:v>2016</c:v>
                </c:pt>
              </c:numCache>
            </c:numRef>
          </c:cat>
          <c:val>
            <c:numRef>
              <c:f>'24.'!$H$78:$H$80</c:f>
              <c:numCache>
                <c:formatCode>0.0</c:formatCode>
                <c:ptCount val="3"/>
                <c:pt idx="0">
                  <c:v>74.807081252837037</c:v>
                </c:pt>
                <c:pt idx="1">
                  <c:v>77.595797280593317</c:v>
                </c:pt>
                <c:pt idx="2">
                  <c:v>76.259559154295985</c:v>
                </c:pt>
              </c:numCache>
            </c:numRef>
          </c:val>
          <c:extLst>
            <c:ext xmlns:c16="http://schemas.microsoft.com/office/drawing/2014/chart" uri="{C3380CC4-5D6E-409C-BE32-E72D297353CC}">
              <c16:uniqueId val="{00000001-6E62-4049-916F-BC8DCEC2A669}"/>
            </c:ext>
          </c:extLst>
        </c:ser>
        <c:ser>
          <c:idx val="3"/>
          <c:order val="3"/>
          <c:tx>
            <c:strRef>
              <c:f>'24.'!$I$77</c:f>
              <c:strCache>
                <c:ptCount val="1"/>
                <c:pt idx="0">
                  <c:v>45-54 años</c:v>
                </c:pt>
              </c:strCache>
            </c:strRef>
          </c:tx>
          <c:spPr>
            <a:solidFill>
              <a:schemeClr val="accent1">
                <a:shade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'24.'!$F$78:$F$80</c:f>
              <c:numCache>
                <c:formatCode>General</c:formatCode>
                <c:ptCount val="3"/>
                <c:pt idx="0">
                  <c:v>2019</c:v>
                </c:pt>
                <c:pt idx="1">
                  <c:v>2017</c:v>
                </c:pt>
                <c:pt idx="2">
                  <c:v>2016</c:v>
                </c:pt>
              </c:numCache>
            </c:numRef>
          </c:cat>
          <c:val>
            <c:numRef>
              <c:f>'24.'!$I$78:$I$80</c:f>
              <c:numCache>
                <c:formatCode>0.0</c:formatCode>
                <c:ptCount val="3"/>
                <c:pt idx="0">
                  <c:v>76.484018264840188</c:v>
                </c:pt>
                <c:pt idx="1">
                  <c:v>80.627490039840652</c:v>
                </c:pt>
                <c:pt idx="2">
                  <c:v>77.025232403718448</c:v>
                </c:pt>
              </c:numCache>
            </c:numRef>
          </c:val>
          <c:extLst>
            <c:ext xmlns:c16="http://schemas.microsoft.com/office/drawing/2014/chart" uri="{C3380CC4-5D6E-409C-BE32-E72D297353CC}">
              <c16:uniqueId val="{00000002-6E62-4049-916F-BC8DCEC2A669}"/>
            </c:ext>
          </c:extLst>
        </c:ser>
        <c:ser>
          <c:idx val="4"/>
          <c:order val="4"/>
          <c:tx>
            <c:strRef>
              <c:f>'24.'!$J$77</c:f>
              <c:strCache>
                <c:ptCount val="1"/>
                <c:pt idx="0">
                  <c:v>55-64 años</c:v>
                </c:pt>
              </c:strCache>
            </c:strRef>
          </c:tx>
          <c:spPr>
            <a:solidFill>
              <a:schemeClr val="accent1">
                <a:shade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'24.'!$F$78:$F$80</c:f>
              <c:numCache>
                <c:formatCode>General</c:formatCode>
                <c:ptCount val="3"/>
                <c:pt idx="0">
                  <c:v>2019</c:v>
                </c:pt>
                <c:pt idx="1">
                  <c:v>2017</c:v>
                </c:pt>
                <c:pt idx="2">
                  <c:v>2016</c:v>
                </c:pt>
              </c:numCache>
            </c:numRef>
          </c:cat>
          <c:val>
            <c:numRef>
              <c:f>'24.'!$J$78:$J$80</c:f>
              <c:numCache>
                <c:formatCode>0.0</c:formatCode>
                <c:ptCount val="3"/>
                <c:pt idx="0">
                  <c:v>75.782504012841088</c:v>
                </c:pt>
                <c:pt idx="1">
                  <c:v>79.264018691588788</c:v>
                </c:pt>
                <c:pt idx="2">
                  <c:v>76.877376425855516</c:v>
                </c:pt>
              </c:numCache>
            </c:numRef>
          </c:val>
          <c:extLst>
            <c:ext xmlns:c16="http://schemas.microsoft.com/office/drawing/2014/chart" uri="{C3380CC4-5D6E-409C-BE32-E72D297353CC}">
              <c16:uniqueId val="{00000003-6E62-4049-916F-BC8DCEC2A669}"/>
            </c:ext>
          </c:extLst>
        </c:ser>
        <c:ser>
          <c:idx val="5"/>
          <c:order val="5"/>
          <c:tx>
            <c:strRef>
              <c:f>'24.'!$K$77</c:f>
              <c:strCache>
                <c:ptCount val="1"/>
                <c:pt idx="0">
                  <c:v>Más 65 años</c:v>
                </c:pt>
              </c:strCache>
            </c:strRef>
          </c:tx>
          <c:spPr>
            <a:solidFill>
              <a:schemeClr val="accent1">
                <a:shade val="5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'24.'!$F$78:$F$80</c:f>
              <c:numCache>
                <c:formatCode>General</c:formatCode>
                <c:ptCount val="3"/>
                <c:pt idx="0">
                  <c:v>2019</c:v>
                </c:pt>
                <c:pt idx="1">
                  <c:v>2017</c:v>
                </c:pt>
                <c:pt idx="2">
                  <c:v>2016</c:v>
                </c:pt>
              </c:numCache>
            </c:numRef>
          </c:cat>
          <c:val>
            <c:numRef>
              <c:f>'24.'!$K$78:$K$80</c:f>
              <c:numCache>
                <c:formatCode>0.0</c:formatCode>
                <c:ptCount val="3"/>
                <c:pt idx="0">
                  <c:v>73.128980891719749</c:v>
                </c:pt>
                <c:pt idx="1">
                  <c:v>77.706552706552699</c:v>
                </c:pt>
                <c:pt idx="2">
                  <c:v>74.263502454991823</c:v>
                </c:pt>
              </c:numCache>
            </c:numRef>
          </c:val>
          <c:extLst>
            <c:ext xmlns:c16="http://schemas.microsoft.com/office/drawing/2014/chart" uri="{C3380CC4-5D6E-409C-BE32-E72D297353CC}">
              <c16:uniqueId val="{00000004-6E62-4049-916F-BC8DCEC2A669}"/>
            </c:ext>
          </c:extLst>
        </c:ser>
        <c:dLbls>
          <c:showLegendKey val="0"/>
          <c:showVal val="0"/>
          <c:showCatName val="0"/>
          <c:showSerName val="0"/>
          <c:showPercent val="0"/>
          <c:showBubbleSize val="0"/>
        </c:dLbls>
        <c:gapWidth val="219"/>
        <c:overlap val="-27"/>
        <c:axId val="598107032"/>
        <c:axId val="598104288"/>
        <c:extLst>
          <c:ext xmlns:c15="http://schemas.microsoft.com/office/drawing/2012/chart" uri="{02D57815-91ED-43cb-92C2-25804820EDAC}">
            <c15:filteredBarSeries>
              <c15:ser>
                <c:idx val="0"/>
                <c:order val="0"/>
                <c:tx>
                  <c:strRef>
                    <c:extLst>
                      <c:ext uri="{02D57815-91ED-43cb-92C2-25804820EDAC}">
                        <c15:formulaRef>
                          <c15:sqref>'24.'!$F$77</c15:sqref>
                        </c15:formulaRef>
                      </c:ext>
                    </c:extLst>
                    <c:strCache>
                      <c:ptCount val="1"/>
                      <c:pt idx="0">
                        <c:v>Desigualdad en las dotaciones de los barrios de la ciudad </c:v>
                      </c:pt>
                    </c:strCache>
                  </c:strRef>
                </c:tx>
                <c:spPr>
                  <a:solidFill>
                    <a:schemeClr val="accent1">
                      <a:tint val="50000"/>
                    </a:schemeClr>
                  </a:solidFill>
                  <a:ln>
                    <a:noFill/>
                  </a:ln>
                  <a:effectLst/>
                </c:spPr>
                <c:invertIfNegative val="0"/>
                <c:cat>
                  <c:numRef>
                    <c:extLst>
                      <c:ext uri="{02D57815-91ED-43cb-92C2-25804820EDAC}">
                        <c15:formulaRef>
                          <c15:sqref>'24.'!$F$78:$F$80</c15:sqref>
                        </c15:formulaRef>
                      </c:ext>
                    </c:extLst>
                    <c:numCache>
                      <c:formatCode>General</c:formatCode>
                      <c:ptCount val="3"/>
                      <c:pt idx="0">
                        <c:v>2019</c:v>
                      </c:pt>
                      <c:pt idx="1">
                        <c:v>2017</c:v>
                      </c:pt>
                      <c:pt idx="2">
                        <c:v>2016</c:v>
                      </c:pt>
                    </c:numCache>
                  </c:numRef>
                </c:cat>
                <c:val>
                  <c:numRef>
                    <c:extLst>
                      <c:ext uri="{02D57815-91ED-43cb-92C2-25804820EDAC}">
                        <c15:formulaRef>
                          <c15:sqref>'24.'!$F$78:$F$80</c15:sqref>
                        </c15:formulaRef>
                      </c:ext>
                    </c:extLst>
                    <c:numCache>
                      <c:formatCode>General</c:formatCode>
                      <c:ptCount val="3"/>
                      <c:pt idx="0">
                        <c:v>2019</c:v>
                      </c:pt>
                      <c:pt idx="1">
                        <c:v>2017</c:v>
                      </c:pt>
                      <c:pt idx="2">
                        <c:v>2016</c:v>
                      </c:pt>
                    </c:numCache>
                  </c:numRef>
                </c:val>
                <c:extLst>
                  <c:ext xmlns:c16="http://schemas.microsoft.com/office/drawing/2014/chart" uri="{C3380CC4-5D6E-409C-BE32-E72D297353CC}">
                    <c16:uniqueId val="{00000005-6E62-4049-916F-BC8DCEC2A669}"/>
                  </c:ext>
                </c:extLst>
              </c15:ser>
            </c15:filteredBarSeries>
          </c:ext>
        </c:extLst>
      </c:barChart>
      <c:catAx>
        <c:axId val="59810703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4288"/>
        <c:crosses val="autoZero"/>
        <c:auto val="1"/>
        <c:lblAlgn val="ctr"/>
        <c:lblOffset val="100"/>
        <c:noMultiLvlLbl val="0"/>
      </c:catAx>
      <c:valAx>
        <c:axId val="598104288"/>
        <c:scaling>
          <c:orientation val="minMax"/>
          <c:max val="100"/>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atin typeface="Century Gothic" panose="020B0502020202020204" pitchFamily="34" charset="0"/>
              </a:rPr>
              <a:t> Convivencia vecinal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1"/>
          <c:order val="1"/>
          <c:tx>
            <c:strRef>
              <c:f>'20.'!$A$12</c:f>
              <c:strCache>
                <c:ptCount val="1"/>
                <c:pt idx="0">
                  <c:v>Índice Sintético </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'20.'!$B$11:$D$11</c:f>
              <c:numCache>
                <c:formatCode>General</c:formatCode>
                <c:ptCount val="3"/>
                <c:pt idx="0">
                  <c:v>2019</c:v>
                </c:pt>
                <c:pt idx="1">
                  <c:v>2017</c:v>
                </c:pt>
                <c:pt idx="2">
                  <c:v>2016</c:v>
                </c:pt>
              </c:numCache>
            </c:numRef>
          </c:cat>
          <c:val>
            <c:numRef>
              <c:f>'20.'!$B$12:$D$12</c:f>
              <c:numCache>
                <c:formatCode>0.0</c:formatCode>
                <c:ptCount val="3"/>
                <c:pt idx="0">
                  <c:v>69.474999999999994</c:v>
                </c:pt>
                <c:pt idx="1">
                  <c:v>67.95</c:v>
                </c:pt>
                <c:pt idx="2">
                  <c:v>69.218468419698468</c:v>
                </c:pt>
              </c:numCache>
            </c:numRef>
          </c:val>
          <c:smooth val="0"/>
          <c:extLst>
            <c:ext xmlns:c16="http://schemas.microsoft.com/office/drawing/2014/chart" uri="{C3380CC4-5D6E-409C-BE32-E72D297353CC}">
              <c16:uniqueId val="{00000000-3678-4F8D-BFE8-ABFCD50C39BF}"/>
            </c:ext>
          </c:extLst>
        </c:ser>
        <c:dLbls>
          <c:showLegendKey val="0"/>
          <c:showVal val="0"/>
          <c:showCatName val="0"/>
          <c:showSerName val="0"/>
          <c:showPercent val="0"/>
          <c:showBubbleSize val="0"/>
        </c:dLbls>
        <c:marker val="1"/>
        <c:smooth val="0"/>
        <c:axId val="598107424"/>
        <c:axId val="598100368"/>
        <c:extLst>
          <c:ext xmlns:c15="http://schemas.microsoft.com/office/drawing/2012/chart" uri="{02D57815-91ED-43cb-92C2-25804820EDAC}">
            <c15:filteredLineSeries>
              <c15:ser>
                <c:idx val="0"/>
                <c:order val="0"/>
                <c:tx>
                  <c:strRef>
                    <c:extLst>
                      <c:ext uri="{02D57815-91ED-43cb-92C2-25804820EDAC}">
                        <c15:formulaRef>
                          <c15:sqref>'20.'!$A$11</c15:sqref>
                        </c15:formulaRef>
                      </c:ext>
                    </c:extLst>
                    <c:strCache>
                      <c:ptCount val="1"/>
                      <c:pt idx="0">
                        <c:v>Convivencia vecinal</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cat>
                  <c:numRef>
                    <c:extLst>
                      <c:ext uri="{02D57815-91ED-43cb-92C2-25804820EDAC}">
                        <c15:formulaRef>
                          <c15:sqref>'20.'!$B$11:$D$11</c15:sqref>
                        </c15:formulaRef>
                      </c:ext>
                    </c:extLst>
                    <c:numCache>
                      <c:formatCode>General</c:formatCode>
                      <c:ptCount val="3"/>
                      <c:pt idx="0">
                        <c:v>2019</c:v>
                      </c:pt>
                      <c:pt idx="1">
                        <c:v>2017</c:v>
                      </c:pt>
                      <c:pt idx="2">
                        <c:v>2016</c:v>
                      </c:pt>
                    </c:numCache>
                  </c:numRef>
                </c:cat>
                <c:val>
                  <c:numRef>
                    <c:extLst>
                      <c:ext uri="{02D57815-91ED-43cb-92C2-25804820EDAC}">
                        <c15:formulaRef>
                          <c15:sqref>'20.'!$B$11:$D$11</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1-3678-4F8D-BFE8-ABFCD50C39BF}"/>
                  </c:ext>
                </c:extLst>
              </c15:ser>
            </c15:filteredLineSeries>
          </c:ext>
        </c:extLst>
      </c:lineChart>
      <c:catAx>
        <c:axId val="59810742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0368"/>
        <c:crosses val="autoZero"/>
        <c:auto val="1"/>
        <c:lblAlgn val="ctr"/>
        <c:lblOffset val="100"/>
        <c:noMultiLvlLbl val="0"/>
      </c:catAx>
      <c:valAx>
        <c:axId val="598100368"/>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7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latin typeface="Century Gothic" panose="020B0502020202020204" pitchFamily="34" charset="0"/>
              </a:rPr>
              <a:t>Convivencia vecinal por</a:t>
            </a:r>
            <a:r>
              <a:rPr lang="es-ES" baseline="0">
                <a:latin typeface="Century Gothic" panose="020B0502020202020204" pitchFamily="34" charset="0"/>
              </a:rPr>
              <a:t>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1"/>
          <c:order val="1"/>
          <c:tx>
            <c:strRef>
              <c:f>'20.'!$B$77</c:f>
              <c:strCache>
                <c:ptCount val="1"/>
                <c:pt idx="0">
                  <c:v>Hombres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'20.'!$A$78:$A$80</c:f>
              <c:numCache>
                <c:formatCode>General</c:formatCode>
                <c:ptCount val="3"/>
                <c:pt idx="0">
                  <c:v>2019</c:v>
                </c:pt>
                <c:pt idx="1">
                  <c:v>2017</c:v>
                </c:pt>
                <c:pt idx="2">
                  <c:v>2016</c:v>
                </c:pt>
              </c:numCache>
            </c:numRef>
          </c:cat>
          <c:val>
            <c:numRef>
              <c:f>'20.'!$B$78:$B$80</c:f>
              <c:numCache>
                <c:formatCode>0.0</c:formatCode>
                <c:ptCount val="3"/>
                <c:pt idx="0">
                  <c:v>69.405638811277583</c:v>
                </c:pt>
                <c:pt idx="1">
                  <c:v>67.590579710144937</c:v>
                </c:pt>
                <c:pt idx="2">
                  <c:v>68.68448637316564</c:v>
                </c:pt>
              </c:numCache>
            </c:numRef>
          </c:val>
          <c:smooth val="0"/>
          <c:extLst>
            <c:ext xmlns:c16="http://schemas.microsoft.com/office/drawing/2014/chart" uri="{C3380CC4-5D6E-409C-BE32-E72D297353CC}">
              <c16:uniqueId val="{00000000-708B-49D9-9ADA-15CB0D632A51}"/>
            </c:ext>
          </c:extLst>
        </c:ser>
        <c:ser>
          <c:idx val="2"/>
          <c:order val="2"/>
          <c:tx>
            <c:strRef>
              <c:f>'20.'!$C$77</c:f>
              <c:strCache>
                <c:ptCount val="1"/>
                <c:pt idx="0">
                  <c:v>Mujeres</c:v>
                </c:pt>
              </c:strCache>
            </c:strRef>
          </c:tx>
          <c:spPr>
            <a:ln w="28575" cap="rnd">
              <a:solidFill>
                <a:schemeClr val="accent5">
                  <a:shade val="65000"/>
                </a:schemeClr>
              </a:solidFill>
              <a:round/>
            </a:ln>
            <a:effectLst/>
          </c:spPr>
          <c:marker>
            <c:symbol val="circle"/>
            <c:size val="5"/>
            <c:spPr>
              <a:solidFill>
                <a:schemeClr val="accent5">
                  <a:shade val="65000"/>
                </a:schemeClr>
              </a:solidFill>
              <a:ln w="9525">
                <a:solidFill>
                  <a:schemeClr val="accent5">
                    <a:shade val="6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'20.'!$A$78:$A$80</c:f>
              <c:numCache>
                <c:formatCode>General</c:formatCode>
                <c:ptCount val="3"/>
                <c:pt idx="0">
                  <c:v>2019</c:v>
                </c:pt>
                <c:pt idx="1">
                  <c:v>2017</c:v>
                </c:pt>
                <c:pt idx="2">
                  <c:v>2016</c:v>
                </c:pt>
              </c:numCache>
            </c:numRef>
          </c:cat>
          <c:val>
            <c:numRef>
              <c:f>'20.'!$C$78:$C$80</c:f>
              <c:numCache>
                <c:formatCode>0.0</c:formatCode>
                <c:ptCount val="3"/>
                <c:pt idx="0">
                  <c:v>69.386864499236324</c:v>
                </c:pt>
                <c:pt idx="1">
                  <c:v>69.440974391005625</c:v>
                </c:pt>
                <c:pt idx="2">
                  <c:v>69.91001734605382</c:v>
                </c:pt>
              </c:numCache>
            </c:numRef>
          </c:val>
          <c:smooth val="0"/>
          <c:extLst>
            <c:ext xmlns:c16="http://schemas.microsoft.com/office/drawing/2014/chart" uri="{C3380CC4-5D6E-409C-BE32-E72D297353CC}">
              <c16:uniqueId val="{00000001-708B-49D9-9ADA-15CB0D632A51}"/>
            </c:ext>
          </c:extLst>
        </c:ser>
        <c:dLbls>
          <c:showLegendKey val="0"/>
          <c:showVal val="0"/>
          <c:showCatName val="0"/>
          <c:showSerName val="0"/>
          <c:showPercent val="0"/>
          <c:showBubbleSize val="0"/>
        </c:dLbls>
        <c:marker val="1"/>
        <c:smooth val="0"/>
        <c:axId val="598100760"/>
        <c:axId val="598102720"/>
        <c:extLst>
          <c:ext xmlns:c15="http://schemas.microsoft.com/office/drawing/2012/chart" uri="{02D57815-91ED-43cb-92C2-25804820EDAC}">
            <c15:filteredLineSeries>
              <c15:ser>
                <c:idx val="0"/>
                <c:order val="0"/>
                <c:tx>
                  <c:strRef>
                    <c:extLst>
                      <c:ext uri="{02D57815-91ED-43cb-92C2-25804820EDAC}">
                        <c15:formulaRef>
                          <c15:sqref>'20.'!$A$77</c15:sqref>
                        </c15:formulaRef>
                      </c:ext>
                    </c:extLst>
                    <c:strCache>
                      <c:ptCount val="1"/>
                      <c:pt idx="0">
                        <c:v>Convivencia vecinal</c:v>
                      </c:pt>
                    </c:strCache>
                  </c:strRef>
                </c:tx>
                <c:spPr>
                  <a:ln w="28575" cap="rnd">
                    <a:solidFill>
                      <a:schemeClr val="accent5">
                        <a:tint val="65000"/>
                      </a:schemeClr>
                    </a:solidFill>
                    <a:round/>
                  </a:ln>
                  <a:effectLst/>
                </c:spPr>
                <c:marker>
                  <c:symbol val="circle"/>
                  <c:size val="5"/>
                  <c:spPr>
                    <a:solidFill>
                      <a:schemeClr val="accent5">
                        <a:tint val="65000"/>
                      </a:schemeClr>
                    </a:solidFill>
                    <a:ln w="9525">
                      <a:solidFill>
                        <a:schemeClr val="accent5">
                          <a:tint val="65000"/>
                        </a:schemeClr>
                      </a:solidFill>
                    </a:ln>
                    <a:effectLst/>
                  </c:spPr>
                </c:marker>
                <c:cat>
                  <c:numRef>
                    <c:extLst>
                      <c:ext uri="{02D57815-91ED-43cb-92C2-25804820EDAC}">
                        <c15:formulaRef>
                          <c15:sqref>'20.'!$A$78:$A$80</c15:sqref>
                        </c15:formulaRef>
                      </c:ext>
                    </c:extLst>
                    <c:numCache>
                      <c:formatCode>General</c:formatCode>
                      <c:ptCount val="3"/>
                      <c:pt idx="0">
                        <c:v>2019</c:v>
                      </c:pt>
                      <c:pt idx="1">
                        <c:v>2017</c:v>
                      </c:pt>
                      <c:pt idx="2">
                        <c:v>2016</c:v>
                      </c:pt>
                    </c:numCache>
                  </c:numRef>
                </c:cat>
                <c:val>
                  <c:numRef>
                    <c:extLst>
                      <c:ext uri="{02D57815-91ED-43cb-92C2-25804820EDAC}">
                        <c15:formulaRef>
                          <c15:sqref>'20.'!$A$78:$A$80</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2-708B-49D9-9ADA-15CB0D632A51}"/>
                  </c:ext>
                </c:extLst>
              </c15:ser>
            </c15:filteredLineSeries>
          </c:ext>
        </c:extLst>
      </c:lineChart>
      <c:catAx>
        <c:axId val="598100760"/>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2720"/>
        <c:crosses val="autoZero"/>
        <c:auto val="1"/>
        <c:lblAlgn val="ctr"/>
        <c:lblOffset val="100"/>
        <c:noMultiLvlLbl val="0"/>
      </c:catAx>
      <c:valAx>
        <c:axId val="598102720"/>
        <c:scaling>
          <c:orientation val="minMax"/>
          <c:min val="67"/>
        </c:scaling>
        <c:delete val="0"/>
        <c:axPos val="r"/>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0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 sz="1100" b="0" i="0" baseline="0">
                <a:effectLst/>
                <a:latin typeface="Century Gothic" panose="020B0502020202020204" pitchFamily="34" charset="0"/>
              </a:rPr>
              <a:t>Satisfacción de vivir en Madrid en 2019 por distritos</a:t>
            </a:r>
            <a:endParaRPr lang="es-ES" sz="11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Pt>
            <c:idx val="8"/>
            <c:invertIfNegative val="0"/>
            <c:bubble3D val="0"/>
            <c:spPr>
              <a:solidFill>
                <a:srgbClr val="7596FF"/>
              </a:solidFill>
              <a:ln>
                <a:noFill/>
              </a:ln>
              <a:effectLst/>
            </c:spPr>
            <c:extLst>
              <c:ext xmlns:c16="http://schemas.microsoft.com/office/drawing/2014/chart" uri="{C3380CC4-5D6E-409C-BE32-E72D297353CC}">
                <c16:uniqueId val="{00000003-8570-452D-9043-CC6545541925}"/>
              </c:ext>
            </c:extLst>
          </c:dPt>
          <c:dPt>
            <c:idx val="9"/>
            <c:invertIfNegative val="0"/>
            <c:bubble3D val="0"/>
            <c:spPr>
              <a:solidFill>
                <a:srgbClr val="7596FF"/>
              </a:solidFill>
              <a:ln>
                <a:noFill/>
              </a:ln>
              <a:effectLst/>
            </c:spPr>
            <c:extLst>
              <c:ext xmlns:c16="http://schemas.microsoft.com/office/drawing/2014/chart" uri="{C3380CC4-5D6E-409C-BE32-E72D297353CC}">
                <c16:uniqueId val="{00000002-D2D7-4B5F-B0E9-38EE60747AC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Gráficos!$X$8:$AS$8</c15:sqref>
                  </c15:fullRef>
                </c:ext>
              </c:extLst>
              <c:f>Gráficos!$Y$8:$AS$8</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Gráficos!$X$9:$AS$9</c15:sqref>
                  </c15:fullRef>
                </c:ext>
              </c:extLst>
              <c:f>Gráficos!$Y$9:$AS$9</c:f>
              <c:numCache>
                <c:formatCode>0.00</c:formatCode>
                <c:ptCount val="21"/>
                <c:pt idx="0">
                  <c:v>77</c:v>
                </c:pt>
                <c:pt idx="1">
                  <c:v>73.55</c:v>
                </c:pt>
                <c:pt idx="2">
                  <c:v>75.150000000000006</c:v>
                </c:pt>
                <c:pt idx="3">
                  <c:v>83.625</c:v>
                </c:pt>
                <c:pt idx="4">
                  <c:v>80.05</c:v>
                </c:pt>
                <c:pt idx="5">
                  <c:v>76.949999999999989</c:v>
                </c:pt>
                <c:pt idx="6">
                  <c:v>69.125</c:v>
                </c:pt>
                <c:pt idx="7">
                  <c:v>72.275000000000006</c:v>
                </c:pt>
                <c:pt idx="8">
                  <c:v>77.524999999999991</c:v>
                </c:pt>
                <c:pt idx="9">
                  <c:v>73.3</c:v>
                </c:pt>
                <c:pt idx="10">
                  <c:v>77.025000000000006</c:v>
                </c:pt>
                <c:pt idx="11">
                  <c:v>76.724999999999994</c:v>
                </c:pt>
                <c:pt idx="12">
                  <c:v>72.7</c:v>
                </c:pt>
                <c:pt idx="13">
                  <c:v>75.625</c:v>
                </c:pt>
                <c:pt idx="14">
                  <c:v>75.875</c:v>
                </c:pt>
                <c:pt idx="15">
                  <c:v>73.174999999999997</c:v>
                </c:pt>
                <c:pt idx="16">
                  <c:v>71.849999999999994</c:v>
                </c:pt>
                <c:pt idx="17">
                  <c:v>73.674999999999997</c:v>
                </c:pt>
                <c:pt idx="18">
                  <c:v>72.024999999999991</c:v>
                </c:pt>
                <c:pt idx="19">
                  <c:v>74.275000000000006</c:v>
                </c:pt>
                <c:pt idx="20">
                  <c:v>72.3</c:v>
                </c:pt>
              </c:numCache>
            </c:numRef>
          </c:val>
          <c:extLst>
            <c:ext xmlns:c15="http://schemas.microsoft.com/office/drawing/2012/chart" uri="{02D57815-91ED-43cb-92C2-25804820EDAC}">
              <c15:categoryFilterExceptions>
                <c15:categoryFilterException>
                  <c15:sqref>Gráficos!$X$9</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D2D7-4B5F-B0E9-38EE60747AC3}"/>
            </c:ext>
          </c:extLst>
        </c:ser>
        <c:dLbls>
          <c:showLegendKey val="0"/>
          <c:showVal val="0"/>
          <c:showCatName val="0"/>
          <c:showSerName val="0"/>
          <c:showPercent val="0"/>
          <c:showBubbleSize val="0"/>
        </c:dLbls>
        <c:gapWidth val="182"/>
        <c:axId val="595323520"/>
        <c:axId val="595322344"/>
      </c:barChart>
      <c:catAx>
        <c:axId val="595323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5322344"/>
        <c:crosses val="autoZero"/>
        <c:auto val="1"/>
        <c:lblAlgn val="ctr"/>
        <c:lblOffset val="100"/>
        <c:noMultiLvlLbl val="0"/>
      </c:catAx>
      <c:valAx>
        <c:axId val="595322344"/>
        <c:scaling>
          <c:orientation val="minMax"/>
          <c:max val="100"/>
        </c:scaling>
        <c:delete val="0"/>
        <c:axPos val="t"/>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latin typeface="Century Gothic" panose="020B0502020202020204" pitchFamily="34" charset="0"/>
              </a:rPr>
              <a:t>Convivencia vecinal por edad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051021567691643E-3"/>
          <c:y val="0.14087370903453481"/>
          <c:w val="0.96656644167178019"/>
          <c:h val="0.69275268975964366"/>
        </c:manualLayout>
      </c:layout>
      <c:barChart>
        <c:barDir val="col"/>
        <c:grouping val="clustered"/>
        <c:varyColors val="0"/>
        <c:ser>
          <c:idx val="1"/>
          <c:order val="1"/>
          <c:tx>
            <c:strRef>
              <c:f>'20.'!$G$77</c:f>
              <c:strCache>
                <c:ptCount val="1"/>
                <c:pt idx="0">
                  <c:v>Hasta 29 años</c:v>
                </c:pt>
              </c:strCache>
            </c:strRef>
          </c:tx>
          <c:spPr>
            <a:solidFill>
              <a:schemeClr val="accent1">
                <a:tint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'20.'!$F$78:$F$81</c:f>
              <c:numCache>
                <c:formatCode>General</c:formatCode>
                <c:ptCount val="4"/>
                <c:pt idx="0">
                  <c:v>2019</c:v>
                </c:pt>
                <c:pt idx="1">
                  <c:v>2017</c:v>
                </c:pt>
                <c:pt idx="2">
                  <c:v>2016</c:v>
                </c:pt>
                <c:pt idx="3">
                  <c:v>2014</c:v>
                </c:pt>
              </c:numCache>
            </c:numRef>
          </c:cat>
          <c:val>
            <c:numRef>
              <c:f>'20.'!$G$78:$G$80</c:f>
              <c:numCache>
                <c:formatCode>0.0</c:formatCode>
                <c:ptCount val="3"/>
                <c:pt idx="0">
                  <c:v>70.744680851063848</c:v>
                </c:pt>
                <c:pt idx="1">
                  <c:v>71.470588235294088</c:v>
                </c:pt>
                <c:pt idx="2">
                  <c:v>69.107806691449824</c:v>
                </c:pt>
              </c:numCache>
            </c:numRef>
          </c:val>
          <c:extLst>
            <c:ext xmlns:c16="http://schemas.microsoft.com/office/drawing/2014/chart" uri="{C3380CC4-5D6E-409C-BE32-E72D297353CC}">
              <c16:uniqueId val="{00000000-23AD-4710-9564-984132F4C41E}"/>
            </c:ext>
          </c:extLst>
        </c:ser>
        <c:ser>
          <c:idx val="2"/>
          <c:order val="2"/>
          <c:tx>
            <c:strRef>
              <c:f>'20.'!$H$77</c:f>
              <c:strCache>
                <c:ptCount val="1"/>
                <c:pt idx="0">
                  <c:v>30-44 años</c:v>
                </c:pt>
              </c:strCache>
            </c:strRef>
          </c:tx>
          <c:spPr>
            <a:solidFill>
              <a:schemeClr val="accent1">
                <a:tint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'20.'!$F$78:$F$81</c:f>
              <c:numCache>
                <c:formatCode>General</c:formatCode>
                <c:ptCount val="4"/>
                <c:pt idx="0">
                  <c:v>2019</c:v>
                </c:pt>
                <c:pt idx="1">
                  <c:v>2017</c:v>
                </c:pt>
                <c:pt idx="2">
                  <c:v>2016</c:v>
                </c:pt>
                <c:pt idx="3">
                  <c:v>2014</c:v>
                </c:pt>
              </c:numCache>
            </c:numRef>
          </c:cat>
          <c:val>
            <c:numRef>
              <c:f>'20.'!$H$78:$H$80</c:f>
              <c:numCache>
                <c:formatCode>0.0</c:formatCode>
                <c:ptCount val="3"/>
                <c:pt idx="0">
                  <c:v>69.830544830544824</c:v>
                </c:pt>
                <c:pt idx="1">
                  <c:v>67.664670658682653</c:v>
                </c:pt>
                <c:pt idx="2">
                  <c:v>69.476495726495713</c:v>
                </c:pt>
              </c:numCache>
            </c:numRef>
          </c:val>
          <c:extLst>
            <c:ext xmlns:c16="http://schemas.microsoft.com/office/drawing/2014/chart" uri="{C3380CC4-5D6E-409C-BE32-E72D297353CC}">
              <c16:uniqueId val="{00000001-23AD-4710-9564-984132F4C41E}"/>
            </c:ext>
          </c:extLst>
        </c:ser>
        <c:ser>
          <c:idx val="3"/>
          <c:order val="3"/>
          <c:tx>
            <c:strRef>
              <c:f>'20.'!$I$77</c:f>
              <c:strCache>
                <c:ptCount val="1"/>
                <c:pt idx="0">
                  <c:v>45-54 años</c:v>
                </c:pt>
              </c:strCache>
            </c:strRef>
          </c:tx>
          <c:spPr>
            <a:solidFill>
              <a:schemeClr val="accent1">
                <a:shade val="9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'20.'!$F$78:$F$81</c:f>
              <c:numCache>
                <c:formatCode>General</c:formatCode>
                <c:ptCount val="4"/>
                <c:pt idx="0">
                  <c:v>2019</c:v>
                </c:pt>
                <c:pt idx="1">
                  <c:v>2017</c:v>
                </c:pt>
                <c:pt idx="2">
                  <c:v>2016</c:v>
                </c:pt>
                <c:pt idx="3">
                  <c:v>2014</c:v>
                </c:pt>
              </c:numCache>
            </c:numRef>
          </c:cat>
          <c:val>
            <c:numRef>
              <c:f>'20.'!$I$78:$I$80</c:f>
              <c:numCache>
                <c:formatCode>0.0</c:formatCode>
                <c:ptCount val="3"/>
                <c:pt idx="0">
                  <c:v>67.596093257718962</c:v>
                </c:pt>
                <c:pt idx="1">
                  <c:v>67.041015625</c:v>
                </c:pt>
                <c:pt idx="2">
                  <c:v>67.48251748251748</c:v>
                </c:pt>
              </c:numCache>
            </c:numRef>
          </c:val>
          <c:extLst>
            <c:ext xmlns:c16="http://schemas.microsoft.com/office/drawing/2014/chart" uri="{C3380CC4-5D6E-409C-BE32-E72D297353CC}">
              <c16:uniqueId val="{00000002-23AD-4710-9564-984132F4C41E}"/>
            </c:ext>
          </c:extLst>
        </c:ser>
        <c:ser>
          <c:idx val="4"/>
          <c:order val="4"/>
          <c:tx>
            <c:strRef>
              <c:f>'20.'!$J$77</c:f>
              <c:strCache>
                <c:ptCount val="1"/>
                <c:pt idx="0">
                  <c:v>55-64 años</c:v>
                </c:pt>
              </c:strCache>
            </c:strRef>
          </c:tx>
          <c:spPr>
            <a:solidFill>
              <a:schemeClr val="accent1">
                <a:shade val="7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'20.'!$F$78:$F$81</c:f>
              <c:numCache>
                <c:formatCode>General</c:formatCode>
                <c:ptCount val="4"/>
                <c:pt idx="0">
                  <c:v>2019</c:v>
                </c:pt>
                <c:pt idx="1">
                  <c:v>2017</c:v>
                </c:pt>
                <c:pt idx="2">
                  <c:v>2016</c:v>
                </c:pt>
                <c:pt idx="3">
                  <c:v>2014</c:v>
                </c:pt>
              </c:numCache>
            </c:numRef>
          </c:cat>
          <c:val>
            <c:numRef>
              <c:f>'20.'!$J$78:$J$80</c:f>
              <c:numCache>
                <c:formatCode>0.0</c:formatCode>
                <c:ptCount val="3"/>
                <c:pt idx="0">
                  <c:v>67.034883720930253</c:v>
                </c:pt>
                <c:pt idx="1">
                  <c:v>65.362811791383223</c:v>
                </c:pt>
                <c:pt idx="2">
                  <c:v>68.309222423146494</c:v>
                </c:pt>
              </c:numCache>
            </c:numRef>
          </c:val>
          <c:extLst>
            <c:ext xmlns:c16="http://schemas.microsoft.com/office/drawing/2014/chart" uri="{C3380CC4-5D6E-409C-BE32-E72D297353CC}">
              <c16:uniqueId val="{00000003-23AD-4710-9564-984132F4C41E}"/>
            </c:ext>
          </c:extLst>
        </c:ser>
        <c:ser>
          <c:idx val="5"/>
          <c:order val="5"/>
          <c:tx>
            <c:strRef>
              <c:f>'20.'!$K$77</c:f>
              <c:strCache>
                <c:ptCount val="1"/>
                <c:pt idx="0">
                  <c:v>Más 65 años</c:v>
                </c:pt>
              </c:strCache>
            </c:strRef>
          </c:tx>
          <c:spPr>
            <a:solidFill>
              <a:schemeClr val="accent1">
                <a:shade val="50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'20.'!$F$78:$F$81</c:f>
              <c:numCache>
                <c:formatCode>General</c:formatCode>
                <c:ptCount val="4"/>
                <c:pt idx="0">
                  <c:v>2019</c:v>
                </c:pt>
                <c:pt idx="1">
                  <c:v>2017</c:v>
                </c:pt>
                <c:pt idx="2">
                  <c:v>2016</c:v>
                </c:pt>
                <c:pt idx="3">
                  <c:v>2014</c:v>
                </c:pt>
              </c:numCache>
            </c:numRef>
          </c:cat>
          <c:val>
            <c:numRef>
              <c:f>'20.'!$K$78:$K$80</c:f>
              <c:numCache>
                <c:formatCode>0.0</c:formatCode>
                <c:ptCount val="3"/>
                <c:pt idx="0">
                  <c:v>70.949583945178659</c:v>
                </c:pt>
                <c:pt idx="1">
                  <c:v>70.865885416666686</c:v>
                </c:pt>
                <c:pt idx="2">
                  <c:v>71.380145278450399</c:v>
                </c:pt>
              </c:numCache>
            </c:numRef>
          </c:val>
          <c:extLst>
            <c:ext xmlns:c16="http://schemas.microsoft.com/office/drawing/2014/chart" uri="{C3380CC4-5D6E-409C-BE32-E72D297353CC}">
              <c16:uniqueId val="{00000004-23AD-4710-9564-984132F4C41E}"/>
            </c:ext>
          </c:extLst>
        </c:ser>
        <c:dLbls>
          <c:showLegendKey val="0"/>
          <c:showVal val="0"/>
          <c:showCatName val="0"/>
          <c:showSerName val="0"/>
          <c:showPercent val="0"/>
          <c:showBubbleSize val="0"/>
        </c:dLbls>
        <c:gapWidth val="219"/>
        <c:overlap val="-27"/>
        <c:axId val="598101152"/>
        <c:axId val="598101936"/>
        <c:extLst>
          <c:ext xmlns:c15="http://schemas.microsoft.com/office/drawing/2012/chart" uri="{02D57815-91ED-43cb-92C2-25804820EDAC}">
            <c15:filteredBarSeries>
              <c15:ser>
                <c:idx val="0"/>
                <c:order val="0"/>
                <c:tx>
                  <c:strRef>
                    <c:extLst>
                      <c:ext uri="{02D57815-91ED-43cb-92C2-25804820EDAC}">
                        <c15:formulaRef>
                          <c15:sqref>'20.'!$F$77</c15:sqref>
                        </c15:formulaRef>
                      </c:ext>
                    </c:extLst>
                    <c:strCache>
                      <c:ptCount val="1"/>
                      <c:pt idx="0">
                        <c:v>Convivencia vecinal</c:v>
                      </c:pt>
                    </c:strCache>
                  </c:strRef>
                </c:tx>
                <c:spPr>
                  <a:solidFill>
                    <a:schemeClr val="accent1">
                      <a:tint val="50000"/>
                    </a:schemeClr>
                  </a:solidFill>
                  <a:ln>
                    <a:noFill/>
                  </a:ln>
                  <a:effectLst/>
                </c:spPr>
                <c:invertIfNegative val="0"/>
                <c:cat>
                  <c:numRef>
                    <c:extLst>
                      <c:ext uri="{02D57815-91ED-43cb-92C2-25804820EDAC}">
                        <c15:formulaRef>
                          <c15:sqref>'20.'!$F$78:$F$81</c15:sqref>
                        </c15:formulaRef>
                      </c:ext>
                    </c:extLst>
                    <c:numCache>
                      <c:formatCode>General</c:formatCode>
                      <c:ptCount val="4"/>
                      <c:pt idx="0">
                        <c:v>2019</c:v>
                      </c:pt>
                      <c:pt idx="1">
                        <c:v>2017</c:v>
                      </c:pt>
                      <c:pt idx="2">
                        <c:v>2016</c:v>
                      </c:pt>
                      <c:pt idx="3">
                        <c:v>2014</c:v>
                      </c:pt>
                    </c:numCache>
                  </c:numRef>
                </c:cat>
                <c:val>
                  <c:numRef>
                    <c:extLst>
                      <c:ext uri="{02D57815-91ED-43cb-92C2-25804820EDAC}">
                        <c15:formulaRef>
                          <c15:sqref>'20.'!$F$78:$F$80</c15:sqref>
                        </c15:formulaRef>
                      </c:ext>
                    </c:extLst>
                    <c:numCache>
                      <c:formatCode>General</c:formatCode>
                      <c:ptCount val="3"/>
                      <c:pt idx="0">
                        <c:v>2019</c:v>
                      </c:pt>
                      <c:pt idx="1">
                        <c:v>2017</c:v>
                      </c:pt>
                      <c:pt idx="2">
                        <c:v>2016</c:v>
                      </c:pt>
                    </c:numCache>
                  </c:numRef>
                </c:val>
                <c:extLst>
                  <c:ext xmlns:c16="http://schemas.microsoft.com/office/drawing/2014/chart" uri="{C3380CC4-5D6E-409C-BE32-E72D297353CC}">
                    <c16:uniqueId val="{00000005-23AD-4710-9564-984132F4C41E}"/>
                  </c:ext>
                </c:extLst>
              </c15:ser>
            </c15:filteredBarSeries>
          </c:ext>
        </c:extLst>
      </c:barChart>
      <c:catAx>
        <c:axId val="59810115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1936"/>
        <c:crosses val="autoZero"/>
        <c:auto val="1"/>
        <c:lblAlgn val="ctr"/>
        <c:lblOffset val="100"/>
        <c:noMultiLvlLbl val="0"/>
      </c:catAx>
      <c:valAx>
        <c:axId val="598101936"/>
        <c:scaling>
          <c:orientation val="minMax"/>
          <c:max val="100"/>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1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200" b="0" i="0" baseline="0">
                <a:effectLst/>
                <a:latin typeface="Century Gothic" panose="020B0502020202020204" pitchFamily="34" charset="0"/>
              </a:rPr>
              <a:t>Convivencia vecinal por distrito en 2019</a:t>
            </a:r>
            <a:endParaRPr lang="es-ES" sz="12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Gráficos!$S$268:$AN$268</c15:sqref>
                  </c15:fullRef>
                </c:ext>
              </c:extLst>
              <c:f>Gráficos!$T$268:$AN$268</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Gráficos!$S$269:$AN$269</c15:sqref>
                  </c15:fullRef>
                </c:ext>
              </c:extLst>
              <c:f>Gráficos!$T$269:$AN$269</c:f>
              <c:numCache>
                <c:formatCode>0.00</c:formatCode>
                <c:ptCount val="21"/>
                <c:pt idx="0">
                  <c:v>70.012626262626256</c:v>
                </c:pt>
                <c:pt idx="1">
                  <c:v>72.040302267002517</c:v>
                </c:pt>
                <c:pt idx="2">
                  <c:v>68.8125</c:v>
                </c:pt>
                <c:pt idx="3">
                  <c:v>71.914357682619652</c:v>
                </c:pt>
                <c:pt idx="4">
                  <c:v>71.259351620947626</c:v>
                </c:pt>
                <c:pt idx="5">
                  <c:v>72.066014669926659</c:v>
                </c:pt>
                <c:pt idx="6">
                  <c:v>72.721674876847288</c:v>
                </c:pt>
                <c:pt idx="7">
                  <c:v>72.069377990430624</c:v>
                </c:pt>
                <c:pt idx="8">
                  <c:v>71.922110552763826</c:v>
                </c:pt>
                <c:pt idx="9">
                  <c:v>74.352941176470594</c:v>
                </c:pt>
                <c:pt idx="10">
                  <c:v>72.202380952380949</c:v>
                </c:pt>
                <c:pt idx="11">
                  <c:v>72.636815920398021</c:v>
                </c:pt>
                <c:pt idx="12">
                  <c:v>61.097256857855363</c:v>
                </c:pt>
                <c:pt idx="13">
                  <c:v>71.298543689320383</c:v>
                </c:pt>
                <c:pt idx="14">
                  <c:v>71.599496221662463</c:v>
                </c:pt>
                <c:pt idx="15">
                  <c:v>69.86215538847118</c:v>
                </c:pt>
                <c:pt idx="16">
                  <c:v>68.357487922705317</c:v>
                </c:pt>
                <c:pt idx="17">
                  <c:v>63.625</c:v>
                </c:pt>
                <c:pt idx="18">
                  <c:v>66.58536585365853</c:v>
                </c:pt>
                <c:pt idx="19">
                  <c:v>66.109785202863961</c:v>
                </c:pt>
                <c:pt idx="20">
                  <c:v>56.32832080200501</c:v>
                </c:pt>
              </c:numCache>
            </c:numRef>
          </c:val>
          <c:extLst>
            <c:ext xmlns:c15="http://schemas.microsoft.com/office/drawing/2012/chart" uri="{02D57815-91ED-43cb-92C2-25804820EDAC}">
              <c15:categoryFilterExceptions>
                <c15:categoryFilterException>
                  <c15:sqref>Gráficos!$S$269</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9C3A-451A-B0F2-E2E3C1955563}"/>
            </c:ext>
          </c:extLst>
        </c:ser>
        <c:dLbls>
          <c:dLblPos val="outEnd"/>
          <c:showLegendKey val="0"/>
          <c:showVal val="1"/>
          <c:showCatName val="0"/>
          <c:showSerName val="0"/>
          <c:showPercent val="0"/>
          <c:showBubbleSize val="0"/>
        </c:dLbls>
        <c:gapWidth val="182"/>
        <c:axId val="598105464"/>
        <c:axId val="598429848"/>
      </c:barChart>
      <c:catAx>
        <c:axId val="5981054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8429848"/>
        <c:crosses val="autoZero"/>
        <c:auto val="1"/>
        <c:lblAlgn val="ctr"/>
        <c:lblOffset val="100"/>
        <c:noMultiLvlLbl val="0"/>
      </c:catAx>
      <c:valAx>
        <c:axId val="598429848"/>
        <c:scaling>
          <c:orientation val="minMax"/>
          <c:max val="100"/>
        </c:scaling>
        <c:delete val="0"/>
        <c:axPos val="t"/>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105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a:latin typeface="Century Gothic" panose="020B0502020202020204" pitchFamily="34" charset="0"/>
              </a:rPr>
              <a:t>Desigualdad</a:t>
            </a:r>
            <a:r>
              <a:rPr lang="es-ES" baseline="0">
                <a:latin typeface="Century Gothic" panose="020B0502020202020204" pitchFamily="34" charset="0"/>
              </a:rPr>
              <a:t> en las dotaciones de los barrios de la ciudad</a:t>
            </a:r>
            <a:endParaRPr lang="es-ES">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Gráficos!$X$317:$AS$317</c15:sqref>
                  </c15:fullRef>
                </c:ext>
              </c:extLst>
              <c:f>Gráficos!$Y$317:$AS$317</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Gráficos!$X$318:$AS$318</c15:sqref>
                  </c15:fullRef>
                </c:ext>
              </c:extLst>
              <c:f>Gráficos!$Y$318:$AS$318</c:f>
              <c:numCache>
                <c:formatCode>0.00</c:formatCode>
                <c:ptCount val="21"/>
                <c:pt idx="0">
                  <c:v>57.918848167539267</c:v>
                </c:pt>
                <c:pt idx="1">
                  <c:v>65.113350125944578</c:v>
                </c:pt>
                <c:pt idx="2">
                  <c:v>64.761306532663312</c:v>
                </c:pt>
                <c:pt idx="3">
                  <c:v>60.835509138381198</c:v>
                </c:pt>
                <c:pt idx="4">
                  <c:v>68.404522613065325</c:v>
                </c:pt>
                <c:pt idx="5">
                  <c:v>61.020151133501258</c:v>
                </c:pt>
                <c:pt idx="6">
                  <c:v>72.35872235872236</c:v>
                </c:pt>
                <c:pt idx="7">
                  <c:v>62.983091787439619</c:v>
                </c:pt>
                <c:pt idx="8">
                  <c:v>63.647959183673464</c:v>
                </c:pt>
                <c:pt idx="9">
                  <c:v>68.313253012048193</c:v>
                </c:pt>
                <c:pt idx="10">
                  <c:v>62.073170731707322</c:v>
                </c:pt>
                <c:pt idx="11">
                  <c:v>66.646039603960403</c:v>
                </c:pt>
                <c:pt idx="12">
                  <c:v>61.77215189873418</c:v>
                </c:pt>
                <c:pt idx="13">
                  <c:v>67.199017199017206</c:v>
                </c:pt>
                <c:pt idx="14">
                  <c:v>72.658227848101276</c:v>
                </c:pt>
                <c:pt idx="15">
                  <c:v>67.361111111111114</c:v>
                </c:pt>
                <c:pt idx="16">
                  <c:v>66.748166259168698</c:v>
                </c:pt>
                <c:pt idx="17">
                  <c:v>62.563131313131315</c:v>
                </c:pt>
                <c:pt idx="18">
                  <c:v>68.76543209876543</c:v>
                </c:pt>
                <c:pt idx="19">
                  <c:v>60.911270983213427</c:v>
                </c:pt>
                <c:pt idx="20">
                  <c:v>55.21907216494845</c:v>
                </c:pt>
              </c:numCache>
            </c:numRef>
          </c:val>
          <c:extLst>
            <c:ext xmlns:c15="http://schemas.microsoft.com/office/drawing/2012/chart" uri="{02D57815-91ED-43cb-92C2-25804820EDAC}">
              <c15:categoryFilterExceptions>
                <c15:categoryFilterException>
                  <c15:sqref>Gráficos!$X$318</c15:sqref>
                  <c15:spPr xmlns:c15="http://schemas.microsoft.com/office/drawing/2012/chart">
                    <a:solidFill>
                      <a:srgbClr val="002060"/>
                    </a:solidFill>
                    <a:ln>
                      <a:solidFill>
                        <a:srgbClr val="002060"/>
                      </a:solidFill>
                    </a:ln>
                    <a:effectLst/>
                  </c15:spPr>
                  <c15:invertIfNegative val="0"/>
                  <c15:bubble3D val="0"/>
                </c15:categoryFilterException>
              </c15:categoryFilterExceptions>
            </c:ext>
            <c:ext xmlns:c16="http://schemas.microsoft.com/office/drawing/2014/chart" uri="{C3380CC4-5D6E-409C-BE32-E72D297353CC}">
              <c16:uniqueId val="{00000000-C3FD-4FF3-9DC5-9B69E9CA0FC1}"/>
            </c:ext>
          </c:extLst>
        </c:ser>
        <c:dLbls>
          <c:showLegendKey val="0"/>
          <c:showVal val="0"/>
          <c:showCatName val="0"/>
          <c:showSerName val="0"/>
          <c:showPercent val="0"/>
          <c:showBubbleSize val="0"/>
        </c:dLbls>
        <c:gapWidth val="182"/>
        <c:axId val="598428672"/>
        <c:axId val="598429064"/>
      </c:barChart>
      <c:catAx>
        <c:axId val="598428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429064"/>
        <c:crosses val="autoZero"/>
        <c:auto val="1"/>
        <c:lblAlgn val="ctr"/>
        <c:lblOffset val="100"/>
        <c:noMultiLvlLbl val="0"/>
      </c:catAx>
      <c:valAx>
        <c:axId val="598429064"/>
        <c:scaling>
          <c:orientation val="minMax"/>
          <c:max val="100"/>
        </c:scaling>
        <c:delete val="0"/>
        <c:axPos val="t"/>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8428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200">
                <a:latin typeface="Century Gothic" panose="020B0502020202020204" pitchFamily="34" charset="0"/>
              </a:rPr>
              <a:t>Evolución satisfacción de vivir en Madrid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2.1484375E-2"/>
          <c:y val="0.19303030303030302"/>
          <c:w val="0.91840981791338583"/>
          <c:h val="0.73947267955141971"/>
        </c:manualLayout>
      </c:layout>
      <c:lineChart>
        <c:grouping val="standard"/>
        <c:varyColors val="0"/>
        <c:ser>
          <c:idx val="0"/>
          <c:order val="0"/>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dLbl>
              <c:idx val="5"/>
              <c:layout>
                <c:manualLayout>
                  <c:x val="-3.6606483759842517E-2"/>
                  <c:y val="-3.8695352474880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1-4CEC-9879-F121BE31D2AF}"/>
                </c:ext>
              </c:extLst>
            </c:dLbl>
            <c:dLbl>
              <c:idx val="7"/>
              <c:layout>
                <c:manualLayout>
                  <c:x val="-6.0043983759842504E-2"/>
                  <c:y val="-3.5328349107876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1-4CEC-9879-F121BE31D2A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Resumen!$C$5:$K$5</c:f>
              <c:numCache>
                <c:formatCode>General</c:formatCode>
                <c:ptCount val="9"/>
                <c:pt idx="0">
                  <c:v>2019</c:v>
                </c:pt>
                <c:pt idx="1">
                  <c:v>2017</c:v>
                </c:pt>
                <c:pt idx="2">
                  <c:v>2016</c:v>
                </c:pt>
                <c:pt idx="3">
                  <c:v>2014</c:v>
                </c:pt>
                <c:pt idx="4">
                  <c:v>2012</c:v>
                </c:pt>
                <c:pt idx="5">
                  <c:v>2009</c:v>
                </c:pt>
                <c:pt idx="6">
                  <c:v>2008</c:v>
                </c:pt>
                <c:pt idx="7">
                  <c:v>2007</c:v>
                </c:pt>
                <c:pt idx="8">
                  <c:v>2006</c:v>
                </c:pt>
              </c:numCache>
            </c:numRef>
          </c:cat>
          <c:val>
            <c:numRef>
              <c:f>Resumen!$C$6:$K$6</c:f>
              <c:numCache>
                <c:formatCode>0.0</c:formatCode>
                <c:ptCount val="9"/>
                <c:pt idx="0">
                  <c:v>74.775000000000006</c:v>
                </c:pt>
                <c:pt idx="1">
                  <c:v>75.599999999999994</c:v>
                </c:pt>
                <c:pt idx="2">
                  <c:v>74.650000000000006</c:v>
                </c:pt>
                <c:pt idx="3">
                  <c:v>74.729874021029516</c:v>
                </c:pt>
                <c:pt idx="4" formatCode="0.00">
                  <c:v>72.404820886326888</c:v>
                </c:pt>
                <c:pt idx="5" formatCode="0.00">
                  <c:v>68.1662427138331</c:v>
                </c:pt>
                <c:pt idx="6" formatCode="0.00">
                  <c:v>72.230198417911794</c:v>
                </c:pt>
                <c:pt idx="7" formatCode="0.00">
                  <c:v>65.561122244488956</c:v>
                </c:pt>
                <c:pt idx="8" formatCode="0.00">
                  <c:v>63.837500000000006</c:v>
                </c:pt>
              </c:numCache>
            </c:numRef>
          </c:val>
          <c:smooth val="0"/>
          <c:extLst>
            <c:ext xmlns:c16="http://schemas.microsoft.com/office/drawing/2014/chart" uri="{C3380CC4-5D6E-409C-BE32-E72D297353CC}">
              <c16:uniqueId val="{00000000-4021-4CEC-9879-F121BE31D2AF}"/>
            </c:ext>
          </c:extLst>
        </c:ser>
        <c:dLbls>
          <c:dLblPos val="t"/>
          <c:showLegendKey val="0"/>
          <c:showVal val="1"/>
          <c:showCatName val="0"/>
          <c:showSerName val="0"/>
          <c:showPercent val="0"/>
          <c:showBubbleSize val="0"/>
        </c:dLbls>
        <c:marker val="1"/>
        <c:smooth val="0"/>
        <c:axId val="595321560"/>
        <c:axId val="595323128"/>
      </c:lineChart>
      <c:catAx>
        <c:axId val="595321560"/>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3128"/>
        <c:crosses val="autoZero"/>
        <c:auto val="1"/>
        <c:lblAlgn val="ctr"/>
        <c:lblOffset val="100"/>
        <c:noMultiLvlLbl val="0"/>
      </c:catAx>
      <c:valAx>
        <c:axId val="595323128"/>
        <c:scaling>
          <c:orientation val="minMax"/>
          <c:max val="80"/>
          <c:min val="60"/>
        </c:scaling>
        <c:delete val="0"/>
        <c:axPos val="r"/>
        <c:majorGridlines>
          <c:spPr>
            <a:ln w="9525" cap="flat" cmpd="sng" algn="ctr">
              <a:no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1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200">
                <a:latin typeface="Century Gothic" panose="020B0502020202020204" pitchFamily="34" charset="0"/>
              </a:rPr>
              <a:t>Evolución satisfacción de vivir en mi barrio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lineChart>
        <c:grouping val="standard"/>
        <c:varyColors val="0"/>
        <c:ser>
          <c:idx val="1"/>
          <c:order val="1"/>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dLbl>
              <c:idx val="1"/>
              <c:layout>
                <c:manualLayout>
                  <c:x val="-3.7616816064082084E-2"/>
                  <c:y val="-6.887816143123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4-4668-8785-6EA022FB2AD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Resumen!$C$5:$K$5</c15:sqref>
                  </c15:fullRef>
                </c:ext>
              </c:extLst>
              <c:f>Resumen!$C$5:$G$5</c:f>
              <c:numCache>
                <c:formatCode>General</c:formatCode>
                <c:ptCount val="5"/>
                <c:pt idx="0">
                  <c:v>2019</c:v>
                </c:pt>
                <c:pt idx="1">
                  <c:v>2017</c:v>
                </c:pt>
                <c:pt idx="2">
                  <c:v>2016</c:v>
                </c:pt>
                <c:pt idx="3">
                  <c:v>2014</c:v>
                </c:pt>
                <c:pt idx="4">
                  <c:v>2012</c:v>
                </c:pt>
              </c:numCache>
            </c:numRef>
          </c:cat>
          <c:val>
            <c:numRef>
              <c:extLst>
                <c:ext xmlns:c15="http://schemas.microsoft.com/office/drawing/2012/chart" uri="{02D57815-91ED-43cb-92C2-25804820EDAC}">
                  <c15:fullRef>
                    <c15:sqref>Resumen!$C$7:$K$7</c15:sqref>
                  </c15:fullRef>
                </c:ext>
              </c:extLst>
              <c:f>Resumen!$C$7:$G$7</c:f>
              <c:numCache>
                <c:formatCode>0.0</c:formatCode>
                <c:ptCount val="5"/>
                <c:pt idx="0">
                  <c:v>71.95</c:v>
                </c:pt>
                <c:pt idx="1">
                  <c:v>69.762500000000003</c:v>
                </c:pt>
                <c:pt idx="2">
                  <c:v>70.847499999999997</c:v>
                </c:pt>
                <c:pt idx="3">
                  <c:v>71.467500000000001</c:v>
                </c:pt>
                <c:pt idx="4" formatCode="0.00">
                  <c:v>71.724999999999994</c:v>
                </c:pt>
              </c:numCache>
            </c:numRef>
          </c:val>
          <c:smooth val="0"/>
          <c:extLst>
            <c:ext xmlns:c16="http://schemas.microsoft.com/office/drawing/2014/chart" uri="{C3380CC4-5D6E-409C-BE32-E72D297353CC}">
              <c16:uniqueId val="{00000001-6B47-4860-A6D5-5F675C981D12}"/>
            </c:ext>
          </c:extLst>
        </c:ser>
        <c:dLbls>
          <c:dLblPos val="t"/>
          <c:showLegendKey val="0"/>
          <c:showVal val="1"/>
          <c:showCatName val="0"/>
          <c:showSerName val="0"/>
          <c:showPercent val="0"/>
          <c:showBubbleSize val="0"/>
        </c:dLbls>
        <c:marker val="1"/>
        <c:smooth val="0"/>
        <c:axId val="595325088"/>
        <c:axId val="595325872"/>
        <c:extLst>
          <c:ext xmlns:c15="http://schemas.microsoft.com/office/drawing/2012/chart" uri="{02D57815-91ED-43cb-92C2-25804820EDAC}">
            <c15:filteredLineSeries>
              <c15:ser>
                <c:idx val="0"/>
                <c:order val="0"/>
                <c:spPr>
                  <a:ln w="28575" cap="rnd">
                    <a:solidFill>
                      <a:schemeClr val="accent1">
                        <a:shade val="76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Resumen!$C$5:$K$5</c15:sqref>
                        </c15:fullRef>
                        <c15:formulaRef>
                          <c15:sqref>Resumen!$C$5:$G$5</c15:sqref>
                        </c15:formulaRef>
                      </c:ext>
                    </c:extLst>
                    <c:numCache>
                      <c:formatCode>General</c:formatCode>
                      <c:ptCount val="5"/>
                      <c:pt idx="0">
                        <c:v>2019</c:v>
                      </c:pt>
                      <c:pt idx="1">
                        <c:v>2017</c:v>
                      </c:pt>
                      <c:pt idx="2">
                        <c:v>2016</c:v>
                      </c:pt>
                      <c:pt idx="3">
                        <c:v>2014</c:v>
                      </c:pt>
                      <c:pt idx="4">
                        <c:v>2012</c:v>
                      </c:pt>
                    </c:numCache>
                  </c:numRef>
                </c:cat>
                <c:val>
                  <c:numRef>
                    <c:extLst>
                      <c:ext uri="{02D57815-91ED-43cb-92C2-25804820EDAC}">
                        <c15:fullRef>
                          <c15:sqref>Resumen!$C$6:$K$6</c15:sqref>
                        </c15:fullRef>
                        <c15:formulaRef>
                          <c15:sqref>Resumen!$C$6:$G$6</c15:sqref>
                        </c15:formulaRef>
                      </c:ext>
                    </c:extLst>
                    <c:numCache>
                      <c:formatCode>0.0</c:formatCode>
                      <c:ptCount val="5"/>
                      <c:pt idx="0">
                        <c:v>74.775000000000006</c:v>
                      </c:pt>
                      <c:pt idx="1">
                        <c:v>75.599999999999994</c:v>
                      </c:pt>
                      <c:pt idx="2">
                        <c:v>74.650000000000006</c:v>
                      </c:pt>
                      <c:pt idx="3">
                        <c:v>74.729874021029516</c:v>
                      </c:pt>
                      <c:pt idx="4" formatCode="0.00">
                        <c:v>72.404820886326888</c:v>
                      </c:pt>
                    </c:numCache>
                  </c:numRef>
                </c:val>
                <c:smooth val="0"/>
                <c:extLst>
                  <c:ext xmlns:c16="http://schemas.microsoft.com/office/drawing/2014/chart" uri="{C3380CC4-5D6E-409C-BE32-E72D297353CC}">
                    <c16:uniqueId val="{00000000-6B47-4860-A6D5-5F675C981D12}"/>
                  </c:ext>
                </c:extLst>
              </c15:ser>
            </c15:filteredLineSeries>
          </c:ext>
        </c:extLst>
      </c:lineChart>
      <c:catAx>
        <c:axId val="59532508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5325872"/>
        <c:crosses val="autoZero"/>
        <c:auto val="1"/>
        <c:lblAlgn val="ctr"/>
        <c:lblOffset val="100"/>
        <c:noMultiLvlLbl val="0"/>
      </c:catAx>
      <c:valAx>
        <c:axId val="595325872"/>
        <c:scaling>
          <c:orientation val="minMax"/>
        </c:scaling>
        <c:delete val="0"/>
        <c:axPos val="r"/>
        <c:majorGridlines>
          <c:spPr>
            <a:ln w="9525" cap="flat" cmpd="sng" algn="ctr">
              <a:no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5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ES" sz="12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defRPr>
            </a:pPr>
            <a:r>
              <a:rPr lang="es-ES" sz="12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rPr>
              <a:t> Satisfacción de vivir en mi barrio por sexo</a:t>
            </a:r>
          </a:p>
        </c:rich>
      </c:tx>
      <c:overlay val="0"/>
      <c:spPr>
        <a:noFill/>
        <a:ln>
          <a:noFill/>
        </a:ln>
        <a:effectLst/>
      </c:spPr>
      <c:txPr>
        <a:bodyPr rot="0" spcFirstLastPara="1" vertOverflow="ellipsis" vert="horz" wrap="square" anchor="ctr" anchorCtr="1"/>
        <a:lstStyle/>
        <a:p>
          <a:pPr algn="ctr" rtl="0">
            <a:defRPr lang="es-ES" sz="12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defRPr>
          </a:pPr>
          <a:endParaRPr lang="es-ES"/>
        </a:p>
      </c:txPr>
    </c:title>
    <c:autoTitleDeleted val="0"/>
    <c:plotArea>
      <c:layout/>
      <c:lineChart>
        <c:grouping val="standard"/>
        <c:varyColors val="0"/>
        <c:ser>
          <c:idx val="0"/>
          <c:order val="0"/>
          <c:tx>
            <c:strRef>
              <c:f>'2'!$B$77</c:f>
              <c:strCache>
                <c:ptCount val="1"/>
                <c:pt idx="0">
                  <c:v>Hombres</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dLbls>
            <c:dLbl>
              <c:idx val="3"/>
              <c:layout>
                <c:manualLayout>
                  <c:x val="-3.1780926032894535E-2"/>
                  <c:y val="5.2060271862479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7D-4413-AD64-C108F15E8352}"/>
                </c:ext>
              </c:extLst>
            </c:dLbl>
            <c:dLbl>
              <c:idx val="4"/>
              <c:layout>
                <c:manualLayout>
                  <c:x val="-3.0390964642933147E-2"/>
                  <c:y val="4.87605098091552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CC-442F-8374-2FEACE9EFFD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'2'!$A$78:$A$82</c:f>
              <c:numCache>
                <c:formatCode>General</c:formatCode>
                <c:ptCount val="5"/>
                <c:pt idx="0">
                  <c:v>2019</c:v>
                </c:pt>
                <c:pt idx="1">
                  <c:v>2017</c:v>
                </c:pt>
                <c:pt idx="2">
                  <c:v>2016</c:v>
                </c:pt>
                <c:pt idx="3">
                  <c:v>2014</c:v>
                </c:pt>
                <c:pt idx="4">
                  <c:v>2012</c:v>
                </c:pt>
              </c:numCache>
            </c:numRef>
          </c:cat>
          <c:val>
            <c:numRef>
              <c:f>'2'!$B$78:$B$82</c:f>
              <c:numCache>
                <c:formatCode>0.0</c:formatCode>
                <c:ptCount val="5"/>
                <c:pt idx="0">
                  <c:v>73.836915297092276</c:v>
                </c:pt>
                <c:pt idx="1">
                  <c:v>71.299638989169651</c:v>
                </c:pt>
                <c:pt idx="2">
                  <c:v>71.700803733471602</c:v>
                </c:pt>
                <c:pt idx="3">
                  <c:v>71.385799828913576</c:v>
                </c:pt>
                <c:pt idx="4">
                  <c:v>71.721311477499995</c:v>
                </c:pt>
              </c:numCache>
            </c:numRef>
          </c:val>
          <c:smooth val="0"/>
          <c:extLst>
            <c:ext xmlns:c16="http://schemas.microsoft.com/office/drawing/2014/chart" uri="{C3380CC4-5D6E-409C-BE32-E72D297353CC}">
              <c16:uniqueId val="{00000000-EFF4-41CC-9659-04198F9DC5A8}"/>
            </c:ext>
          </c:extLst>
        </c:ser>
        <c:ser>
          <c:idx val="1"/>
          <c:order val="1"/>
          <c:tx>
            <c:strRef>
              <c:f>'2'!$C$77</c:f>
              <c:strCache>
                <c:ptCount val="1"/>
                <c:pt idx="0">
                  <c:v>Mujeres</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dLbl>
              <c:idx val="3"/>
              <c:layout>
                <c:manualLayout>
                  <c:x val="-3.1780926032894535E-2"/>
                  <c:y val="-5.2060271862479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7D-4413-AD64-C108F15E8352}"/>
                </c:ext>
              </c:extLst>
            </c:dLbl>
            <c:dLbl>
              <c:idx val="4"/>
              <c:layout>
                <c:manualLayout>
                  <c:x val="-3.6182470434438938E-2"/>
                  <c:y val="-6.147237421593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CC-442F-8374-2FEACE9EFFD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'2'!$A$78:$A$82</c:f>
              <c:numCache>
                <c:formatCode>General</c:formatCode>
                <c:ptCount val="5"/>
                <c:pt idx="0">
                  <c:v>2019</c:v>
                </c:pt>
                <c:pt idx="1">
                  <c:v>2017</c:v>
                </c:pt>
                <c:pt idx="2">
                  <c:v>2016</c:v>
                </c:pt>
                <c:pt idx="3">
                  <c:v>2014</c:v>
                </c:pt>
                <c:pt idx="4">
                  <c:v>2012</c:v>
                </c:pt>
              </c:numCache>
            </c:numRef>
          </c:cat>
          <c:val>
            <c:numRef>
              <c:f>'2'!$C$78:$C$82</c:f>
              <c:numCache>
                <c:formatCode>0.0</c:formatCode>
                <c:ptCount val="5"/>
                <c:pt idx="0">
                  <c:v>72.23547267996527</c:v>
                </c:pt>
                <c:pt idx="1">
                  <c:v>68.908472479901022</c:v>
                </c:pt>
                <c:pt idx="2">
                  <c:v>70.909188263011359</c:v>
                </c:pt>
                <c:pt idx="3">
                  <c:v>71.944444444444457</c:v>
                </c:pt>
                <c:pt idx="4">
                  <c:v>71.943396225000001</c:v>
                </c:pt>
              </c:numCache>
            </c:numRef>
          </c:val>
          <c:smooth val="0"/>
          <c:extLst>
            <c:ext xmlns:c16="http://schemas.microsoft.com/office/drawing/2014/chart" uri="{C3380CC4-5D6E-409C-BE32-E72D297353CC}">
              <c16:uniqueId val="{00000001-EFF4-41CC-9659-04198F9DC5A8}"/>
            </c:ext>
          </c:extLst>
        </c:ser>
        <c:dLbls>
          <c:showLegendKey val="0"/>
          <c:showVal val="1"/>
          <c:showCatName val="0"/>
          <c:showSerName val="0"/>
          <c:showPercent val="0"/>
          <c:showBubbleSize val="0"/>
        </c:dLbls>
        <c:marker val="1"/>
        <c:smooth val="0"/>
        <c:axId val="595326656"/>
        <c:axId val="595327048"/>
      </c:lineChart>
      <c:catAx>
        <c:axId val="59532665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5327048"/>
        <c:crosses val="autoZero"/>
        <c:auto val="1"/>
        <c:lblAlgn val="ctr"/>
        <c:lblOffset val="100"/>
        <c:noMultiLvlLbl val="0"/>
      </c:catAx>
      <c:valAx>
        <c:axId val="595327048"/>
        <c:scaling>
          <c:orientation val="minMax"/>
          <c:max val="75"/>
          <c:min val="68"/>
        </c:scaling>
        <c:delete val="0"/>
        <c:axPos val="r"/>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26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 sz="1100" b="0" i="0" baseline="0">
                <a:effectLst/>
                <a:latin typeface="Century Gothic" panose="020B0502020202020204" pitchFamily="34" charset="0"/>
              </a:rPr>
              <a:t>Satisfacción de vivir en mi barrio por edad</a:t>
            </a:r>
            <a:endParaRPr lang="es-ES" sz="11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'2'!$G$77</c:f>
              <c:strCache>
                <c:ptCount val="1"/>
                <c:pt idx="0">
                  <c:v>Hasta 29 años</c:v>
                </c:pt>
              </c:strCache>
            </c:strRef>
          </c:tx>
          <c:spPr>
            <a:solidFill>
              <a:schemeClr val="accent1">
                <a:shade val="53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'2'!$F$78:$F$82</c:f>
              <c:numCache>
                <c:formatCode>General</c:formatCode>
                <c:ptCount val="5"/>
                <c:pt idx="0">
                  <c:v>2019</c:v>
                </c:pt>
                <c:pt idx="1">
                  <c:v>2017</c:v>
                </c:pt>
                <c:pt idx="2">
                  <c:v>2016</c:v>
                </c:pt>
                <c:pt idx="3">
                  <c:v>2014</c:v>
                </c:pt>
                <c:pt idx="4">
                  <c:v>2012</c:v>
                </c:pt>
              </c:numCache>
            </c:numRef>
          </c:cat>
          <c:val>
            <c:numRef>
              <c:f>'2'!$G$78:$G$82</c:f>
              <c:numCache>
                <c:formatCode>0.0</c:formatCode>
                <c:ptCount val="5"/>
                <c:pt idx="0">
                  <c:v>76.429130775499999</c:v>
                </c:pt>
                <c:pt idx="1">
                  <c:v>75.755813953488385</c:v>
                </c:pt>
                <c:pt idx="2">
                  <c:v>74.39427312775328</c:v>
                </c:pt>
                <c:pt idx="3">
                  <c:v>74.611111111111114</c:v>
                </c:pt>
                <c:pt idx="4">
                  <c:v>72.727272727500008</c:v>
                </c:pt>
              </c:numCache>
            </c:numRef>
          </c:val>
          <c:extLst>
            <c:ext xmlns:c16="http://schemas.microsoft.com/office/drawing/2014/chart" uri="{C3380CC4-5D6E-409C-BE32-E72D297353CC}">
              <c16:uniqueId val="{00000000-C9BE-412B-89C5-9A19F418753B}"/>
            </c:ext>
          </c:extLst>
        </c:ser>
        <c:ser>
          <c:idx val="1"/>
          <c:order val="1"/>
          <c:tx>
            <c:strRef>
              <c:f>'2'!$H$77</c:f>
              <c:strCache>
                <c:ptCount val="1"/>
                <c:pt idx="0">
                  <c:v>30-44 años</c:v>
                </c:pt>
              </c:strCache>
            </c:strRef>
          </c:tx>
          <c:spPr>
            <a:solidFill>
              <a:schemeClr val="accent1">
                <a:shade val="76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'2'!$F$78:$F$82</c:f>
              <c:numCache>
                <c:formatCode>General</c:formatCode>
                <c:ptCount val="5"/>
                <c:pt idx="0">
                  <c:v>2019</c:v>
                </c:pt>
                <c:pt idx="1">
                  <c:v>2017</c:v>
                </c:pt>
                <c:pt idx="2">
                  <c:v>2016</c:v>
                </c:pt>
                <c:pt idx="3">
                  <c:v>2014</c:v>
                </c:pt>
                <c:pt idx="4">
                  <c:v>2012</c:v>
                </c:pt>
              </c:numCache>
            </c:numRef>
          </c:cat>
          <c:val>
            <c:numRef>
              <c:f>'2'!$H$78:$H$82</c:f>
              <c:numCache>
                <c:formatCode>0.0</c:formatCode>
                <c:ptCount val="5"/>
                <c:pt idx="0">
                  <c:v>74.359795134750001</c:v>
                </c:pt>
                <c:pt idx="1">
                  <c:v>71.688544152744626</c:v>
                </c:pt>
                <c:pt idx="2">
                  <c:v>72.377919320594501</c:v>
                </c:pt>
                <c:pt idx="3">
                  <c:v>71.021220159151198</c:v>
                </c:pt>
                <c:pt idx="4">
                  <c:v>70.955882353000007</c:v>
                </c:pt>
              </c:numCache>
            </c:numRef>
          </c:val>
          <c:extLst>
            <c:ext xmlns:c16="http://schemas.microsoft.com/office/drawing/2014/chart" uri="{C3380CC4-5D6E-409C-BE32-E72D297353CC}">
              <c16:uniqueId val="{00000001-C9BE-412B-89C5-9A19F418753B}"/>
            </c:ext>
          </c:extLst>
        </c:ser>
        <c:ser>
          <c:idx val="2"/>
          <c:order val="2"/>
          <c:tx>
            <c:strRef>
              <c:f>'2'!$I$77</c:f>
              <c:strCache>
                <c:ptCount val="1"/>
                <c:pt idx="0">
                  <c:v>45-54 años</c:v>
                </c:pt>
              </c:strCache>
            </c:strRef>
          </c:tx>
          <c:spPr>
            <a:solidFill>
              <a:schemeClr val="accent1"/>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'2'!$F$78:$F$82</c:f>
              <c:numCache>
                <c:formatCode>General</c:formatCode>
                <c:ptCount val="5"/>
                <c:pt idx="0">
                  <c:v>2019</c:v>
                </c:pt>
                <c:pt idx="1">
                  <c:v>2017</c:v>
                </c:pt>
                <c:pt idx="2">
                  <c:v>2016</c:v>
                </c:pt>
                <c:pt idx="3">
                  <c:v>2014</c:v>
                </c:pt>
                <c:pt idx="4">
                  <c:v>2012</c:v>
                </c:pt>
              </c:numCache>
            </c:numRef>
          </c:cat>
          <c:val>
            <c:numRef>
              <c:f>'2'!$I$78:$I$82</c:f>
              <c:numCache>
                <c:formatCode>0.0</c:formatCode>
                <c:ptCount val="5"/>
                <c:pt idx="0">
                  <c:v>71.573842303000006</c:v>
                </c:pt>
                <c:pt idx="1">
                  <c:v>67.538759689922486</c:v>
                </c:pt>
                <c:pt idx="2">
                  <c:v>69.263322884012553</c:v>
                </c:pt>
                <c:pt idx="3">
                  <c:v>69.431818181818173</c:v>
                </c:pt>
                <c:pt idx="4">
                  <c:v>70.176470588499996</c:v>
                </c:pt>
              </c:numCache>
            </c:numRef>
          </c:val>
          <c:extLst>
            <c:ext xmlns:c16="http://schemas.microsoft.com/office/drawing/2014/chart" uri="{C3380CC4-5D6E-409C-BE32-E72D297353CC}">
              <c16:uniqueId val="{00000002-C9BE-412B-89C5-9A19F418753B}"/>
            </c:ext>
          </c:extLst>
        </c:ser>
        <c:ser>
          <c:idx val="3"/>
          <c:order val="3"/>
          <c:tx>
            <c:strRef>
              <c:f>'2'!$J$77</c:f>
              <c:strCache>
                <c:ptCount val="1"/>
                <c:pt idx="0">
                  <c:v>55-64 años</c:v>
                </c:pt>
              </c:strCache>
            </c:strRef>
          </c:tx>
          <c:spPr>
            <a:solidFill>
              <a:schemeClr val="accent1">
                <a:tint val="77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'2'!$F$78:$F$82</c:f>
              <c:numCache>
                <c:formatCode>General</c:formatCode>
                <c:ptCount val="5"/>
                <c:pt idx="0">
                  <c:v>2019</c:v>
                </c:pt>
                <c:pt idx="1">
                  <c:v>2017</c:v>
                </c:pt>
                <c:pt idx="2">
                  <c:v>2016</c:v>
                </c:pt>
                <c:pt idx="3">
                  <c:v>2014</c:v>
                </c:pt>
                <c:pt idx="4">
                  <c:v>2012</c:v>
                </c:pt>
              </c:numCache>
            </c:numRef>
          </c:cat>
          <c:val>
            <c:numRef>
              <c:f>'2'!$J$78:$J$82</c:f>
              <c:numCache>
                <c:formatCode>0.0</c:formatCode>
                <c:ptCount val="5"/>
                <c:pt idx="0">
                  <c:v>69.834232845000002</c:v>
                </c:pt>
                <c:pt idx="1">
                  <c:v>66.948198198198185</c:v>
                </c:pt>
                <c:pt idx="2">
                  <c:v>68.510258697591425</c:v>
                </c:pt>
                <c:pt idx="3">
                  <c:v>71.904024767801843</c:v>
                </c:pt>
                <c:pt idx="4">
                  <c:v>67.436305732500003</c:v>
                </c:pt>
              </c:numCache>
            </c:numRef>
          </c:val>
          <c:extLst>
            <c:ext xmlns:c16="http://schemas.microsoft.com/office/drawing/2014/chart" uri="{C3380CC4-5D6E-409C-BE32-E72D297353CC}">
              <c16:uniqueId val="{00000003-C9BE-412B-89C5-9A19F418753B}"/>
            </c:ext>
          </c:extLst>
        </c:ser>
        <c:ser>
          <c:idx val="4"/>
          <c:order val="4"/>
          <c:tx>
            <c:strRef>
              <c:f>'2'!$K$77</c:f>
              <c:strCache>
                <c:ptCount val="1"/>
                <c:pt idx="0">
                  <c:v>Más 65 años</c:v>
                </c:pt>
              </c:strCache>
            </c:strRef>
          </c:tx>
          <c:spPr>
            <a:solidFill>
              <a:schemeClr val="accent1">
                <a:tint val="54000"/>
              </a:schemeClr>
            </a:solidFill>
            <a:ln>
              <a:noFill/>
            </a:ln>
            <a:effectLst/>
          </c:spPr>
          <c:invertIfNegative val="0"/>
          <c:dLbls>
            <c:numFmt formatCode="#,##0.00" sourceLinked="0"/>
            <c:spPr>
              <a:noFill/>
              <a:ln>
                <a:noFill/>
              </a:ln>
              <a:effectLst/>
            </c:spPr>
            <c:txPr>
              <a:bodyPr rot="-18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'2'!$F$78:$F$82</c:f>
              <c:numCache>
                <c:formatCode>General</c:formatCode>
                <c:ptCount val="5"/>
                <c:pt idx="0">
                  <c:v>2019</c:v>
                </c:pt>
                <c:pt idx="1">
                  <c:v>2017</c:v>
                </c:pt>
                <c:pt idx="2">
                  <c:v>2016</c:v>
                </c:pt>
                <c:pt idx="3">
                  <c:v>2014</c:v>
                </c:pt>
                <c:pt idx="4">
                  <c:v>2012</c:v>
                </c:pt>
              </c:numCache>
            </c:numRef>
          </c:cat>
          <c:val>
            <c:numRef>
              <c:f>'2'!$K$78:$K$82</c:f>
              <c:numCache>
                <c:formatCode>0.0</c:formatCode>
                <c:ptCount val="5"/>
                <c:pt idx="0">
                  <c:v>72.319688109499992</c:v>
                </c:pt>
                <c:pt idx="1">
                  <c:v>68.410852713178286</c:v>
                </c:pt>
                <c:pt idx="2">
                  <c:v>71.000477554918817</c:v>
                </c:pt>
                <c:pt idx="3">
                  <c:v>71.875</c:v>
                </c:pt>
                <c:pt idx="4">
                  <c:v>76.077199281749998</c:v>
                </c:pt>
              </c:numCache>
            </c:numRef>
          </c:val>
          <c:extLst>
            <c:ext xmlns:c16="http://schemas.microsoft.com/office/drawing/2014/chart" uri="{C3380CC4-5D6E-409C-BE32-E72D297353CC}">
              <c16:uniqueId val="{00000004-C9BE-412B-89C5-9A19F418753B}"/>
            </c:ext>
          </c:extLst>
        </c:ser>
        <c:dLbls>
          <c:dLblPos val="outEnd"/>
          <c:showLegendKey val="0"/>
          <c:showVal val="1"/>
          <c:showCatName val="0"/>
          <c:showSerName val="0"/>
          <c:showPercent val="0"/>
          <c:showBubbleSize val="0"/>
        </c:dLbls>
        <c:gapWidth val="219"/>
        <c:overlap val="-27"/>
        <c:axId val="596249232"/>
        <c:axId val="596248056"/>
      </c:barChart>
      <c:catAx>
        <c:axId val="59624923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6248056"/>
        <c:crosses val="autoZero"/>
        <c:auto val="1"/>
        <c:lblAlgn val="ctr"/>
        <c:lblOffset val="100"/>
        <c:noMultiLvlLbl val="0"/>
      </c:catAx>
      <c:valAx>
        <c:axId val="596248056"/>
        <c:scaling>
          <c:orientation val="minMax"/>
          <c:max val="100"/>
          <c:min val="0"/>
        </c:scaling>
        <c:delete val="0"/>
        <c:axPos val="r"/>
        <c:majorGridlines>
          <c:spPr>
            <a:ln w="9525" cap="flat" cmpd="sng" algn="ctr">
              <a:no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49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b="0" i="0" baseline="0">
                <a:effectLst/>
                <a:latin typeface="Century Gothic" panose="020B0502020202020204" pitchFamily="34" charset="0"/>
              </a:rPr>
              <a:t>Satisfacción de vivir en mi barrio en 2019 por distritos</a:t>
            </a:r>
            <a:endParaRPr lang="es-ES" sz="12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Pt>
            <c:idx val="9"/>
            <c:invertIfNegative val="0"/>
            <c:bubble3D val="0"/>
            <c:spPr>
              <a:solidFill>
                <a:srgbClr val="7596FF"/>
              </a:solidFill>
              <a:ln>
                <a:noFill/>
              </a:ln>
              <a:effectLst/>
            </c:spPr>
            <c:extLst>
              <c:ext xmlns:c16="http://schemas.microsoft.com/office/drawing/2014/chart" uri="{C3380CC4-5D6E-409C-BE32-E72D297353CC}">
                <c16:uniqueId val="{00000002-5A2A-45F7-94A1-3B23A49399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Gráficos!$X$378:$AS$378</c15:sqref>
                  </c15:fullRef>
                </c:ext>
              </c:extLst>
              <c:f>Gráficos!$Y$378:$AS$378</c:f>
              <c:strCache>
                <c:ptCount val="21"/>
                <c:pt idx="0">
                  <c:v>Arganzuela</c:v>
                </c:pt>
                <c:pt idx="1">
                  <c:v>Barajas</c:v>
                </c:pt>
                <c:pt idx="2">
                  <c:v>Carabanchel</c:v>
                </c:pt>
                <c:pt idx="3">
                  <c:v>Centro</c:v>
                </c:pt>
                <c:pt idx="4">
                  <c:v>Chamartín</c:v>
                </c:pt>
                <c:pt idx="5">
                  <c:v>Chamberí</c:v>
                </c:pt>
                <c:pt idx="6">
                  <c:v>Ciudad Lineal</c:v>
                </c:pt>
                <c:pt idx="7">
                  <c:v>Fuencarral-El Pardo</c:v>
                </c:pt>
                <c:pt idx="8">
                  <c:v>Hortaleza</c:v>
                </c:pt>
                <c:pt idx="9">
                  <c:v>Latina</c:v>
                </c:pt>
                <c:pt idx="10">
                  <c:v>Moncloa-Aravaca</c:v>
                </c:pt>
                <c:pt idx="11">
                  <c:v>Moratalaz</c:v>
                </c:pt>
                <c:pt idx="12">
                  <c:v>Puente de Vallecas</c:v>
                </c:pt>
                <c:pt idx="13">
                  <c:v>Retiro</c:v>
                </c:pt>
                <c:pt idx="14">
                  <c:v>Salamanca</c:v>
                </c:pt>
                <c:pt idx="15">
                  <c:v>San Blas-Canillejas</c:v>
                </c:pt>
                <c:pt idx="16">
                  <c:v>Tetuán</c:v>
                </c:pt>
                <c:pt idx="17">
                  <c:v>Usera</c:v>
                </c:pt>
                <c:pt idx="18">
                  <c:v>Vicálvaro</c:v>
                </c:pt>
                <c:pt idx="19">
                  <c:v>Villa de Vallecas</c:v>
                </c:pt>
                <c:pt idx="20">
                  <c:v>Villaverde</c:v>
                </c:pt>
              </c:strCache>
            </c:strRef>
          </c:cat>
          <c:val>
            <c:numRef>
              <c:extLst>
                <c:ext xmlns:c15="http://schemas.microsoft.com/office/drawing/2012/chart" uri="{02D57815-91ED-43cb-92C2-25804820EDAC}">
                  <c15:fullRef>
                    <c15:sqref>Gráficos!$X$379:$AS$379</c15:sqref>
                  </c15:fullRef>
                </c:ext>
              </c:extLst>
              <c:f>Gráficos!$Y$379:$AS$379</c:f>
              <c:numCache>
                <c:formatCode>0.00</c:formatCode>
                <c:ptCount val="21"/>
                <c:pt idx="0">
                  <c:v>81.375</c:v>
                </c:pt>
                <c:pt idx="1">
                  <c:v>79.849999999999994</c:v>
                </c:pt>
                <c:pt idx="2">
                  <c:v>68.325000000000003</c:v>
                </c:pt>
                <c:pt idx="3">
                  <c:v>77.375</c:v>
                </c:pt>
                <c:pt idx="4">
                  <c:v>83.9</c:v>
                </c:pt>
                <c:pt idx="5">
                  <c:v>79.25</c:v>
                </c:pt>
                <c:pt idx="6">
                  <c:v>66.174999999999997</c:v>
                </c:pt>
                <c:pt idx="7">
                  <c:v>73.8</c:v>
                </c:pt>
                <c:pt idx="8">
                  <c:v>75.8</c:v>
                </c:pt>
                <c:pt idx="9">
                  <c:v>68.125</c:v>
                </c:pt>
                <c:pt idx="10">
                  <c:v>81.25</c:v>
                </c:pt>
                <c:pt idx="11">
                  <c:v>78.7</c:v>
                </c:pt>
                <c:pt idx="12">
                  <c:v>65.275000000000006</c:v>
                </c:pt>
                <c:pt idx="13">
                  <c:v>82.5</c:v>
                </c:pt>
                <c:pt idx="14">
                  <c:v>77.875</c:v>
                </c:pt>
                <c:pt idx="15">
                  <c:v>67.75</c:v>
                </c:pt>
                <c:pt idx="16">
                  <c:v>66.8</c:v>
                </c:pt>
                <c:pt idx="17">
                  <c:v>60.225000000000001</c:v>
                </c:pt>
                <c:pt idx="18">
                  <c:v>72.7</c:v>
                </c:pt>
                <c:pt idx="19">
                  <c:v>71.275000000000006</c:v>
                </c:pt>
                <c:pt idx="20">
                  <c:v>53.400000000000006</c:v>
                </c:pt>
              </c:numCache>
            </c:numRef>
          </c:val>
          <c:extLst>
            <c:ext xmlns:c15="http://schemas.microsoft.com/office/drawing/2012/chart" uri="{02D57815-91ED-43cb-92C2-25804820EDAC}">
              <c15:categoryFilterExceptions>
                <c15:categoryFilterException>
                  <c15:sqref>Gráficos!$X$379</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5A2A-45F7-94A1-3B23A493993B}"/>
            </c:ext>
          </c:extLst>
        </c:ser>
        <c:dLbls>
          <c:dLblPos val="outEnd"/>
          <c:showLegendKey val="0"/>
          <c:showVal val="1"/>
          <c:showCatName val="0"/>
          <c:showSerName val="0"/>
          <c:showPercent val="0"/>
          <c:showBubbleSize val="0"/>
        </c:dLbls>
        <c:gapWidth val="182"/>
        <c:axId val="596252760"/>
        <c:axId val="596248840"/>
      </c:barChart>
      <c:catAx>
        <c:axId val="5962527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96248840"/>
        <c:crosses val="autoZero"/>
        <c:auto val="1"/>
        <c:lblAlgn val="ctr"/>
        <c:lblOffset val="100"/>
        <c:noMultiLvlLbl val="0"/>
      </c:catAx>
      <c:valAx>
        <c:axId val="596248840"/>
        <c:scaling>
          <c:orientation val="minMax"/>
          <c:max val="100"/>
        </c:scaling>
        <c:delete val="0"/>
        <c:axPos val="t"/>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defRPr>
            </a:pPr>
            <a:r>
              <a:rPr lang="en-US" sz="14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rPr>
              <a:t>Desigualdades de oportunidades entre hombres y mujeres</a:t>
            </a:r>
          </a:p>
        </c:rich>
      </c:tx>
      <c:layout>
        <c:manualLayout>
          <c:xMode val="edge"/>
          <c:yMode val="edge"/>
          <c:x val="8.9267770459297249E-2"/>
          <c:y val="2.6792903899060815E-2"/>
        </c:manualLayout>
      </c:layout>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Century Gothic" panose="020B0502020202020204" pitchFamily="34" charset="0"/>
              <a:ea typeface="+mn-ea"/>
              <a:cs typeface="+mn-cs"/>
            </a:defRPr>
          </a:pPr>
          <a:endParaRPr lang="es-ES"/>
        </a:p>
      </c:txPr>
    </c:title>
    <c:autoTitleDeleted val="0"/>
    <c:plotArea>
      <c:layout/>
      <c:lineChart>
        <c:grouping val="standard"/>
        <c:varyColors val="0"/>
        <c:ser>
          <c:idx val="1"/>
          <c:order val="1"/>
          <c:tx>
            <c:strRef>
              <c:f>'22.'!$A$12</c:f>
              <c:strCache>
                <c:ptCount val="1"/>
                <c:pt idx="0">
                  <c:v>Índice Sintético </c:v>
                </c:pt>
              </c:strCache>
            </c:strRef>
          </c:tx>
          <c:spPr>
            <a:ln w="28575" cap="rnd">
              <a:solidFill>
                <a:srgbClr val="002060"/>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'22.'!$B$11:$D$11</c:f>
              <c:numCache>
                <c:formatCode>General</c:formatCode>
                <c:ptCount val="3"/>
                <c:pt idx="0">
                  <c:v>2019</c:v>
                </c:pt>
                <c:pt idx="1">
                  <c:v>2017</c:v>
                </c:pt>
                <c:pt idx="2">
                  <c:v>2016</c:v>
                </c:pt>
              </c:numCache>
            </c:numRef>
          </c:cat>
          <c:val>
            <c:numRef>
              <c:f>'22.'!$B$12:$D$12</c:f>
              <c:numCache>
                <c:formatCode>0.0</c:formatCode>
                <c:ptCount val="3"/>
                <c:pt idx="0">
                  <c:v>66.424999999999997</c:v>
                </c:pt>
                <c:pt idx="1">
                  <c:v>64.075000000000003</c:v>
                </c:pt>
                <c:pt idx="2">
                  <c:v>65.575000000000003</c:v>
                </c:pt>
              </c:numCache>
            </c:numRef>
          </c:val>
          <c:smooth val="0"/>
          <c:extLst>
            <c:ext xmlns:c16="http://schemas.microsoft.com/office/drawing/2014/chart" uri="{C3380CC4-5D6E-409C-BE32-E72D297353CC}">
              <c16:uniqueId val="{00000000-50BA-4A84-8D05-6C2108044327}"/>
            </c:ext>
          </c:extLst>
        </c:ser>
        <c:dLbls>
          <c:showLegendKey val="0"/>
          <c:showVal val="0"/>
          <c:showCatName val="0"/>
          <c:showSerName val="0"/>
          <c:showPercent val="0"/>
          <c:showBubbleSize val="0"/>
        </c:dLbls>
        <c:smooth val="0"/>
        <c:axId val="596251976"/>
        <c:axId val="596253152"/>
        <c:extLst>
          <c:ext xmlns:c15="http://schemas.microsoft.com/office/drawing/2012/chart" uri="{02D57815-91ED-43cb-92C2-25804820EDAC}">
            <c15:filteredLineSeries>
              <c15:ser>
                <c:idx val="0"/>
                <c:order val="0"/>
                <c:tx>
                  <c:strRef>
                    <c:extLst>
                      <c:ext uri="{02D57815-91ED-43cb-92C2-25804820EDAC}">
                        <c15:formulaRef>
                          <c15:sqref>'22.'!$A$11</c15:sqref>
                        </c15:formulaRef>
                      </c:ext>
                    </c:extLst>
                    <c:strCache>
                      <c:ptCount val="1"/>
                      <c:pt idx="0">
                        <c:v>Desigualdades de oportunidades entre hombres y mujeres</c:v>
                      </c:pt>
                    </c:strCache>
                  </c:strRef>
                </c:tx>
                <c:spPr>
                  <a:ln w="28575" cap="rnd">
                    <a:solidFill>
                      <a:schemeClr val="accent1"/>
                    </a:solidFill>
                    <a:round/>
                  </a:ln>
                  <a:effectLst/>
                </c:spPr>
                <c:marker>
                  <c:symbol val="none"/>
                </c:marker>
                <c:cat>
                  <c:numRef>
                    <c:extLst>
                      <c:ext uri="{02D57815-91ED-43cb-92C2-25804820EDAC}">
                        <c15:formulaRef>
                          <c15:sqref>'22.'!$B$11:$D$11</c15:sqref>
                        </c15:formulaRef>
                      </c:ext>
                    </c:extLst>
                    <c:numCache>
                      <c:formatCode>General</c:formatCode>
                      <c:ptCount val="3"/>
                      <c:pt idx="0">
                        <c:v>2019</c:v>
                      </c:pt>
                      <c:pt idx="1">
                        <c:v>2017</c:v>
                      </c:pt>
                      <c:pt idx="2">
                        <c:v>2016</c:v>
                      </c:pt>
                    </c:numCache>
                  </c:numRef>
                </c:cat>
                <c:val>
                  <c:numRef>
                    <c:extLst>
                      <c:ext uri="{02D57815-91ED-43cb-92C2-25804820EDAC}">
                        <c15:formulaRef>
                          <c15:sqref>'22.'!$B$11:$D$11</c15:sqref>
                        </c15:formulaRef>
                      </c:ext>
                    </c:extLst>
                    <c:numCache>
                      <c:formatCode>General</c:formatCode>
                      <c:ptCount val="3"/>
                      <c:pt idx="0">
                        <c:v>2019</c:v>
                      </c:pt>
                      <c:pt idx="1">
                        <c:v>2017</c:v>
                      </c:pt>
                      <c:pt idx="2">
                        <c:v>2016</c:v>
                      </c:pt>
                    </c:numCache>
                  </c:numRef>
                </c:val>
                <c:smooth val="0"/>
                <c:extLst>
                  <c:ext xmlns:c16="http://schemas.microsoft.com/office/drawing/2014/chart" uri="{C3380CC4-5D6E-409C-BE32-E72D297353CC}">
                    <c16:uniqueId val="{00000001-50BA-4A84-8D05-6C2108044327}"/>
                  </c:ext>
                </c:extLst>
              </c15:ser>
            </c15:filteredLineSeries>
          </c:ext>
        </c:extLst>
      </c:lineChart>
      <c:catAx>
        <c:axId val="59625197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3152"/>
        <c:crosses val="autoZero"/>
        <c:auto val="1"/>
        <c:lblAlgn val="ctr"/>
        <c:lblOffset val="100"/>
        <c:noMultiLvlLbl val="0"/>
      </c:catAx>
      <c:valAx>
        <c:axId val="596253152"/>
        <c:scaling>
          <c:orientation val="minMax"/>
        </c:scaling>
        <c:delete val="0"/>
        <c:axPos val="r"/>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6251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withinLinear" id="18">
  <a:schemeClr val="accent5"/>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8">
  <a:schemeClr val="accent5"/>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5">
  <a:schemeClr val="accent5"/>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withinLinearReversed" id="21">
  <a:schemeClr val="accent1"/>
</cs:colorStyle>
</file>

<file path=xl/charts/colors28.xml><?xml version="1.0" encoding="utf-8"?>
<cs:colorStyle xmlns:cs="http://schemas.microsoft.com/office/drawing/2012/chartStyle" xmlns:a="http://schemas.openxmlformats.org/drawingml/2006/main" meth="withinLinearReversed" id="25">
  <a:schemeClr val="accent5"/>
</cs:colorStyle>
</file>

<file path=xl/charts/colors29.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https://www.agilealliance.org/organizations/ntt-data/" TargetMode="Externa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304800</xdr:colOff>
      <xdr:row>38</xdr:row>
      <xdr:rowOff>44450</xdr:rowOff>
    </xdr:to>
    <xdr:grpSp>
      <xdr:nvGrpSpPr>
        <xdr:cNvPr id="6" name="Grupo 5" descr="Homogeneización de indicadores sintéticos de las encuestas de calidad de vida y satisfacción con los servicios públicos de la ciudad de Madrid 2006-2019. Colaboración con NTTDATA.">
          <a:extLst>
            <a:ext uri="{FF2B5EF4-FFF2-40B4-BE49-F238E27FC236}">
              <a16:creationId xmlns:a16="http://schemas.microsoft.com/office/drawing/2014/main" id="{CFBC3471-D36E-4B73-B77A-EC992808C495}"/>
            </a:ext>
          </a:extLst>
        </xdr:cNvPr>
        <xdr:cNvGrpSpPr/>
      </xdr:nvGrpSpPr>
      <xdr:grpSpPr>
        <a:xfrm>
          <a:off x="0" y="0"/>
          <a:ext cx="4114800" cy="6197600"/>
          <a:chOff x="0" y="0"/>
          <a:chExt cx="4305300" cy="6318250"/>
        </a:xfrm>
      </xdr:grpSpPr>
      <xdr:pic>
        <xdr:nvPicPr>
          <xdr:cNvPr id="2" name="Gráfico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4295775" cy="6318250"/>
          </a:xfrm>
          <a:prstGeom prst="rect">
            <a:avLst/>
          </a:prstGeom>
        </xdr:spPr>
      </xdr:pic>
      <xdr:sp macro="" textlink="">
        <xdr:nvSpPr>
          <xdr:cNvPr id="3" name="Rectángulo 2">
            <a:extLst>
              <a:ext uri="{FF2B5EF4-FFF2-40B4-BE49-F238E27FC236}">
                <a16:creationId xmlns:a16="http://schemas.microsoft.com/office/drawing/2014/main" id="{00000000-0008-0000-0000-000003000000}"/>
              </a:ext>
              <a:ext uri="{147F2762-F138-4A5C-976F-8EAC2B608ADB}">
                <a16:predDERef xmlns:a16="http://schemas.microsoft.com/office/drawing/2014/main" pred="{F33FC145-A4B7-4E52-9466-10917B8FA111}"/>
              </a:ext>
            </a:extLst>
          </xdr:cNvPr>
          <xdr:cNvSpPr/>
        </xdr:nvSpPr>
        <xdr:spPr>
          <a:xfrm>
            <a:off x="3117850" y="5892800"/>
            <a:ext cx="1187450" cy="4191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3238500" y="6000750"/>
            <a:ext cx="1016000" cy="20290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315309</xdr:colOff>
      <xdr:row>12</xdr:row>
      <xdr:rowOff>7937</xdr:rowOff>
    </xdr:from>
    <xdr:ext cx="1929759" cy="3431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5916009" y="2325687"/>
              <a:ext cx="1929759" cy="343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i="0">
                  <a:latin typeface="Century Gothic" panose="020B0502020202020204" pitchFamily="34" charset="0"/>
                </a:rPr>
                <a:t>IS</a:t>
              </a:r>
              <a14:m>
                <m:oMath xmlns:m="http://schemas.openxmlformats.org/officeDocument/2006/math">
                  <m:r>
                    <a:rPr lang="es-ES" sz="1400" i="1">
                      <a:latin typeface="Cambria Math" panose="02040503050406030204" pitchFamily="18" charset="0"/>
                    </a:rPr>
                    <m:t>=</m:t>
                  </m:r>
                  <m:f>
                    <m:fPr>
                      <m:ctrlPr>
                        <a:rPr lang="es-ES" sz="1400" i="1">
                          <a:latin typeface="Cambria Math" panose="02040503050406030204" pitchFamily="18" charset="0"/>
                        </a:rPr>
                      </m:ctrlPr>
                    </m:fPr>
                    <m:num>
                      <m:r>
                        <a:rPr lang="es-ES" sz="1400" b="0" i="1">
                          <a:latin typeface="Cambria Math" panose="02040503050406030204" pitchFamily="18" charset="0"/>
                        </a:rPr>
                        <m:t>(100∗</m:t>
                      </m:r>
                      <m:r>
                        <a:rPr lang="es-ES" sz="1400" b="0" i="1">
                          <a:latin typeface="Cambria Math" panose="02040503050406030204" pitchFamily="18" charset="0"/>
                        </a:rPr>
                        <m:t>𝑃</m:t>
                      </m:r>
                      <m:r>
                        <a:rPr lang="es-ES" sz="1400" b="0" i="1">
                          <a:latin typeface="Cambria Math" panose="02040503050406030204" pitchFamily="18" charset="0"/>
                        </a:rPr>
                        <m:t>3)+(50∗</m:t>
                      </m:r>
                      <m:r>
                        <a:rPr lang="es-ES" sz="1400" b="0" i="1">
                          <a:latin typeface="Cambria Math" panose="02040503050406030204" pitchFamily="18" charset="0"/>
                        </a:rPr>
                        <m:t>𝑃</m:t>
                      </m:r>
                      <m:r>
                        <a:rPr lang="es-ES" sz="1400" b="0" i="1">
                          <a:latin typeface="Cambria Math" panose="02040503050406030204" pitchFamily="18" charset="0"/>
                        </a:rPr>
                        <m:t>2)+(0∗</m:t>
                      </m:r>
                      <m:r>
                        <a:rPr lang="es-ES" sz="1400" b="0" i="1">
                          <a:latin typeface="Cambria Math" panose="02040503050406030204" pitchFamily="18" charset="0"/>
                        </a:rPr>
                        <m:t>𝑃</m:t>
                      </m:r>
                      <m:r>
                        <a:rPr lang="es-ES" sz="1400" b="0" i="1">
                          <a:latin typeface="Cambria Math" panose="02040503050406030204" pitchFamily="18" charset="0"/>
                        </a:rPr>
                        <m:t>1)</m:t>
                      </m:r>
                    </m:num>
                    <m:den>
                      <m:r>
                        <a:rPr lang="es-ES" sz="1400" b="0" i="1">
                          <a:latin typeface="Cambria Math" panose="02040503050406030204" pitchFamily="18" charset="0"/>
                        </a:rPr>
                        <m:t>(</m:t>
                      </m:r>
                      <m:r>
                        <a:rPr lang="es-ES" sz="1400" b="0" i="1">
                          <a:latin typeface="Cambria Math" panose="02040503050406030204" pitchFamily="18" charset="0"/>
                        </a:rPr>
                        <m:t>𝑃</m:t>
                      </m:r>
                      <m:r>
                        <a:rPr lang="es-ES" sz="1400" b="0" i="1">
                          <a:latin typeface="Cambria Math" panose="02040503050406030204" pitchFamily="18" charset="0"/>
                        </a:rPr>
                        <m:t>3+</m:t>
                      </m:r>
                      <m:r>
                        <a:rPr lang="es-ES" sz="1400" b="0" i="1">
                          <a:latin typeface="Cambria Math" panose="02040503050406030204" pitchFamily="18" charset="0"/>
                        </a:rPr>
                        <m:t>𝑃</m:t>
                      </m:r>
                      <m:r>
                        <a:rPr lang="es-ES" sz="1400" b="0" i="1">
                          <a:latin typeface="Cambria Math" panose="02040503050406030204" pitchFamily="18" charset="0"/>
                        </a:rPr>
                        <m:t>2+</m:t>
                      </m:r>
                      <m:r>
                        <a:rPr lang="es-ES" sz="1400" b="0" i="1">
                          <a:latin typeface="Cambria Math" panose="02040503050406030204" pitchFamily="18" charset="0"/>
                        </a:rPr>
                        <m:t>𝑃</m:t>
                      </m:r>
                      <m:r>
                        <a:rPr lang="es-ES" sz="1400" b="0" i="1">
                          <a:latin typeface="Cambria Math" panose="02040503050406030204" pitchFamily="18" charset="0"/>
                        </a:rPr>
                        <m:t>1)</m:t>
                      </m:r>
                    </m:den>
                  </m:f>
                </m:oMath>
              </a14:m>
              <a:endParaRPr lang="es-ES" sz="1100">
                <a:latin typeface="Century Gothic" panose="020B0502020202020204" pitchFamily="34" charset="0"/>
              </a:endParaRPr>
            </a:p>
          </xdr:txBody>
        </xdr:sp>
      </mc:Choice>
      <mc:Fallback xmlns="">
        <xdr:sp macro="" textlink="">
          <xdr:nvSpPr>
            <xdr:cNvPr id="2" name="CuadroTexto 1">
              <a:extLst>
                <a:ext uri="{FF2B5EF4-FFF2-40B4-BE49-F238E27FC236}">
                  <a16:creationId xmlns:a16="http://schemas.microsoft.com/office/drawing/2014/main" id="{3B627AB2-C5D4-47AD-AE1F-A9CA025873D5}"/>
                </a:ext>
              </a:extLst>
            </xdr:cNvPr>
            <xdr:cNvSpPr txBox="1"/>
          </xdr:nvSpPr>
          <xdr:spPr>
            <a:xfrm>
              <a:off x="5916009" y="2325687"/>
              <a:ext cx="1929759" cy="343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i="0">
                  <a:latin typeface="Century Gothic" panose="020B0502020202020204" pitchFamily="34" charset="0"/>
                </a:rPr>
                <a:t>IS</a:t>
              </a:r>
              <a:r>
                <a:rPr lang="es-ES" sz="1400" i="0">
                  <a:latin typeface="Cambria Math" panose="02040503050406030204" pitchFamily="18" charset="0"/>
                </a:rPr>
                <a:t>=(</a:t>
              </a:r>
              <a:r>
                <a:rPr lang="es-ES" sz="1400" b="0" i="0">
                  <a:latin typeface="Cambria Math" panose="02040503050406030204" pitchFamily="18" charset="0"/>
                </a:rPr>
                <a:t>(100∗𝑃3)+(50∗𝑃2)+(0∗𝑃1))/((𝑃3+𝑃2+𝑃1))</a:t>
              </a:r>
              <a:endParaRPr lang="es-ES" sz="1100">
                <a:latin typeface="Century Gothic" panose="020B0502020202020204" pitchFamily="34" charset="0"/>
              </a:endParaRPr>
            </a:p>
          </xdr:txBody>
        </xdr:sp>
      </mc:Fallback>
    </mc:AlternateContent>
    <xdr:clientData/>
  </xdr:oneCellAnchor>
  <xdr:oneCellAnchor>
    <xdr:from>
      <xdr:col>3</xdr:col>
      <xdr:colOff>292100</xdr:colOff>
      <xdr:row>19</xdr:row>
      <xdr:rowOff>127000</xdr:rowOff>
    </xdr:from>
    <xdr:ext cx="3089051" cy="34875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892800" y="3556000"/>
              <a:ext cx="3089051" cy="348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a:latin typeface="Century Gothic" panose="020B0502020202020204" pitchFamily="34" charset="0"/>
                </a:rPr>
                <a:t>IS</a:t>
              </a:r>
              <a14:m>
                <m:oMath xmlns:m="http://schemas.openxmlformats.org/officeDocument/2006/math">
                  <m:r>
                    <a:rPr lang="es-ES" sz="1400" i="1">
                      <a:latin typeface="Cambria Math" panose="02040503050406030204" pitchFamily="18" charset="0"/>
                    </a:rPr>
                    <m:t>=</m:t>
                  </m:r>
                  <m:f>
                    <m:fPr>
                      <m:ctrlPr>
                        <a:rPr lang="es-ES" sz="1400" i="1">
                          <a:latin typeface="Cambria Math" panose="02040503050406030204" pitchFamily="18" charset="0"/>
                        </a:rPr>
                      </m:ctrlPr>
                    </m:fPr>
                    <m:num>
                      <m:d>
                        <m:dPr>
                          <m:ctrlPr>
                            <a:rPr lang="es-ES" sz="1400" b="0" i="1">
                              <a:latin typeface="Cambria Math" panose="02040503050406030204" pitchFamily="18" charset="0"/>
                            </a:rPr>
                          </m:ctrlPr>
                        </m:dPr>
                        <m:e>
                          <m:r>
                            <a:rPr lang="es-ES" sz="1400" b="0" i="1">
                              <a:latin typeface="Cambria Math" panose="02040503050406030204" pitchFamily="18" charset="0"/>
                            </a:rPr>
                            <m:t>100∗</m:t>
                          </m:r>
                          <m:r>
                            <a:rPr lang="es-ES" sz="1400" b="0" i="1">
                              <a:latin typeface="Cambria Math" panose="02040503050406030204" pitchFamily="18" charset="0"/>
                            </a:rPr>
                            <m:t>𝑃</m:t>
                          </m:r>
                          <m:r>
                            <a:rPr lang="es-ES" sz="1400" b="0" i="1">
                              <a:latin typeface="Cambria Math" panose="02040503050406030204" pitchFamily="18" charset="0"/>
                            </a:rPr>
                            <m:t>5</m:t>
                          </m:r>
                        </m:e>
                      </m:d>
                      <m:r>
                        <a:rPr lang="es-ES" sz="1400" b="0" i="1">
                          <a:latin typeface="Cambria Math" panose="02040503050406030204" pitchFamily="18" charset="0"/>
                        </a:rPr>
                        <m:t>+</m:t>
                      </m:r>
                      <m:d>
                        <m:dPr>
                          <m:ctrlPr>
                            <a:rPr lang="es-ES" sz="1400" b="0" i="1">
                              <a:latin typeface="Cambria Math" panose="02040503050406030204" pitchFamily="18" charset="0"/>
                            </a:rPr>
                          </m:ctrlPr>
                        </m:dPr>
                        <m:e>
                          <m:r>
                            <a:rPr lang="es-ES" sz="1400" b="0" i="1">
                              <a:latin typeface="Cambria Math" panose="02040503050406030204" pitchFamily="18" charset="0"/>
                            </a:rPr>
                            <m:t>75∗</m:t>
                          </m:r>
                          <m:r>
                            <a:rPr lang="es-ES" sz="1400" b="0" i="1">
                              <a:latin typeface="Cambria Math" panose="02040503050406030204" pitchFamily="18" charset="0"/>
                            </a:rPr>
                            <m:t>𝑃</m:t>
                          </m:r>
                          <m:r>
                            <a:rPr lang="es-ES" sz="1400" b="0" i="1">
                              <a:latin typeface="Cambria Math" panose="02040503050406030204" pitchFamily="18" charset="0"/>
                            </a:rPr>
                            <m:t>4</m:t>
                          </m:r>
                        </m:e>
                      </m:d>
                      <m:r>
                        <a:rPr lang="es-ES" sz="1400" b="0" i="1">
                          <a:latin typeface="Cambria Math" panose="02040503050406030204" pitchFamily="18" charset="0"/>
                        </a:rPr>
                        <m:t>+</m:t>
                      </m:r>
                      <m:d>
                        <m:dPr>
                          <m:ctrlPr>
                            <a:rPr lang="es-ES" sz="1400" b="0" i="1">
                              <a:latin typeface="Cambria Math" panose="02040503050406030204" pitchFamily="18" charset="0"/>
                            </a:rPr>
                          </m:ctrlPr>
                        </m:dPr>
                        <m:e>
                          <m:r>
                            <a:rPr lang="es-ES" sz="1400" b="0" i="1">
                              <a:latin typeface="Cambria Math" panose="02040503050406030204" pitchFamily="18" charset="0"/>
                            </a:rPr>
                            <m:t>50∗</m:t>
                          </m:r>
                          <m:r>
                            <a:rPr lang="es-ES" sz="1400" b="0" i="1">
                              <a:latin typeface="Cambria Math" panose="02040503050406030204" pitchFamily="18" charset="0"/>
                            </a:rPr>
                            <m:t>𝑃</m:t>
                          </m:r>
                          <m:r>
                            <a:rPr lang="es-ES" sz="1400" b="0" i="1">
                              <a:latin typeface="Cambria Math" panose="02040503050406030204" pitchFamily="18" charset="0"/>
                            </a:rPr>
                            <m:t>3</m:t>
                          </m:r>
                        </m:e>
                      </m:d>
                      <m:r>
                        <a:rPr lang="es-ES" sz="1400" b="0" i="1">
                          <a:latin typeface="Cambria Math" panose="02040503050406030204" pitchFamily="18" charset="0"/>
                        </a:rPr>
                        <m:t>+</m:t>
                      </m:r>
                      <m:d>
                        <m:dPr>
                          <m:ctrlPr>
                            <a:rPr lang="es-ES" sz="1400" b="0" i="1">
                              <a:latin typeface="Cambria Math" panose="02040503050406030204" pitchFamily="18" charset="0"/>
                            </a:rPr>
                          </m:ctrlPr>
                        </m:dPr>
                        <m:e>
                          <m:r>
                            <a:rPr lang="es-ES" sz="1400" b="0" i="1">
                              <a:latin typeface="Cambria Math" panose="02040503050406030204" pitchFamily="18" charset="0"/>
                            </a:rPr>
                            <m:t>25∗</m:t>
                          </m:r>
                          <m:r>
                            <a:rPr lang="es-ES" sz="1400" b="0" i="1">
                              <a:latin typeface="Cambria Math" panose="02040503050406030204" pitchFamily="18" charset="0"/>
                            </a:rPr>
                            <m:t>𝑃</m:t>
                          </m:r>
                          <m:r>
                            <a:rPr lang="es-ES" sz="1400" b="0" i="1">
                              <a:latin typeface="Cambria Math" panose="02040503050406030204" pitchFamily="18" charset="0"/>
                            </a:rPr>
                            <m:t>2</m:t>
                          </m:r>
                        </m:e>
                      </m:d>
                      <m:r>
                        <a:rPr lang="es-ES" sz="1400" b="0" i="1">
                          <a:latin typeface="Cambria Math" panose="02040503050406030204" pitchFamily="18" charset="0"/>
                        </a:rPr>
                        <m:t>+(0∗</m:t>
                      </m:r>
                      <m:r>
                        <a:rPr lang="es-ES" sz="1400" b="0" i="1">
                          <a:latin typeface="Cambria Math" panose="02040503050406030204" pitchFamily="18" charset="0"/>
                        </a:rPr>
                        <m:t>𝑃</m:t>
                      </m:r>
                      <m:r>
                        <a:rPr lang="es-ES" sz="1400" b="0" i="1">
                          <a:latin typeface="Cambria Math" panose="02040503050406030204" pitchFamily="18" charset="0"/>
                        </a:rPr>
                        <m:t>1)</m:t>
                      </m:r>
                    </m:num>
                    <m:den>
                      <m:r>
                        <a:rPr lang="es-ES" sz="1400" b="0" i="1">
                          <a:latin typeface="Cambria Math" panose="02040503050406030204" pitchFamily="18" charset="0"/>
                        </a:rPr>
                        <m:t>(</m:t>
                      </m:r>
                      <m:r>
                        <a:rPr lang="es-ES" sz="1400" b="0" i="1">
                          <a:latin typeface="Cambria Math" panose="02040503050406030204" pitchFamily="18" charset="0"/>
                        </a:rPr>
                        <m:t>𝑃</m:t>
                      </m:r>
                      <m:r>
                        <a:rPr lang="es-ES" sz="1400" b="0" i="1">
                          <a:latin typeface="Cambria Math" panose="02040503050406030204" pitchFamily="18" charset="0"/>
                        </a:rPr>
                        <m:t>5+</m:t>
                      </m:r>
                      <m:r>
                        <a:rPr lang="es-ES" sz="1400" b="0" i="1">
                          <a:latin typeface="Cambria Math" panose="02040503050406030204" pitchFamily="18" charset="0"/>
                        </a:rPr>
                        <m:t>𝑃</m:t>
                      </m:r>
                      <m:r>
                        <a:rPr lang="es-ES" sz="1400" b="0" i="1">
                          <a:latin typeface="Cambria Math" panose="02040503050406030204" pitchFamily="18" charset="0"/>
                        </a:rPr>
                        <m:t>4+</m:t>
                      </m:r>
                      <m:r>
                        <a:rPr lang="es-ES" sz="1400" b="0" i="1">
                          <a:latin typeface="Cambria Math" panose="02040503050406030204" pitchFamily="18" charset="0"/>
                        </a:rPr>
                        <m:t>𝑃</m:t>
                      </m:r>
                      <m:r>
                        <a:rPr lang="es-ES" sz="1400" b="0" i="1">
                          <a:latin typeface="Cambria Math" panose="02040503050406030204" pitchFamily="18" charset="0"/>
                        </a:rPr>
                        <m:t>3+</m:t>
                      </m:r>
                      <m:r>
                        <a:rPr lang="es-ES" sz="1400" b="0" i="1">
                          <a:latin typeface="Cambria Math" panose="02040503050406030204" pitchFamily="18" charset="0"/>
                        </a:rPr>
                        <m:t>𝑃</m:t>
                      </m:r>
                      <m:r>
                        <a:rPr lang="es-ES" sz="1400" b="0" i="1">
                          <a:latin typeface="Cambria Math" panose="02040503050406030204" pitchFamily="18" charset="0"/>
                        </a:rPr>
                        <m:t>2+</m:t>
                      </m:r>
                      <m:r>
                        <a:rPr lang="es-ES" sz="1400" b="0" i="1">
                          <a:latin typeface="Cambria Math" panose="02040503050406030204" pitchFamily="18" charset="0"/>
                        </a:rPr>
                        <m:t>𝑃</m:t>
                      </m:r>
                      <m:r>
                        <a:rPr lang="es-ES" sz="1400" b="0" i="1">
                          <a:latin typeface="Cambria Math" panose="02040503050406030204" pitchFamily="18" charset="0"/>
                        </a:rPr>
                        <m:t>1)</m:t>
                      </m:r>
                    </m:den>
                  </m:f>
                </m:oMath>
              </a14:m>
              <a:endParaRPr lang="es-ES" sz="1100">
                <a:latin typeface="Century Gothic" panose="020B0502020202020204" pitchFamily="34" charset="0"/>
              </a:endParaRPr>
            </a:p>
          </xdr:txBody>
        </xdr:sp>
      </mc:Choice>
      <mc:Fallback xmlns="">
        <xdr:sp macro="" textlink="">
          <xdr:nvSpPr>
            <xdr:cNvPr id="3" name="CuadroTexto 2">
              <a:extLst>
                <a:ext uri="{FF2B5EF4-FFF2-40B4-BE49-F238E27FC236}">
                  <a16:creationId xmlns:a16="http://schemas.microsoft.com/office/drawing/2014/main" id="{1F0AAD68-1C8E-4E4F-B75A-F3CD0A51D60A}"/>
                </a:ext>
              </a:extLst>
            </xdr:cNvPr>
            <xdr:cNvSpPr txBox="1"/>
          </xdr:nvSpPr>
          <xdr:spPr>
            <a:xfrm>
              <a:off x="5892800" y="3556000"/>
              <a:ext cx="3089051" cy="348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a:latin typeface="Century Gothic" panose="020B0502020202020204" pitchFamily="34" charset="0"/>
                </a:rPr>
                <a:t>IS</a:t>
              </a:r>
              <a:r>
                <a:rPr lang="es-ES" sz="1400" i="0">
                  <a:latin typeface="Cambria Math" panose="02040503050406030204" pitchFamily="18" charset="0"/>
                </a:rPr>
                <a:t>=(</a:t>
              </a:r>
              <a:r>
                <a:rPr lang="es-ES" sz="1400" b="0" i="0">
                  <a:latin typeface="Cambria Math" panose="02040503050406030204" pitchFamily="18" charset="0"/>
                </a:rPr>
                <a:t>(100∗𝑃5)+(75∗𝑃4)+(50∗𝑃3)+(25∗𝑃2)+(0∗𝑃1))/((𝑃5+𝑃4+𝑃3+𝑃2+𝑃1))</a:t>
              </a:r>
              <a:endParaRPr lang="es-ES" sz="1100">
                <a:latin typeface="Century Gothic" panose="020B0502020202020204" pitchFamily="34" charset="0"/>
              </a:endParaRPr>
            </a:p>
          </xdr:txBody>
        </xdr:sp>
      </mc:Fallback>
    </mc:AlternateContent>
    <xdr:clientData/>
  </xdr:oneCellAnchor>
  <xdr:oneCellAnchor>
    <xdr:from>
      <xdr:col>3</xdr:col>
      <xdr:colOff>292100</xdr:colOff>
      <xdr:row>16</xdr:row>
      <xdr:rowOff>25400</xdr:rowOff>
    </xdr:from>
    <xdr:ext cx="2681760" cy="17325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5892800" y="2978150"/>
              <a:ext cx="2681760" cy="173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i="0">
                  <a:latin typeface="Century Gothic" panose="020B0502020202020204" pitchFamily="34" charset="0"/>
                </a:rPr>
                <a:t>IS</a:t>
              </a:r>
              <a14:m>
                <m:oMath xmlns:m="http://schemas.openxmlformats.org/officeDocument/2006/math">
                  <m:r>
                    <a:rPr lang="es-ES" sz="1100" i="1">
                      <a:latin typeface="Cambria Math" panose="02040503050406030204" pitchFamily="18" charset="0"/>
                    </a:rPr>
                    <m:t>=</m:t>
                  </m:r>
                  <m:r>
                    <a:rPr lang="es-ES" sz="1100" b="0" i="1">
                      <a:latin typeface="Cambria Math" panose="02040503050406030204" pitchFamily="18" charset="0"/>
                    </a:rPr>
                    <m:t>50+0,5∗</m:t>
                  </m:r>
                  <m:d>
                    <m:dPr>
                      <m:ctrlPr>
                        <a:rPr lang="es-ES" sz="1100" b="0" i="1">
                          <a:latin typeface="Cambria Math" panose="02040503050406030204" pitchFamily="18" charset="0"/>
                        </a:rPr>
                      </m:ctrlPr>
                    </m:dPr>
                    <m:e>
                      <m:r>
                        <a:rPr lang="es-ES" sz="1100" b="0" i="1">
                          <a:latin typeface="Cambria Math" panose="02040503050406030204" pitchFamily="18" charset="0"/>
                        </a:rPr>
                        <m:t>𝑃</m:t>
                      </m:r>
                      <m:r>
                        <a:rPr lang="es-ES" sz="1100" b="0" i="1">
                          <a:latin typeface="Cambria Math" panose="02040503050406030204" pitchFamily="18" charset="0"/>
                        </a:rPr>
                        <m:t>4−</m:t>
                      </m:r>
                      <m:r>
                        <a:rPr lang="es-ES" sz="1100" b="0" i="1">
                          <a:latin typeface="Cambria Math" panose="02040503050406030204" pitchFamily="18" charset="0"/>
                        </a:rPr>
                        <m:t>𝑃</m:t>
                      </m:r>
                      <m:r>
                        <a:rPr lang="es-ES" sz="1100" b="0" i="1">
                          <a:latin typeface="Cambria Math" panose="02040503050406030204" pitchFamily="18" charset="0"/>
                        </a:rPr>
                        <m:t>1</m:t>
                      </m:r>
                    </m:e>
                  </m:d>
                  <m:r>
                    <a:rPr lang="es-ES" sz="1100" b="0" i="1">
                      <a:latin typeface="Cambria Math" panose="02040503050406030204" pitchFamily="18" charset="0"/>
                    </a:rPr>
                    <m:t>+0,25∗(</m:t>
                  </m:r>
                  <m:r>
                    <a:rPr lang="es-ES" sz="1100" b="0" i="1">
                      <a:latin typeface="Cambria Math" panose="02040503050406030204" pitchFamily="18" charset="0"/>
                    </a:rPr>
                    <m:t>𝑃</m:t>
                  </m:r>
                  <m:r>
                    <a:rPr lang="es-ES" sz="1100" b="0" i="1">
                      <a:latin typeface="Cambria Math" panose="02040503050406030204" pitchFamily="18" charset="0"/>
                    </a:rPr>
                    <m:t>3−</m:t>
                  </m:r>
                  <m:r>
                    <a:rPr lang="es-ES" sz="1100" b="0" i="1">
                      <a:latin typeface="Cambria Math" panose="02040503050406030204" pitchFamily="18" charset="0"/>
                    </a:rPr>
                    <m:t>𝑃</m:t>
                  </m:r>
                  <m:r>
                    <a:rPr lang="es-ES" sz="1100" b="0" i="1">
                      <a:latin typeface="Cambria Math" panose="02040503050406030204" pitchFamily="18" charset="0"/>
                    </a:rPr>
                    <m:t>2)</m:t>
                  </m:r>
                </m:oMath>
              </a14:m>
              <a:endParaRPr lang="es-ES" sz="1100">
                <a:latin typeface="Century Gothic" panose="020B0502020202020204" pitchFamily="34" charset="0"/>
              </a:endParaRPr>
            </a:p>
          </xdr:txBody>
        </xdr:sp>
      </mc:Choice>
      <mc:Fallback xmlns="">
        <xdr:sp macro="" textlink="">
          <xdr:nvSpPr>
            <xdr:cNvPr id="4" name="CuadroTexto 3">
              <a:extLst>
                <a:ext uri="{FF2B5EF4-FFF2-40B4-BE49-F238E27FC236}">
                  <a16:creationId xmlns:a16="http://schemas.microsoft.com/office/drawing/2014/main" id="{B2B9CFB5-E93A-4828-85A2-435145469C5B}"/>
                </a:ext>
              </a:extLst>
            </xdr:cNvPr>
            <xdr:cNvSpPr txBox="1"/>
          </xdr:nvSpPr>
          <xdr:spPr>
            <a:xfrm>
              <a:off x="5892800" y="2978150"/>
              <a:ext cx="2681760" cy="173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i="0">
                  <a:latin typeface="Century Gothic" panose="020B0502020202020204" pitchFamily="34" charset="0"/>
                </a:rPr>
                <a:t>IS</a:t>
              </a:r>
              <a:r>
                <a:rPr lang="es-ES" sz="1100" i="0">
                  <a:latin typeface="Cambria Math" panose="02040503050406030204" pitchFamily="18" charset="0"/>
                </a:rPr>
                <a:t>=</a:t>
              </a:r>
              <a:r>
                <a:rPr lang="es-ES" sz="1100" b="0" i="0">
                  <a:latin typeface="Cambria Math" panose="02040503050406030204" pitchFamily="18" charset="0"/>
                </a:rPr>
                <a:t>50+0,5∗(𝑃4−𝑃1)+0,25∗(𝑃3−𝑃2)</a:t>
              </a:r>
              <a:endParaRPr lang="es-ES" sz="1100">
                <a:latin typeface="Century Gothic" panose="020B0502020202020204" pitchFamily="34" charset="0"/>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129117</xdr:colOff>
      <xdr:row>5</xdr:row>
      <xdr:rowOff>127000</xdr:rowOff>
    </xdr:from>
    <xdr:to>
      <xdr:col>21</xdr:col>
      <xdr:colOff>76201</xdr:colOff>
      <xdr:row>27</xdr:row>
      <xdr:rowOff>-1</xdr:rowOff>
    </xdr:to>
    <xdr:graphicFrame macro="">
      <xdr:nvGraphicFramePr>
        <xdr:cNvPr id="4" name="Gráfico 3">
          <a:extLst>
            <a:ext uri="{FF2B5EF4-FFF2-40B4-BE49-F238E27FC236}">
              <a16:creationId xmlns:a16="http://schemas.microsoft.com/office/drawing/2014/main" id="{00000000-0008-0000-04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766233</xdr:colOff>
      <xdr:row>29</xdr:row>
      <xdr:rowOff>25399</xdr:rowOff>
    </xdr:from>
    <xdr:to>
      <xdr:col>19</xdr:col>
      <xdr:colOff>294533</xdr:colOff>
      <xdr:row>50</xdr:row>
      <xdr:rowOff>14816</xdr:rowOff>
    </xdr:to>
    <xdr:graphicFrame macro="">
      <xdr:nvGraphicFramePr>
        <xdr:cNvPr id="5" name="Gráfico 4" descr="Satisfacción de vivir en Madrid por edad">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762000</xdr:colOff>
      <xdr:row>4</xdr:row>
      <xdr:rowOff>280147</xdr:rowOff>
    </xdr:from>
    <xdr:to>
      <xdr:col>38</xdr:col>
      <xdr:colOff>80122</xdr:colOff>
      <xdr:row>49</xdr:row>
      <xdr:rowOff>15875</xdr:rowOff>
    </xdr:to>
    <xdr:graphicFrame macro="">
      <xdr:nvGraphicFramePr>
        <xdr:cNvPr id="9" name="Gráfico 8" descr="Satisfacción de vivir en Madrid en 2019 por distritos&#10;">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67734</xdr:colOff>
      <xdr:row>5</xdr:row>
      <xdr:rowOff>101600</xdr:rowOff>
    </xdr:from>
    <xdr:to>
      <xdr:col>7</xdr:col>
      <xdr:colOff>749300</xdr:colOff>
      <xdr:row>26</xdr:row>
      <xdr:rowOff>139699</xdr:rowOff>
    </xdr:to>
    <xdr:graphicFrame macro="">
      <xdr:nvGraphicFramePr>
        <xdr:cNvPr id="11" name="Gráfico 10" descr="Evolución satisfacción de vivir en Madrid">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375</xdr:row>
      <xdr:rowOff>139700</xdr:rowOff>
    </xdr:from>
    <xdr:to>
      <xdr:col>8</xdr:col>
      <xdr:colOff>31750</xdr:colOff>
      <xdr:row>395</xdr:row>
      <xdr:rowOff>63500</xdr:rowOff>
    </xdr:to>
    <xdr:graphicFrame macro="">
      <xdr:nvGraphicFramePr>
        <xdr:cNvPr id="7" name="Gráfico 6" descr="Evolución satisfacción de vivir en mi barrio">
          <a:extLst>
            <a:ext uri="{FF2B5EF4-FFF2-40B4-BE49-F238E27FC236}">
              <a16:creationId xmlns:a16="http://schemas.microsoft.com/office/drawing/2014/main" id="{00000000-0008-0000-0400-00000700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285750</xdr:colOff>
      <xdr:row>376</xdr:row>
      <xdr:rowOff>0</xdr:rowOff>
    </xdr:from>
    <xdr:to>
      <xdr:col>21</xdr:col>
      <xdr:colOff>31750</xdr:colOff>
      <xdr:row>395</xdr:row>
      <xdr:rowOff>79375</xdr:rowOff>
    </xdr:to>
    <xdr:graphicFrame macro="">
      <xdr:nvGraphicFramePr>
        <xdr:cNvPr id="12" name="Gráfico 11" descr="Satisfacción de vivir en mi barrio por sex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665692</xdr:colOff>
      <xdr:row>396</xdr:row>
      <xdr:rowOff>25400</xdr:rowOff>
    </xdr:from>
    <xdr:to>
      <xdr:col>19</xdr:col>
      <xdr:colOff>206692</xdr:colOff>
      <xdr:row>417</xdr:row>
      <xdr:rowOff>0</xdr:rowOff>
    </xdr:to>
    <xdr:graphicFrame macro="">
      <xdr:nvGraphicFramePr>
        <xdr:cNvPr id="13" name="Gráfico 12" descr="Satisfacción de vivir en mi barrio por edad">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774699</xdr:colOff>
      <xdr:row>376</xdr:row>
      <xdr:rowOff>31750</xdr:rowOff>
    </xdr:from>
    <xdr:to>
      <xdr:col>41</xdr:col>
      <xdr:colOff>555625</xdr:colOff>
      <xdr:row>411</xdr:row>
      <xdr:rowOff>127000</xdr:rowOff>
    </xdr:to>
    <xdr:graphicFrame macro="">
      <xdr:nvGraphicFramePr>
        <xdr:cNvPr id="2" name="Gráfico 1" descr="Satisfacción de vivir en mi barrio en 2019 por distritos">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27214</xdr:colOff>
      <xdr:row>102</xdr:row>
      <xdr:rowOff>1662</xdr:rowOff>
    </xdr:from>
    <xdr:to>
      <xdr:col>9</xdr:col>
      <xdr:colOff>508000</xdr:colOff>
      <xdr:row>125</xdr:row>
      <xdr:rowOff>127000</xdr:rowOff>
    </xdr:to>
    <xdr:graphicFrame macro="">
      <xdr:nvGraphicFramePr>
        <xdr:cNvPr id="15" name="Gráfico 14" descr="Desigualdades de oportunidades entre hombres y mujeres">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718152</xdr:colOff>
      <xdr:row>102</xdr:row>
      <xdr:rowOff>0</xdr:rowOff>
    </xdr:from>
    <xdr:to>
      <xdr:col>21</xdr:col>
      <xdr:colOff>0</xdr:colOff>
      <xdr:row>125</xdr:row>
      <xdr:rowOff>142875</xdr:rowOff>
    </xdr:to>
    <xdr:graphicFrame macro="">
      <xdr:nvGraphicFramePr>
        <xdr:cNvPr id="16" name="Gráfico 15" descr="Desigualdades de oportunidades entre hombres y mujeres por sexo">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155</xdr:row>
      <xdr:rowOff>0</xdr:rowOff>
    </xdr:from>
    <xdr:to>
      <xdr:col>8</xdr:col>
      <xdr:colOff>47625</xdr:colOff>
      <xdr:row>176</xdr:row>
      <xdr:rowOff>0</xdr:rowOff>
    </xdr:to>
    <xdr:graphicFrame macro="">
      <xdr:nvGraphicFramePr>
        <xdr:cNvPr id="6" name="Gráfico 1" descr="Desigualdades de oportunidades entre la población extranjera y autócton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174625</xdr:colOff>
      <xdr:row>155</xdr:row>
      <xdr:rowOff>15875</xdr:rowOff>
    </xdr:from>
    <xdr:to>
      <xdr:col>21</xdr:col>
      <xdr:colOff>1</xdr:colOff>
      <xdr:row>175</xdr:row>
      <xdr:rowOff>31750</xdr:rowOff>
    </xdr:to>
    <xdr:graphicFrame macro="">
      <xdr:nvGraphicFramePr>
        <xdr:cNvPr id="8" name="Gráfico 3" descr="Desigualdades de oportunidades entre la población extranjera y autóctona por sexo">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766233</xdr:colOff>
      <xdr:row>128</xdr:row>
      <xdr:rowOff>34924</xdr:rowOff>
    </xdr:from>
    <xdr:to>
      <xdr:col>19</xdr:col>
      <xdr:colOff>294533</xdr:colOff>
      <xdr:row>151</xdr:row>
      <xdr:rowOff>152400</xdr:rowOff>
    </xdr:to>
    <xdr:graphicFrame macro="">
      <xdr:nvGraphicFramePr>
        <xdr:cNvPr id="17" name="Gráfico 16" descr="Indicador Sintético 22. Desigualdades de oportunidades entre hombres y mujeres por edad">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766233</xdr:colOff>
      <xdr:row>178</xdr:row>
      <xdr:rowOff>0</xdr:rowOff>
    </xdr:from>
    <xdr:to>
      <xdr:col>19</xdr:col>
      <xdr:colOff>294533</xdr:colOff>
      <xdr:row>206</xdr:row>
      <xdr:rowOff>133350</xdr:rowOff>
    </xdr:to>
    <xdr:graphicFrame macro="">
      <xdr:nvGraphicFramePr>
        <xdr:cNvPr id="18" name="Gráfico 17" descr=" Desigualdades de oportunidades entre la población extranjera y autóctona por edad">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125412</xdr:colOff>
      <xdr:row>55</xdr:row>
      <xdr:rowOff>25401</xdr:rowOff>
    </xdr:from>
    <xdr:to>
      <xdr:col>8</xdr:col>
      <xdr:colOff>25400</xdr:colOff>
      <xdr:row>73</xdr:row>
      <xdr:rowOff>114301</xdr:rowOff>
    </xdr:to>
    <xdr:graphicFrame macro="">
      <xdr:nvGraphicFramePr>
        <xdr:cNvPr id="19" name="Gráfico 18" descr="Satisfacción con la calidad de vida actual en la ciudad de Madrid">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254001</xdr:colOff>
      <xdr:row>55</xdr:row>
      <xdr:rowOff>0</xdr:rowOff>
    </xdr:from>
    <xdr:to>
      <xdr:col>21</xdr:col>
      <xdr:colOff>1</xdr:colOff>
      <xdr:row>73</xdr:row>
      <xdr:rowOff>152400</xdr:rowOff>
    </xdr:to>
    <xdr:graphicFrame macro="">
      <xdr:nvGraphicFramePr>
        <xdr:cNvPr id="20" name="Gráfico 19" descr="Satisfacción con la calidad de vida actual en la ciudad de Madrid por sexo">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766233</xdr:colOff>
      <xdr:row>75</xdr:row>
      <xdr:rowOff>127000</xdr:rowOff>
    </xdr:from>
    <xdr:to>
      <xdr:col>19</xdr:col>
      <xdr:colOff>294533</xdr:colOff>
      <xdr:row>94</xdr:row>
      <xdr:rowOff>32542</xdr:rowOff>
    </xdr:to>
    <xdr:graphicFrame macro="">
      <xdr:nvGraphicFramePr>
        <xdr:cNvPr id="21" name="Gráfico 20" descr=" Satisfacción con la calidad de vida actual en la ciudad de Madrid por edad">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317500</xdr:colOff>
      <xdr:row>212</xdr:row>
      <xdr:rowOff>0</xdr:rowOff>
    </xdr:from>
    <xdr:to>
      <xdr:col>21</xdr:col>
      <xdr:colOff>15875</xdr:colOff>
      <xdr:row>232</xdr:row>
      <xdr:rowOff>142875</xdr:rowOff>
    </xdr:to>
    <xdr:graphicFrame macro="">
      <xdr:nvGraphicFramePr>
        <xdr:cNvPr id="24" name="Gráfico 23" descr=" Ciudad amigable con las personas Lesbianas, Gays, Transexuales y Bisexuales por sexo">
          <a:extLst>
            <a:ext uri="{FF2B5EF4-FFF2-40B4-BE49-F238E27FC236}">
              <a16:creationId xmlns:a16="http://schemas.microsoft.com/office/drawing/2014/main" id="{B5D64DEF-D09D-4C82-9C41-8A0FCCA58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665692</xdr:colOff>
      <xdr:row>235</xdr:row>
      <xdr:rowOff>-1</xdr:rowOff>
    </xdr:from>
    <xdr:to>
      <xdr:col>19</xdr:col>
      <xdr:colOff>206692</xdr:colOff>
      <xdr:row>256</xdr:row>
      <xdr:rowOff>63501</xdr:rowOff>
    </xdr:to>
    <xdr:graphicFrame macro="">
      <xdr:nvGraphicFramePr>
        <xdr:cNvPr id="27" name="Gráfico 26" descr="Ciudad amigable con las personas Lesbianas, Gays, Transexuales y Bisexuales por edad">
          <a:extLst>
            <a:ext uri="{FF2B5EF4-FFF2-40B4-BE49-F238E27FC236}">
              <a16:creationId xmlns:a16="http://schemas.microsoft.com/office/drawing/2014/main" id="{6D5B8E8E-63B8-4E7B-AE47-812786B9E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23</xdr:col>
      <xdr:colOff>762000</xdr:colOff>
      <xdr:row>53</xdr:row>
      <xdr:rowOff>183403</xdr:rowOff>
    </xdr:from>
    <xdr:to>
      <xdr:col>38</xdr:col>
      <xdr:colOff>22683</xdr:colOff>
      <xdr:row>92</xdr:row>
      <xdr:rowOff>130735</xdr:rowOff>
    </xdr:to>
    <xdr:graphicFrame macro="">
      <xdr:nvGraphicFramePr>
        <xdr:cNvPr id="3" name="Gráfico 2" descr="Satisfacción con la calidad de vida actual en la ciudad de Madrid por distrito en 2019">
          <a:extLst>
            <a:ext uri="{FF2B5EF4-FFF2-40B4-BE49-F238E27FC236}">
              <a16:creationId xmlns:a16="http://schemas.microsoft.com/office/drawing/2014/main" id="{9D536D88-84D4-420B-AE20-416DA555B9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23</xdr:col>
      <xdr:colOff>777875</xdr:colOff>
      <xdr:row>100</xdr:row>
      <xdr:rowOff>285749</xdr:rowOff>
    </xdr:from>
    <xdr:to>
      <xdr:col>38</xdr:col>
      <xdr:colOff>95375</xdr:colOff>
      <xdr:row>151</xdr:row>
      <xdr:rowOff>31749</xdr:rowOff>
    </xdr:to>
    <xdr:graphicFrame macro="">
      <xdr:nvGraphicFramePr>
        <xdr:cNvPr id="14" name="Gráfico 13" descr=" Desigualdades de oportunidades entre hombres y mujeres por distrito en 2019">
          <a:extLst>
            <a:ext uri="{FF2B5EF4-FFF2-40B4-BE49-F238E27FC236}">
              <a16:creationId xmlns:a16="http://schemas.microsoft.com/office/drawing/2014/main" id="{DA2656F9-4AC7-4CE8-B297-DB304421C0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23</xdr:col>
      <xdr:colOff>761999</xdr:colOff>
      <xdr:row>155</xdr:row>
      <xdr:rowOff>142875</xdr:rowOff>
    </xdr:from>
    <xdr:to>
      <xdr:col>38</xdr:col>
      <xdr:colOff>79499</xdr:colOff>
      <xdr:row>205</xdr:row>
      <xdr:rowOff>47625</xdr:rowOff>
    </xdr:to>
    <xdr:graphicFrame macro="">
      <xdr:nvGraphicFramePr>
        <xdr:cNvPr id="22" name="Gráfico 21" descr="Desigualdades de oportunidades entre la población extranjera y autóctona por distrito en 2019 ">
          <a:extLst>
            <a:ext uri="{FF2B5EF4-FFF2-40B4-BE49-F238E27FC236}">
              <a16:creationId xmlns:a16="http://schemas.microsoft.com/office/drawing/2014/main" id="{8796901A-AF18-4A86-88D9-B92DB57AEA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254000</xdr:colOff>
      <xdr:row>212</xdr:row>
      <xdr:rowOff>15874</xdr:rowOff>
    </xdr:from>
    <xdr:to>
      <xdr:col>8</xdr:col>
      <xdr:colOff>142875</xdr:colOff>
      <xdr:row>233</xdr:row>
      <xdr:rowOff>31749</xdr:rowOff>
    </xdr:to>
    <xdr:graphicFrame macro="">
      <xdr:nvGraphicFramePr>
        <xdr:cNvPr id="10" name="Gráfico 9" descr="Ciudad amigable con las personas Lesbianas, Gays, Transexuales y Bisexuales ">
          <a:extLst>
            <a:ext uri="{FF2B5EF4-FFF2-40B4-BE49-F238E27FC236}">
              <a16:creationId xmlns:a16="http://schemas.microsoft.com/office/drawing/2014/main" id="{813DA826-8569-4FBC-B4BC-363F9951D8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23</xdr:col>
      <xdr:colOff>762000</xdr:colOff>
      <xdr:row>211</xdr:row>
      <xdr:rowOff>238125</xdr:rowOff>
    </xdr:from>
    <xdr:to>
      <xdr:col>38</xdr:col>
      <xdr:colOff>79500</xdr:colOff>
      <xdr:row>256</xdr:row>
      <xdr:rowOff>15875</xdr:rowOff>
    </xdr:to>
    <xdr:graphicFrame macro="">
      <xdr:nvGraphicFramePr>
        <xdr:cNvPr id="31" name="Gráfico 30" descr="Ciudad amigable con las personas Lesbianas, Gays, Transexuales y Bisexuales por distrito en 2019">
          <a:extLst>
            <a:ext uri="{FF2B5EF4-FFF2-40B4-BE49-F238E27FC236}">
              <a16:creationId xmlns:a16="http://schemas.microsoft.com/office/drawing/2014/main" id="{86CBB5F5-802E-44E5-85A3-A40A2DB183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667808</xdr:colOff>
      <xdr:row>315</xdr:row>
      <xdr:rowOff>166158</xdr:rowOff>
    </xdr:from>
    <xdr:to>
      <xdr:col>8</xdr:col>
      <xdr:colOff>63500</xdr:colOff>
      <xdr:row>334</xdr:row>
      <xdr:rowOff>142874</xdr:rowOff>
    </xdr:to>
    <xdr:graphicFrame macro="">
      <xdr:nvGraphicFramePr>
        <xdr:cNvPr id="23" name="Gráfico 1" descr="Desigualdad en las dotaciones de los barrios de la ciudad ">
          <a:extLst>
            <a:ext uri="{FF2B5EF4-FFF2-40B4-BE49-F238E27FC236}">
              <a16:creationId xmlns:a16="http://schemas.microsoft.com/office/drawing/2014/main" id="{BDCD92C6-BAE4-4851-97F6-89BA49EF88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206374</xdr:colOff>
      <xdr:row>315</xdr:row>
      <xdr:rowOff>191558</xdr:rowOff>
    </xdr:from>
    <xdr:to>
      <xdr:col>20</xdr:col>
      <xdr:colOff>714375</xdr:colOff>
      <xdr:row>335</xdr:row>
      <xdr:rowOff>47625</xdr:rowOff>
    </xdr:to>
    <xdr:graphicFrame macro="">
      <xdr:nvGraphicFramePr>
        <xdr:cNvPr id="30" name="Gráfico 2" descr="Desigualdad en las dotaciones de los barrios de la ciudad  por sexo">
          <a:extLst>
            <a:ext uri="{FF2B5EF4-FFF2-40B4-BE49-F238E27FC236}">
              <a16:creationId xmlns:a16="http://schemas.microsoft.com/office/drawing/2014/main" id="{96FB630A-9FB2-4178-A812-7A2A0DCB3D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665692</xdr:colOff>
      <xdr:row>337</xdr:row>
      <xdr:rowOff>120336</xdr:rowOff>
    </xdr:from>
    <xdr:to>
      <xdr:col>19</xdr:col>
      <xdr:colOff>206692</xdr:colOff>
      <xdr:row>368</xdr:row>
      <xdr:rowOff>63499</xdr:rowOff>
    </xdr:to>
    <xdr:graphicFrame macro="">
      <xdr:nvGraphicFramePr>
        <xdr:cNvPr id="32" name="Gráfico 3" descr="Desigualdad en las dotaciones de los barrios de la ciudad por edad">
          <a:extLst>
            <a:ext uri="{FF2B5EF4-FFF2-40B4-BE49-F238E27FC236}">
              <a16:creationId xmlns:a16="http://schemas.microsoft.com/office/drawing/2014/main" id="{F6F3F9E5-32D5-4150-9772-9BDC948D16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265</xdr:row>
      <xdr:rowOff>144992</xdr:rowOff>
    </xdr:from>
    <xdr:to>
      <xdr:col>8</xdr:col>
      <xdr:colOff>12700</xdr:colOff>
      <xdr:row>288</xdr:row>
      <xdr:rowOff>88900</xdr:rowOff>
    </xdr:to>
    <xdr:graphicFrame macro="">
      <xdr:nvGraphicFramePr>
        <xdr:cNvPr id="33" name="Gráfico 1" descr=" Convivencia vecinal">
          <a:extLst>
            <a:ext uri="{FF2B5EF4-FFF2-40B4-BE49-F238E27FC236}">
              <a16:creationId xmlns:a16="http://schemas.microsoft.com/office/drawing/2014/main" id="{10E2DBAB-E5EB-41CE-8992-2C985C3E76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333375</xdr:colOff>
      <xdr:row>265</xdr:row>
      <xdr:rowOff>134407</xdr:rowOff>
    </xdr:from>
    <xdr:to>
      <xdr:col>21</xdr:col>
      <xdr:colOff>15874</xdr:colOff>
      <xdr:row>288</xdr:row>
      <xdr:rowOff>127000</xdr:rowOff>
    </xdr:to>
    <xdr:graphicFrame macro="">
      <xdr:nvGraphicFramePr>
        <xdr:cNvPr id="34" name="Gráfico 2" descr="Convivencia vecinal por sexo">
          <a:extLst>
            <a:ext uri="{FF2B5EF4-FFF2-40B4-BE49-F238E27FC236}">
              <a16:creationId xmlns:a16="http://schemas.microsoft.com/office/drawing/2014/main" id="{0AD5ED2E-0C11-4474-88A8-048723B60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665692</xdr:colOff>
      <xdr:row>289</xdr:row>
      <xdr:rowOff>140758</xdr:rowOff>
    </xdr:from>
    <xdr:to>
      <xdr:col>19</xdr:col>
      <xdr:colOff>206692</xdr:colOff>
      <xdr:row>309</xdr:row>
      <xdr:rowOff>152400</xdr:rowOff>
    </xdr:to>
    <xdr:graphicFrame macro="">
      <xdr:nvGraphicFramePr>
        <xdr:cNvPr id="35" name="Gráfico 3" descr="Convivencia vecinal por edad">
          <a:extLst>
            <a:ext uri="{FF2B5EF4-FFF2-40B4-BE49-F238E27FC236}">
              <a16:creationId xmlns:a16="http://schemas.microsoft.com/office/drawing/2014/main" id="{C8FD1182-1D8B-4CCE-A670-F670B20080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23</xdr:col>
      <xdr:colOff>762000</xdr:colOff>
      <xdr:row>266</xdr:row>
      <xdr:rowOff>0</xdr:rowOff>
    </xdr:from>
    <xdr:to>
      <xdr:col>38</xdr:col>
      <xdr:colOff>79500</xdr:colOff>
      <xdr:row>309</xdr:row>
      <xdr:rowOff>31750</xdr:rowOff>
    </xdr:to>
    <xdr:graphicFrame macro="">
      <xdr:nvGraphicFramePr>
        <xdr:cNvPr id="36" name="Gráfico 35" descr="Convivencia vecinal por distrito en 2019">
          <a:extLst>
            <a:ext uri="{FF2B5EF4-FFF2-40B4-BE49-F238E27FC236}">
              <a16:creationId xmlns:a16="http://schemas.microsoft.com/office/drawing/2014/main" id="{114338B8-1F0E-4A5F-AD3D-BE18EDF607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24</xdr:col>
      <xdr:colOff>0</xdr:colOff>
      <xdr:row>315</xdr:row>
      <xdr:rowOff>13259</xdr:rowOff>
    </xdr:from>
    <xdr:to>
      <xdr:col>38</xdr:col>
      <xdr:colOff>143000</xdr:colOff>
      <xdr:row>366</xdr:row>
      <xdr:rowOff>142875</xdr:rowOff>
    </xdr:to>
    <xdr:graphicFrame macro="">
      <xdr:nvGraphicFramePr>
        <xdr:cNvPr id="37" name="Gráfico 36" descr="Desigualdad en las dotaciones de los barrios de la ciudad">
          <a:extLst>
            <a:ext uri="{FF2B5EF4-FFF2-40B4-BE49-F238E27FC236}">
              <a16:creationId xmlns:a16="http://schemas.microsoft.com/office/drawing/2014/main" id="{79BA96A2-D6BB-4F38-9DC9-7ECB326F8D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
  <sheetViews>
    <sheetView tabSelected="1" zoomScaleNormal="100" workbookViewId="0"/>
  </sheetViews>
  <sheetFormatPr baseColWidth="10" defaultColWidth="11.42578125" defaultRowHeight="12.75" x14ac:dyDescent="0.2"/>
  <cols>
    <col min="1" max="23" width="11.42578125" style="133"/>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117"/>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5" width="17.7109375" style="1" customWidth="1"/>
    <col min="6" max="6" width="22" style="1" bestFit="1" customWidth="1"/>
    <col min="7" max="11" width="17.7109375" style="1" customWidth="1"/>
    <col min="12" max="12" width="76.42578125" style="1" customWidth="1"/>
    <col min="13" max="25" width="17.7109375" style="1" customWidth="1"/>
    <col min="26" max="16384" width="10.85546875" style="1"/>
  </cols>
  <sheetData>
    <row r="1" spans="1:10" s="17" customFormat="1" ht="30" customHeight="1" x14ac:dyDescent="0.2">
      <c r="A1" s="15" t="s">
        <v>162</v>
      </c>
      <c r="B1" s="15"/>
      <c r="C1" s="15"/>
      <c r="D1" s="15"/>
      <c r="E1" s="15"/>
      <c r="F1" s="15"/>
      <c r="G1" s="15"/>
      <c r="H1" s="16"/>
      <c r="I1" s="16"/>
      <c r="J1" s="16"/>
    </row>
    <row r="3" spans="1:10" x14ac:dyDescent="0.25">
      <c r="A3" s="2" t="s">
        <v>115</v>
      </c>
    </row>
    <row r="4" spans="1:10" ht="15" customHeight="1" x14ac:dyDescent="0.25">
      <c r="A4" s="163" t="s">
        <v>59</v>
      </c>
      <c r="B4" s="147">
        <v>2019</v>
      </c>
      <c r="C4" s="147">
        <v>2017</v>
      </c>
      <c r="D4" s="147">
        <v>2016</v>
      </c>
      <c r="E4" s="147">
        <v>2014</v>
      </c>
      <c r="F4" s="147">
        <v>2012</v>
      </c>
      <c r="G4" s="147">
        <v>2009</v>
      </c>
      <c r="H4" s="169">
        <v>2008</v>
      </c>
      <c r="I4" s="170">
        <v>2007</v>
      </c>
      <c r="J4" s="171" t="s">
        <v>151</v>
      </c>
    </row>
    <row r="5" spans="1:10" ht="15" customHeight="1" x14ac:dyDescent="0.25">
      <c r="A5" s="4" t="s">
        <v>163</v>
      </c>
      <c r="B5" s="8">
        <v>0.254</v>
      </c>
      <c r="C5" s="8">
        <v>0.254</v>
      </c>
      <c r="D5" s="8">
        <v>0.29957124596180701</v>
      </c>
      <c r="E5" s="8">
        <v>0.27363691782940303</v>
      </c>
      <c r="F5" s="8">
        <v>0.38540000000000002</v>
      </c>
      <c r="G5" s="8">
        <v>0.22220000000000001</v>
      </c>
      <c r="H5" s="70">
        <v>0.31830000000000003</v>
      </c>
      <c r="I5" s="73">
        <v>0.30980000000000002</v>
      </c>
      <c r="J5" s="105">
        <v>0.26598837199999997</v>
      </c>
    </row>
    <row r="6" spans="1:10" ht="15" customHeight="1" x14ac:dyDescent="0.25">
      <c r="A6" s="5" t="s">
        <v>142</v>
      </c>
      <c r="B6" s="9">
        <v>0.41</v>
      </c>
      <c r="C6" s="9">
        <v>0.36899999999999999</v>
      </c>
      <c r="D6" s="9">
        <v>0.36160510470902602</v>
      </c>
      <c r="E6" s="9">
        <v>0.36797468428403401</v>
      </c>
      <c r="F6" s="9">
        <v>0.39610000000000001</v>
      </c>
      <c r="G6" s="9">
        <v>0.51880000000000004</v>
      </c>
      <c r="H6" s="71">
        <v>0.47910000000000003</v>
      </c>
      <c r="I6" s="74">
        <v>0.49020000000000002</v>
      </c>
      <c r="J6" s="106">
        <v>0.248062016</v>
      </c>
    </row>
    <row r="7" spans="1:10" ht="15" customHeight="1" x14ac:dyDescent="0.25">
      <c r="A7" s="6" t="s">
        <v>164</v>
      </c>
      <c r="B7" s="10">
        <v>0.33600000000000002</v>
      </c>
      <c r="C7" s="10">
        <v>0.377</v>
      </c>
      <c r="D7" s="10">
        <v>0.33882364932916598</v>
      </c>
      <c r="E7" s="10">
        <v>0.35838839788656301</v>
      </c>
      <c r="F7" s="10">
        <v>0.21859999999999999</v>
      </c>
      <c r="G7" s="10">
        <v>0.25900000000000001</v>
      </c>
      <c r="H7" s="72">
        <v>0.2026</v>
      </c>
      <c r="I7" s="75">
        <v>0.2001</v>
      </c>
      <c r="J7" s="106">
        <v>0.40746124</v>
      </c>
    </row>
    <row r="8" spans="1:10" ht="15" customHeight="1" x14ac:dyDescent="0.25">
      <c r="A8" s="86" t="s">
        <v>165</v>
      </c>
      <c r="J8" s="107">
        <v>7.8488372000000001E-2</v>
      </c>
    </row>
    <row r="10" spans="1:10" x14ac:dyDescent="0.25">
      <c r="A10" s="2" t="s">
        <v>52</v>
      </c>
    </row>
    <row r="11" spans="1:10" ht="15" customHeight="1" thickBot="1" x14ac:dyDescent="0.3">
      <c r="A11" s="164" t="s">
        <v>59</v>
      </c>
      <c r="B11" s="147">
        <v>2019</v>
      </c>
      <c r="C11" s="147">
        <v>2017</v>
      </c>
      <c r="D11" s="147">
        <v>2016</v>
      </c>
      <c r="E11" s="147">
        <v>2014</v>
      </c>
      <c r="F11" s="147">
        <v>2012</v>
      </c>
      <c r="G11" s="147">
        <v>2009</v>
      </c>
      <c r="H11" s="147">
        <v>2008</v>
      </c>
      <c r="I11" s="147">
        <v>2007</v>
      </c>
      <c r="J11" s="147" t="s">
        <v>151</v>
      </c>
    </row>
    <row r="12" spans="1:10" ht="15" customHeight="1" thickBot="1" x14ac:dyDescent="0.3">
      <c r="A12" s="7" t="s">
        <v>145</v>
      </c>
      <c r="B12" s="11">
        <f>100*B7+B6*50+B5*0</f>
        <v>54.1</v>
      </c>
      <c r="C12" s="45">
        <f t="shared" ref="C12:I12" si="0">100*C7+C6*50+C5*0</f>
        <v>56.150000000000006</v>
      </c>
      <c r="D12" s="11">
        <f t="shared" si="0"/>
        <v>51.962620168367891</v>
      </c>
      <c r="E12" s="11">
        <f t="shared" si="0"/>
        <v>54.237574002857997</v>
      </c>
      <c r="F12" s="11">
        <f t="shared" si="0"/>
        <v>41.664999999999999</v>
      </c>
      <c r="G12" s="11">
        <f t="shared" si="0"/>
        <v>51.84</v>
      </c>
      <c r="H12" s="11">
        <f t="shared" si="0"/>
        <v>44.215000000000003</v>
      </c>
      <c r="I12" s="11">
        <f t="shared" si="0"/>
        <v>44.52</v>
      </c>
      <c r="J12" s="87">
        <f>50+(50*(J8-J5))+(25*(J7-J6))</f>
        <v>44.6099806</v>
      </c>
    </row>
    <row r="14" spans="1:10" s="17" customFormat="1" ht="30" customHeight="1" x14ac:dyDescent="0.2">
      <c r="A14" s="15" t="s">
        <v>166</v>
      </c>
      <c r="B14" s="15"/>
      <c r="C14" s="15"/>
      <c r="D14" s="15"/>
      <c r="E14" s="15"/>
      <c r="F14" s="15"/>
      <c r="G14" s="15"/>
      <c r="H14" s="16"/>
      <c r="I14" s="16"/>
      <c r="J14" s="16"/>
    </row>
    <row r="16" spans="1:10" x14ac:dyDescent="0.25">
      <c r="A16" s="3" t="s">
        <v>167</v>
      </c>
    </row>
    <row r="18" spans="1:23" s="35" customFormat="1" ht="28.5" x14ac:dyDescent="0.2">
      <c r="A18" s="165" t="s">
        <v>59</v>
      </c>
      <c r="B18" s="155" t="s">
        <v>96</v>
      </c>
      <c r="C18" s="155"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20">
        <f>100*B32+B31*50+B30*0</f>
        <v>57.723577235772353</v>
      </c>
      <c r="C19" s="20">
        <f t="shared" ref="C19:V19" si="1">100*C32+C31*50+C30*0</f>
        <v>58.550724637681157</v>
      </c>
      <c r="D19" s="20">
        <f t="shared" si="1"/>
        <v>53.089887640449433</v>
      </c>
      <c r="E19" s="20">
        <f t="shared" si="1"/>
        <v>57.859078590785913</v>
      </c>
      <c r="F19" s="20">
        <f t="shared" si="1"/>
        <v>58.97790055248619</v>
      </c>
      <c r="G19" s="20">
        <f t="shared" si="1"/>
        <v>57.777777777777786</v>
      </c>
      <c r="H19" s="20">
        <f t="shared" si="1"/>
        <v>53.55263157894737</v>
      </c>
      <c r="I19" s="20">
        <f t="shared" si="1"/>
        <v>55.338541666666664</v>
      </c>
      <c r="J19" s="20">
        <f t="shared" si="1"/>
        <v>61.832061068702288</v>
      </c>
      <c r="K19" s="20">
        <f t="shared" si="1"/>
        <v>52.962962962962962</v>
      </c>
      <c r="L19" s="20">
        <f t="shared" si="1"/>
        <v>52.461139896373062</v>
      </c>
      <c r="M19" s="20">
        <f t="shared" si="1"/>
        <v>50</v>
      </c>
      <c r="N19" s="20">
        <f t="shared" si="1"/>
        <v>44.327176781002635</v>
      </c>
      <c r="O19" s="20">
        <f t="shared" si="1"/>
        <v>55.285714285714292</v>
      </c>
      <c r="P19" s="20">
        <f t="shared" si="1"/>
        <v>57.333333333333329</v>
      </c>
      <c r="Q19" s="20">
        <f t="shared" si="1"/>
        <v>58.616187989556138</v>
      </c>
      <c r="R19" s="20">
        <f t="shared" si="1"/>
        <v>47.297297297297298</v>
      </c>
      <c r="S19" s="20">
        <f t="shared" si="1"/>
        <v>50.522193211488258</v>
      </c>
      <c r="T19" s="20">
        <f t="shared" si="1"/>
        <v>52.713178294573645</v>
      </c>
      <c r="U19" s="20">
        <f t="shared" si="1"/>
        <v>53.785900783289819</v>
      </c>
      <c r="V19" s="20">
        <f t="shared" si="1"/>
        <v>56.103896103896105</v>
      </c>
      <c r="W19" s="53">
        <f>B12</f>
        <v>54.1</v>
      </c>
    </row>
    <row r="20" spans="1:23" ht="14.25" x14ac:dyDescent="0.25">
      <c r="A20" s="52">
        <v>2017</v>
      </c>
      <c r="B20" s="20">
        <f>100*B36+B35*50+B34*0</f>
        <v>53.07692307692308</v>
      </c>
      <c r="C20" s="20">
        <f>100*C36+C35*50+C34*0</f>
        <v>63.247863247863243</v>
      </c>
      <c r="D20" s="20">
        <f t="shared" ref="D20:V20" si="2">100*D36+D35*50+D34*0</f>
        <v>57.89473684210526</v>
      </c>
      <c r="E20" s="20">
        <f t="shared" si="2"/>
        <v>64.233576642335777</v>
      </c>
      <c r="F20" s="20">
        <f t="shared" si="2"/>
        <v>58.59375</v>
      </c>
      <c r="G20" s="20">
        <f t="shared" si="2"/>
        <v>58.82352941176471</v>
      </c>
      <c r="H20" s="20">
        <f t="shared" si="2"/>
        <v>50</v>
      </c>
      <c r="I20" s="20">
        <f t="shared" si="2"/>
        <v>58.07692307692308</v>
      </c>
      <c r="J20" s="20">
        <f t="shared" si="2"/>
        <v>57.35294117647058</v>
      </c>
      <c r="K20" s="20">
        <f t="shared" si="2"/>
        <v>57.089552238805972</v>
      </c>
      <c r="L20" s="20">
        <f t="shared" si="2"/>
        <v>59.274193548387096</v>
      </c>
      <c r="M20" s="20">
        <f t="shared" si="2"/>
        <v>66.666666666666657</v>
      </c>
      <c r="N20" s="20">
        <f t="shared" si="2"/>
        <v>50.375939849624061</v>
      </c>
      <c r="O20" s="20">
        <f t="shared" si="2"/>
        <v>45.955882352941174</v>
      </c>
      <c r="P20" s="20">
        <f t="shared" si="2"/>
        <v>59.689922480620154</v>
      </c>
      <c r="Q20" s="20">
        <f t="shared" si="2"/>
        <v>49.650349650349646</v>
      </c>
      <c r="R20" s="20">
        <f t="shared" si="2"/>
        <v>43.840579710144937</v>
      </c>
      <c r="S20" s="20">
        <f t="shared" si="2"/>
        <v>56.159420289855078</v>
      </c>
      <c r="T20" s="20">
        <f t="shared" si="2"/>
        <v>45.323741007194243</v>
      </c>
      <c r="U20" s="20">
        <f t="shared" si="2"/>
        <v>64.233576642335777</v>
      </c>
      <c r="V20" s="20">
        <f t="shared" si="2"/>
        <v>52.5</v>
      </c>
      <c r="W20" s="54">
        <f>C12</f>
        <v>56.150000000000006</v>
      </c>
    </row>
    <row r="21" spans="1:23" ht="14.25" x14ac:dyDescent="0.25">
      <c r="A21" s="52">
        <v>2016</v>
      </c>
      <c r="B21" s="20">
        <f>100*B40+B39*50+B38*0</f>
        <v>61.25</v>
      </c>
      <c r="C21" s="20">
        <f t="shared" ref="C21:V21" si="3">100*C40+C39*50+C38*0</f>
        <v>51.9</v>
      </c>
      <c r="D21" s="20">
        <f t="shared" si="3"/>
        <v>53.949999999999996</v>
      </c>
      <c r="E21" s="20">
        <f t="shared" si="3"/>
        <v>49.55</v>
      </c>
      <c r="F21" s="20">
        <f t="shared" si="3"/>
        <v>48.8</v>
      </c>
      <c r="G21" s="20">
        <f t="shared" si="3"/>
        <v>53.45</v>
      </c>
      <c r="H21" s="20">
        <f t="shared" si="3"/>
        <v>50.649999999999991</v>
      </c>
      <c r="I21" s="20">
        <f t="shared" si="3"/>
        <v>49.05</v>
      </c>
      <c r="J21" s="20">
        <f t="shared" si="3"/>
        <v>54.95</v>
      </c>
      <c r="K21" s="20">
        <f t="shared" si="3"/>
        <v>50.150000000000006</v>
      </c>
      <c r="L21" s="20">
        <f t="shared" si="3"/>
        <v>53.35</v>
      </c>
      <c r="M21" s="20">
        <f t="shared" si="3"/>
        <v>52.95</v>
      </c>
      <c r="N21" s="20">
        <f t="shared" si="3"/>
        <v>54</v>
      </c>
      <c r="O21" s="20">
        <f t="shared" si="3"/>
        <v>47.100000000000009</v>
      </c>
      <c r="P21" s="20">
        <f t="shared" si="3"/>
        <v>47</v>
      </c>
      <c r="Q21" s="20">
        <f t="shared" si="3"/>
        <v>57.05</v>
      </c>
      <c r="R21" s="20">
        <f t="shared" si="3"/>
        <v>46.300000000000004</v>
      </c>
      <c r="S21" s="20">
        <f t="shared" si="3"/>
        <v>53.050000000000004</v>
      </c>
      <c r="T21" s="20">
        <f t="shared" si="3"/>
        <v>55.05</v>
      </c>
      <c r="U21" s="20">
        <f t="shared" si="3"/>
        <v>55.3</v>
      </c>
      <c r="V21" s="20">
        <f t="shared" si="3"/>
        <v>64.3</v>
      </c>
      <c r="W21" s="54">
        <f>D12</f>
        <v>51.962620168367891</v>
      </c>
    </row>
    <row r="22" spans="1:23" ht="14.25" x14ac:dyDescent="0.25">
      <c r="A22" s="52">
        <v>2014</v>
      </c>
      <c r="B22" s="20">
        <f>100*B44+B43*50+B42*0</f>
        <v>47.767857142857139</v>
      </c>
      <c r="C22" s="20">
        <f t="shared" ref="C22:V22" si="4">100*C44+C43*50+C42*0</f>
        <v>54.090909090909093</v>
      </c>
      <c r="D22" s="20">
        <f t="shared" si="4"/>
        <v>77.391304347826079</v>
      </c>
      <c r="E22" s="20">
        <f t="shared" si="4"/>
        <v>63.983050847457626</v>
      </c>
      <c r="F22" s="20">
        <f t="shared" si="4"/>
        <v>64.485981308411212</v>
      </c>
      <c r="G22" s="20">
        <f t="shared" si="4"/>
        <v>60.16949152542373</v>
      </c>
      <c r="H22" s="20">
        <f t="shared" si="4"/>
        <v>65.094339622641513</v>
      </c>
      <c r="I22" s="20">
        <f t="shared" si="4"/>
        <v>53.097345132743357</v>
      </c>
      <c r="J22" s="20">
        <f t="shared" si="4"/>
        <v>54.50450450450451</v>
      </c>
      <c r="K22" s="20">
        <f t="shared" si="4"/>
        <v>45.327102803738313</v>
      </c>
      <c r="L22" s="20">
        <f t="shared" si="4"/>
        <v>53.030303030303031</v>
      </c>
      <c r="M22" s="20">
        <f t="shared" si="4"/>
        <v>52.678571428571431</v>
      </c>
      <c r="N22" s="20">
        <f t="shared" si="4"/>
        <v>45.762711864406782</v>
      </c>
      <c r="O22" s="20">
        <f t="shared" si="4"/>
        <v>60.964912280701753</v>
      </c>
      <c r="P22" s="20">
        <f t="shared" si="4"/>
        <v>49.576271186440678</v>
      </c>
      <c r="Q22" s="20">
        <f t="shared" si="4"/>
        <v>47.72727272727272</v>
      </c>
      <c r="R22" s="20">
        <f t="shared" si="4"/>
        <v>57.727272727272734</v>
      </c>
      <c r="S22" s="20">
        <f t="shared" si="4"/>
        <v>47.807017543859651</v>
      </c>
      <c r="T22" s="20">
        <f t="shared" si="4"/>
        <v>49.514563106796118</v>
      </c>
      <c r="U22" s="20">
        <f t="shared" si="4"/>
        <v>50</v>
      </c>
      <c r="V22" s="20">
        <f t="shared" si="4"/>
        <v>50.454545454545453</v>
      </c>
      <c r="W22" s="54">
        <f>E12</f>
        <v>54.237574002857997</v>
      </c>
    </row>
    <row r="23" spans="1:23" ht="14.25" x14ac:dyDescent="0.25">
      <c r="A23" s="52">
        <v>2012</v>
      </c>
      <c r="B23" s="20">
        <f>100*B48+B47*50+B46*0</f>
        <v>35.377358490566039</v>
      </c>
      <c r="C23" s="20">
        <f t="shared" ref="C23:V23" si="5">100*C48+C47*50+C46*0</f>
        <v>46.666666666666664</v>
      </c>
      <c r="D23" s="20">
        <f t="shared" si="5"/>
        <v>41.919191919191924</v>
      </c>
      <c r="E23" s="20">
        <f t="shared" si="5"/>
        <v>48.94736842105263</v>
      </c>
      <c r="F23" s="20">
        <f t="shared" si="5"/>
        <v>41.203703703703702</v>
      </c>
      <c r="G23" s="20">
        <f t="shared" si="5"/>
        <v>38.938053097345133</v>
      </c>
      <c r="H23" s="20">
        <f t="shared" si="5"/>
        <v>52.403846153846153</v>
      </c>
      <c r="I23" s="20">
        <f t="shared" si="5"/>
        <v>43.69747899159664</v>
      </c>
      <c r="J23" s="20">
        <f t="shared" si="5"/>
        <v>36.637931034482762</v>
      </c>
      <c r="K23" s="20">
        <f t="shared" si="5"/>
        <v>39.705882352941174</v>
      </c>
      <c r="L23" s="20">
        <f t="shared" si="5"/>
        <v>35.714285714285715</v>
      </c>
      <c r="M23" s="20">
        <f t="shared" si="5"/>
        <v>41.517857142857139</v>
      </c>
      <c r="N23" s="20">
        <f t="shared" si="5"/>
        <v>40.625</v>
      </c>
      <c r="O23" s="20">
        <f t="shared" si="5"/>
        <v>41.452991452991455</v>
      </c>
      <c r="P23" s="20">
        <f t="shared" si="5"/>
        <v>41.101694915254242</v>
      </c>
      <c r="Q23" s="20">
        <f t="shared" si="5"/>
        <v>48.275862068965516</v>
      </c>
      <c r="R23" s="20">
        <f t="shared" si="5"/>
        <v>39.903846153846153</v>
      </c>
      <c r="S23" s="20">
        <f t="shared" si="5"/>
        <v>38.118811881188122</v>
      </c>
      <c r="T23" s="20">
        <f t="shared" si="5"/>
        <v>43.589743589743591</v>
      </c>
      <c r="U23" s="20">
        <f t="shared" si="5"/>
        <v>38.738738738738739</v>
      </c>
      <c r="V23" s="20">
        <f t="shared" si="5"/>
        <v>41.588785046728972</v>
      </c>
      <c r="W23" s="54">
        <f>F12</f>
        <v>41.664999999999999</v>
      </c>
    </row>
    <row r="24" spans="1:23" ht="14.25" x14ac:dyDescent="0.25">
      <c r="A24" s="52">
        <v>2009</v>
      </c>
      <c r="B24" s="20">
        <f>100*B52+B51*50+B50*0</f>
        <v>54.910714285714292</v>
      </c>
      <c r="C24" s="20">
        <f t="shared" ref="C24:V24" si="6">100*C52+C51*50+C50*0</f>
        <v>55.963302752293586</v>
      </c>
      <c r="D24" s="20">
        <f t="shared" si="6"/>
        <v>55.803571428571431</v>
      </c>
      <c r="E24" s="20">
        <f t="shared" si="6"/>
        <v>57.264957264957268</v>
      </c>
      <c r="F24" s="20">
        <f t="shared" si="6"/>
        <v>50.909090909090907</v>
      </c>
      <c r="G24" s="20">
        <f t="shared" si="6"/>
        <v>55.172413793103445</v>
      </c>
      <c r="H24" s="20">
        <f t="shared" si="6"/>
        <v>56.637168141592923</v>
      </c>
      <c r="I24" s="20">
        <f t="shared" si="6"/>
        <v>50.471698113207552</v>
      </c>
      <c r="J24" s="20">
        <f t="shared" si="6"/>
        <v>49.565217391304344</v>
      </c>
      <c r="K24" s="20">
        <f t="shared" si="6"/>
        <v>48.717948717948723</v>
      </c>
      <c r="L24" s="20">
        <f t="shared" si="6"/>
        <v>50.431034482758619</v>
      </c>
      <c r="M24" s="20">
        <f t="shared" si="6"/>
        <v>41.025641025641022</v>
      </c>
      <c r="N24" s="20">
        <f t="shared" si="6"/>
        <v>47.844827586206897</v>
      </c>
      <c r="O24" s="20">
        <f t="shared" si="6"/>
        <v>52.100840336134453</v>
      </c>
      <c r="P24" s="20">
        <f t="shared" si="6"/>
        <v>58.928571428571431</v>
      </c>
      <c r="Q24" s="20">
        <f t="shared" si="6"/>
        <v>55.504587155963307</v>
      </c>
      <c r="R24" s="20">
        <f t="shared" si="6"/>
        <v>48.230088495575217</v>
      </c>
      <c r="S24" s="20">
        <f t="shared" si="6"/>
        <v>51.339285714285708</v>
      </c>
      <c r="T24" s="20">
        <f t="shared" si="6"/>
        <v>50.467289719626166</v>
      </c>
      <c r="U24" s="20">
        <f t="shared" si="6"/>
        <v>47.142857142857139</v>
      </c>
      <c r="V24" s="20">
        <f t="shared" si="6"/>
        <v>51.754385964912281</v>
      </c>
      <c r="W24" s="54">
        <f>G12</f>
        <v>51.84</v>
      </c>
    </row>
    <row r="25" spans="1:23" ht="14.25" x14ac:dyDescent="0.25">
      <c r="A25" s="52">
        <v>2008</v>
      </c>
      <c r="B25" s="20">
        <f>100*B56+B55*50+B54*0</f>
        <v>41.269841269841265</v>
      </c>
      <c r="C25" s="20">
        <f t="shared" ref="C25:V25" si="7">100*C56+C55*50+C54*0</f>
        <v>50.454545454545453</v>
      </c>
      <c r="D25" s="20">
        <f t="shared" si="7"/>
        <v>34.45945945945946</v>
      </c>
      <c r="E25" s="20">
        <f t="shared" si="7"/>
        <v>56.779661016949149</v>
      </c>
      <c r="F25" s="20">
        <f t="shared" si="7"/>
        <v>45.918367346938773</v>
      </c>
      <c r="G25" s="20">
        <f t="shared" si="7"/>
        <v>42.016806722689076</v>
      </c>
      <c r="H25" s="20">
        <f t="shared" si="7"/>
        <v>44.607843137254903</v>
      </c>
      <c r="I25" s="20">
        <f t="shared" si="7"/>
        <v>47.321428571428569</v>
      </c>
      <c r="J25" s="20">
        <f t="shared" si="7"/>
        <v>50.617283950617285</v>
      </c>
      <c r="K25" s="20">
        <f t="shared" si="7"/>
        <v>48.232323232323225</v>
      </c>
      <c r="L25" s="20">
        <f t="shared" si="7"/>
        <v>41.534391534391531</v>
      </c>
      <c r="M25" s="20">
        <f t="shared" si="7"/>
        <v>27.058823529411761</v>
      </c>
      <c r="N25" s="20">
        <f t="shared" si="7"/>
        <v>29.032258064516128</v>
      </c>
      <c r="O25" s="20">
        <f t="shared" si="7"/>
        <v>42.10526315789474</v>
      </c>
      <c r="P25" s="20">
        <f t="shared" si="7"/>
        <v>46.745562130177518</v>
      </c>
      <c r="Q25" s="20">
        <f t="shared" si="7"/>
        <v>54.230769230769234</v>
      </c>
      <c r="R25" s="20">
        <f t="shared" si="7"/>
        <v>49.514563106796118</v>
      </c>
      <c r="S25" s="20">
        <f t="shared" si="7"/>
        <v>38.46153846153846</v>
      </c>
      <c r="T25" s="20">
        <f t="shared" si="7"/>
        <v>45</v>
      </c>
      <c r="U25" s="20">
        <f t="shared" si="7"/>
        <v>45.901639344262293</v>
      </c>
      <c r="V25" s="20">
        <f t="shared" si="7"/>
        <v>43.333333333333329</v>
      </c>
      <c r="W25" s="54">
        <f>H12</f>
        <v>44.215000000000003</v>
      </c>
    </row>
    <row r="26" spans="1:23" ht="14.25" x14ac:dyDescent="0.25">
      <c r="A26" s="52">
        <v>2007</v>
      </c>
      <c r="B26" s="20">
        <f>100*B60+B59*50+B58*0</f>
        <v>43.981481481481481</v>
      </c>
      <c r="C26" s="20">
        <f t="shared" ref="C26:V26" si="8">100*C60+C59*50+C58*0</f>
        <v>57.692307692307693</v>
      </c>
      <c r="D26" s="20">
        <f t="shared" si="8"/>
        <v>35.204081632653057</v>
      </c>
      <c r="E26" s="20">
        <f t="shared" si="8"/>
        <v>48.275862068965516</v>
      </c>
      <c r="F26" s="20">
        <f t="shared" si="8"/>
        <v>50.431034482758619</v>
      </c>
      <c r="G26" s="20">
        <f t="shared" si="8"/>
        <v>40.336134453781511</v>
      </c>
      <c r="H26" s="20">
        <f t="shared" si="8"/>
        <v>57.657657657657651</v>
      </c>
      <c r="I26" s="20">
        <f t="shared" si="8"/>
        <v>57.692307692307693</v>
      </c>
      <c r="J26" s="20">
        <f t="shared" si="8"/>
        <v>39.393939393939391</v>
      </c>
      <c r="K26" s="20">
        <f t="shared" si="8"/>
        <v>45.454545454545453</v>
      </c>
      <c r="L26" s="20">
        <f t="shared" si="8"/>
        <v>41.758241758241766</v>
      </c>
      <c r="M26" s="20">
        <f t="shared" si="8"/>
        <v>38.46153846153846</v>
      </c>
      <c r="N26" s="20">
        <f t="shared" si="8"/>
        <v>40.173410404624278</v>
      </c>
      <c r="O26" s="20">
        <f t="shared" si="8"/>
        <v>40.259740259740255</v>
      </c>
      <c r="P26" s="20">
        <f t="shared" si="8"/>
        <v>47.727272727272727</v>
      </c>
      <c r="Q26" s="20">
        <f t="shared" si="8"/>
        <v>52.803738317757009</v>
      </c>
      <c r="R26" s="20">
        <f t="shared" si="8"/>
        <v>26.25</v>
      </c>
      <c r="S26" s="20">
        <f t="shared" si="8"/>
        <v>56.25</v>
      </c>
      <c r="T26" s="20">
        <f t="shared" si="8"/>
        <v>41.25</v>
      </c>
      <c r="U26" s="20">
        <f t="shared" si="8"/>
        <v>37.815126050420169</v>
      </c>
      <c r="V26" s="20">
        <f t="shared" si="8"/>
        <v>21.794871794871796</v>
      </c>
      <c r="W26" s="54">
        <f>I12</f>
        <v>44.52</v>
      </c>
    </row>
    <row r="27" spans="1:23" ht="14.25" x14ac:dyDescent="0.25">
      <c r="A27" s="104" t="s">
        <v>151</v>
      </c>
      <c r="B27" s="83">
        <f>50+(50*(B65-B62))+(25*(B64-B63))</f>
        <v>46.25</v>
      </c>
      <c r="C27" s="83">
        <f t="shared" ref="C27:V27" si="9">100*C64+C63*50+C62*0</f>
        <v>50.05</v>
      </c>
      <c r="D27" s="83">
        <f t="shared" si="9"/>
        <v>66.7</v>
      </c>
      <c r="E27" s="83">
        <f t="shared" si="9"/>
        <v>57.7</v>
      </c>
      <c r="F27" s="83">
        <f t="shared" si="9"/>
        <v>59.2</v>
      </c>
      <c r="G27" s="83">
        <f t="shared" si="9"/>
        <v>54</v>
      </c>
      <c r="H27" s="83">
        <f t="shared" si="9"/>
        <v>39.550000000000004</v>
      </c>
      <c r="I27" s="83">
        <f t="shared" si="9"/>
        <v>53.85</v>
      </c>
      <c r="J27" s="83">
        <f t="shared" si="9"/>
        <v>31.75</v>
      </c>
      <c r="K27" s="83">
        <f t="shared" si="9"/>
        <v>40.949999999999996</v>
      </c>
      <c r="L27" s="83">
        <f t="shared" si="9"/>
        <v>61.050000000000004</v>
      </c>
      <c r="M27" s="83">
        <f t="shared" si="9"/>
        <v>65.75</v>
      </c>
      <c r="N27" s="83">
        <f t="shared" si="9"/>
        <v>23.9</v>
      </c>
      <c r="O27" s="83">
        <f t="shared" si="9"/>
        <v>81.7</v>
      </c>
      <c r="P27" s="83">
        <f t="shared" si="9"/>
        <v>56.849999999999994</v>
      </c>
      <c r="Q27" s="83">
        <f t="shared" si="9"/>
        <v>70.75</v>
      </c>
      <c r="R27" s="83">
        <f t="shared" si="9"/>
        <v>48.05</v>
      </c>
      <c r="S27" s="83">
        <f t="shared" si="9"/>
        <v>49.949999999999996</v>
      </c>
      <c r="T27" s="83">
        <f t="shared" si="9"/>
        <v>54.5</v>
      </c>
      <c r="U27" s="83">
        <f t="shared" si="9"/>
        <v>50.5</v>
      </c>
      <c r="V27" s="83">
        <f t="shared" si="9"/>
        <v>75</v>
      </c>
      <c r="W27" s="57">
        <f>J12</f>
        <v>44.6099806</v>
      </c>
    </row>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4" t="s">
        <v>168</v>
      </c>
      <c r="B30" s="9">
        <v>0.24119241192411922</v>
      </c>
      <c r="C30" s="9">
        <v>0.29275362318840581</v>
      </c>
      <c r="D30" s="9">
        <v>0.24719101123595505</v>
      </c>
      <c r="E30" s="9">
        <v>0.21409214092140921</v>
      </c>
      <c r="F30" s="9">
        <v>0.23756906077348067</v>
      </c>
      <c r="G30" s="9">
        <v>0.22777777777777777</v>
      </c>
      <c r="H30" s="9">
        <v>0.29473684210526313</v>
      </c>
      <c r="I30" s="9">
        <v>0.1640625</v>
      </c>
      <c r="J30" s="9">
        <v>0.19338422391857507</v>
      </c>
      <c r="K30" s="9">
        <v>0.20493827160493827</v>
      </c>
      <c r="L30" s="9">
        <v>0.26943005181347152</v>
      </c>
      <c r="M30" s="9">
        <v>0.30913978494623656</v>
      </c>
      <c r="N30" s="9">
        <v>0.39577836411609496</v>
      </c>
      <c r="O30" s="9">
        <v>0.22857142857142856</v>
      </c>
      <c r="P30" s="9">
        <v>0.21600000000000003</v>
      </c>
      <c r="Q30" s="9">
        <v>0.1514360313315927</v>
      </c>
      <c r="R30" s="9">
        <v>0.38108108108108107</v>
      </c>
      <c r="S30" s="9">
        <v>0.3133159268929504</v>
      </c>
      <c r="T30" s="9">
        <v>0.29198966408268734</v>
      </c>
      <c r="U30" s="9">
        <v>0.22715404699738906</v>
      </c>
      <c r="V30" s="9">
        <v>0.27532467532467531</v>
      </c>
    </row>
    <row r="31" spans="1:23" ht="14.25" x14ac:dyDescent="0.25">
      <c r="A31" s="13" t="s">
        <v>142</v>
      </c>
      <c r="B31" s="9">
        <v>0.36314363143631434</v>
      </c>
      <c r="C31" s="9">
        <v>0.24347826086956523</v>
      </c>
      <c r="D31" s="9">
        <v>0.4438202247191011</v>
      </c>
      <c r="E31" s="9">
        <v>0.41463414634146339</v>
      </c>
      <c r="F31" s="9">
        <v>0.34530386740331492</v>
      </c>
      <c r="G31" s="9">
        <v>0.38888888888888895</v>
      </c>
      <c r="H31" s="9">
        <v>0.33947368421052632</v>
      </c>
      <c r="I31" s="9">
        <v>0.56510416666666663</v>
      </c>
      <c r="J31" s="9">
        <v>0.37659033078880405</v>
      </c>
      <c r="K31" s="9">
        <v>0.53086419753086422</v>
      </c>
      <c r="L31" s="9">
        <v>0.41191709844559588</v>
      </c>
      <c r="M31" s="9">
        <v>0.38172043010752688</v>
      </c>
      <c r="N31" s="9">
        <v>0.32189973614775724</v>
      </c>
      <c r="O31" s="9">
        <v>0.43714285714285717</v>
      </c>
      <c r="P31" s="9">
        <v>0.42133333333333334</v>
      </c>
      <c r="Q31" s="9">
        <v>0.52480417754569186</v>
      </c>
      <c r="R31" s="9">
        <v>0.29189189189189191</v>
      </c>
      <c r="S31" s="9">
        <v>0.36292428198433418</v>
      </c>
      <c r="T31" s="9">
        <v>0.36175710594315247</v>
      </c>
      <c r="U31" s="9">
        <v>0.4699738903394256</v>
      </c>
      <c r="V31" s="9">
        <v>0.32727272727272727</v>
      </c>
    </row>
    <row r="32" spans="1:23" ht="14.25" x14ac:dyDescent="0.25">
      <c r="A32" s="5" t="s">
        <v>164</v>
      </c>
      <c r="B32" s="9">
        <v>0.39566395663956638</v>
      </c>
      <c r="C32" s="9">
        <v>0.46376811594202899</v>
      </c>
      <c r="D32" s="9">
        <v>0.3089887640449438</v>
      </c>
      <c r="E32" s="9">
        <v>0.37127371273712739</v>
      </c>
      <c r="F32" s="9">
        <v>0.41712707182320441</v>
      </c>
      <c r="G32" s="9">
        <v>0.38333333333333336</v>
      </c>
      <c r="H32" s="9">
        <v>0.36578947368421055</v>
      </c>
      <c r="I32" s="9">
        <v>0.27083333333333331</v>
      </c>
      <c r="J32" s="9">
        <v>0.43002544529262088</v>
      </c>
      <c r="K32" s="9">
        <v>0.26419753086419751</v>
      </c>
      <c r="L32" s="9">
        <v>0.31865284974093266</v>
      </c>
      <c r="M32" s="9">
        <v>0.30913978494623656</v>
      </c>
      <c r="N32" s="9">
        <v>0.28232189973614774</v>
      </c>
      <c r="O32" s="9">
        <v>0.3342857142857143</v>
      </c>
      <c r="P32" s="9">
        <v>0.36266666666666664</v>
      </c>
      <c r="Q32" s="9">
        <v>0.32375979112271547</v>
      </c>
      <c r="R32" s="9">
        <v>0.32702702702702702</v>
      </c>
      <c r="S32" s="9">
        <v>0.32375979112271547</v>
      </c>
      <c r="T32" s="9">
        <v>0.34625322997416019</v>
      </c>
      <c r="U32" s="9">
        <v>0.30287206266318539</v>
      </c>
      <c r="V32" s="9">
        <v>0.39740259740259742</v>
      </c>
    </row>
    <row r="33" spans="1:22" ht="14.25" x14ac:dyDescent="0.25">
      <c r="A33" s="159">
        <v>2017</v>
      </c>
      <c r="B33" s="159" t="s">
        <v>96</v>
      </c>
      <c r="C33" s="159" t="s">
        <v>93</v>
      </c>
      <c r="D33" s="159" t="s">
        <v>106</v>
      </c>
      <c r="E33" s="159" t="s">
        <v>107</v>
      </c>
      <c r="F33" s="159" t="s">
        <v>97</v>
      </c>
      <c r="G33" s="159" t="s">
        <v>109</v>
      </c>
      <c r="H33" s="159" t="s">
        <v>98</v>
      </c>
      <c r="I33" s="159" t="s">
        <v>125</v>
      </c>
      <c r="J33" s="159" t="s">
        <v>126</v>
      </c>
      <c r="K33" s="159" t="s">
        <v>102</v>
      </c>
      <c r="L33" s="159" t="s">
        <v>95</v>
      </c>
      <c r="M33" s="159" t="s">
        <v>110</v>
      </c>
      <c r="N33" s="159" t="s">
        <v>105</v>
      </c>
      <c r="O33" s="159" t="s">
        <v>104</v>
      </c>
      <c r="P33" s="159" t="s">
        <v>127</v>
      </c>
      <c r="Q33" s="159" t="s">
        <v>101</v>
      </c>
      <c r="R33" s="159" t="s">
        <v>113</v>
      </c>
      <c r="S33" s="159" t="s">
        <v>112</v>
      </c>
      <c r="T33" s="159" t="s">
        <v>111</v>
      </c>
      <c r="U33" s="159" t="s">
        <v>108</v>
      </c>
      <c r="V33" s="159" t="s">
        <v>94</v>
      </c>
    </row>
    <row r="34" spans="1:22" ht="14.25" x14ac:dyDescent="0.25">
      <c r="A34" s="4" t="s">
        <v>168</v>
      </c>
      <c r="B34" s="9">
        <v>0.18461538461538463</v>
      </c>
      <c r="C34" s="9">
        <v>0.23931623931623933</v>
      </c>
      <c r="D34" s="9">
        <v>0.24812030075187969</v>
      </c>
      <c r="E34" s="9">
        <v>0.10948905109489053</v>
      </c>
      <c r="F34" s="9">
        <v>0.265625</v>
      </c>
      <c r="G34" s="9">
        <v>0.22689075630252101</v>
      </c>
      <c r="H34" s="9">
        <v>0.32142857142857145</v>
      </c>
      <c r="I34" s="9">
        <v>0.2846153846153846</v>
      </c>
      <c r="J34" s="9">
        <v>0.19852941176470587</v>
      </c>
      <c r="K34" s="9">
        <v>0.30597014925373134</v>
      </c>
      <c r="L34" s="9">
        <v>0.21774193548387097</v>
      </c>
      <c r="M34" s="9">
        <v>0.17499999999999999</v>
      </c>
      <c r="N34" s="9">
        <v>0.22556390977443608</v>
      </c>
      <c r="O34" s="9">
        <v>0.34558823529411759</v>
      </c>
      <c r="P34" s="9">
        <v>0.18604651162790697</v>
      </c>
      <c r="Q34" s="9">
        <v>0.3776223776223776</v>
      </c>
      <c r="R34" s="9">
        <v>0.39130434782608697</v>
      </c>
      <c r="S34" s="9">
        <v>0.20289855072463769</v>
      </c>
      <c r="T34" s="9">
        <v>0.33093525179856115</v>
      </c>
      <c r="U34" s="9">
        <v>0.20437956204379565</v>
      </c>
      <c r="V34" s="9">
        <v>0.27857142857142858</v>
      </c>
    </row>
    <row r="35" spans="1:22" ht="14.25" x14ac:dyDescent="0.25">
      <c r="A35" s="13" t="s">
        <v>142</v>
      </c>
      <c r="B35" s="9">
        <v>0.56923076923076921</v>
      </c>
      <c r="C35" s="9">
        <v>0.25641025641025639</v>
      </c>
      <c r="D35" s="9">
        <v>0.34586466165413532</v>
      </c>
      <c r="E35" s="9">
        <v>0.49635036496350365</v>
      </c>
      <c r="F35" s="9">
        <v>0.296875</v>
      </c>
      <c r="G35" s="9">
        <v>0.36974789915966388</v>
      </c>
      <c r="H35" s="9">
        <v>0.35714285714285715</v>
      </c>
      <c r="I35" s="9">
        <v>0.26923076923076922</v>
      </c>
      <c r="J35" s="9">
        <v>0.45588235294117646</v>
      </c>
      <c r="K35" s="9">
        <v>0.24626865671641793</v>
      </c>
      <c r="L35" s="9">
        <v>0.37903225806451618</v>
      </c>
      <c r="M35" s="9">
        <v>0.31666666666666665</v>
      </c>
      <c r="N35" s="9">
        <v>0.54135338345864659</v>
      </c>
      <c r="O35" s="9">
        <v>0.38970588235294118</v>
      </c>
      <c r="P35" s="9">
        <v>0.43410852713178294</v>
      </c>
      <c r="Q35" s="9">
        <v>0.25174825174825177</v>
      </c>
      <c r="R35" s="9">
        <v>0.34057971014492755</v>
      </c>
      <c r="S35" s="9">
        <v>0.47101449275362323</v>
      </c>
      <c r="T35" s="9">
        <v>0.43165467625899284</v>
      </c>
      <c r="U35" s="9">
        <v>0.30656934306569344</v>
      </c>
      <c r="V35" s="9">
        <v>0.39285714285714285</v>
      </c>
    </row>
    <row r="36" spans="1:22" ht="14.25" x14ac:dyDescent="0.25">
      <c r="A36" s="5" t="s">
        <v>164</v>
      </c>
      <c r="B36" s="9">
        <v>0.24615384615384617</v>
      </c>
      <c r="C36" s="9">
        <v>0.50427350427350426</v>
      </c>
      <c r="D36" s="9">
        <v>0.406015037593985</v>
      </c>
      <c r="E36" s="9">
        <v>0.39416058394160586</v>
      </c>
      <c r="F36" s="9">
        <v>0.4375</v>
      </c>
      <c r="G36" s="9">
        <v>0.40336134453781514</v>
      </c>
      <c r="H36" s="9">
        <v>0.32142857142857145</v>
      </c>
      <c r="I36" s="9">
        <v>0.44615384615384618</v>
      </c>
      <c r="J36" s="9">
        <v>0.34558823529411759</v>
      </c>
      <c r="K36" s="9">
        <v>0.44776119402985076</v>
      </c>
      <c r="L36" s="9">
        <v>0.40322580645161288</v>
      </c>
      <c r="M36" s="9">
        <v>0.5083333333333333</v>
      </c>
      <c r="N36" s="9">
        <v>0.23308270676691728</v>
      </c>
      <c r="O36" s="9">
        <v>0.26470588235294118</v>
      </c>
      <c r="P36" s="9">
        <v>0.37984496124031009</v>
      </c>
      <c r="Q36" s="9">
        <v>0.37062937062937062</v>
      </c>
      <c r="R36" s="9">
        <v>0.26811594202898553</v>
      </c>
      <c r="S36" s="9">
        <v>0.32608695652173914</v>
      </c>
      <c r="T36" s="9">
        <v>0.23741007194244601</v>
      </c>
      <c r="U36" s="9">
        <v>0.48905109489051102</v>
      </c>
      <c r="V36" s="9">
        <v>0.32857142857142851</v>
      </c>
    </row>
    <row r="37" spans="1:22" ht="15" thickBot="1" x14ac:dyDescent="0.3">
      <c r="A37" s="159">
        <v>2016</v>
      </c>
      <c r="B37" s="160" t="s">
        <v>96</v>
      </c>
      <c r="C37" s="160" t="s">
        <v>93</v>
      </c>
      <c r="D37" s="160" t="s">
        <v>106</v>
      </c>
      <c r="E37" s="160" t="s">
        <v>107</v>
      </c>
      <c r="F37" s="160" t="s">
        <v>97</v>
      </c>
      <c r="G37" s="160" t="s">
        <v>109</v>
      </c>
      <c r="H37" s="160" t="s">
        <v>98</v>
      </c>
      <c r="I37" s="160" t="s">
        <v>125</v>
      </c>
      <c r="J37" s="160" t="s">
        <v>126</v>
      </c>
      <c r="K37" s="160" t="s">
        <v>102</v>
      </c>
      <c r="L37" s="160" t="s">
        <v>95</v>
      </c>
      <c r="M37" s="160" t="s">
        <v>110</v>
      </c>
      <c r="N37" s="160" t="s">
        <v>105</v>
      </c>
      <c r="O37" s="160" t="s">
        <v>104</v>
      </c>
      <c r="P37" s="160" t="s">
        <v>127</v>
      </c>
      <c r="Q37" s="160" t="s">
        <v>101</v>
      </c>
      <c r="R37" s="160" t="s">
        <v>113</v>
      </c>
      <c r="S37" s="160" t="s">
        <v>112</v>
      </c>
      <c r="T37" s="160" t="s">
        <v>111</v>
      </c>
      <c r="U37" s="160" t="s">
        <v>108</v>
      </c>
      <c r="V37" s="160" t="s">
        <v>94</v>
      </c>
    </row>
    <row r="38" spans="1:22" ht="14.25" x14ac:dyDescent="0.25">
      <c r="A38" s="4" t="s">
        <v>168</v>
      </c>
      <c r="B38" s="9">
        <v>0.224</v>
      </c>
      <c r="C38" s="9">
        <v>0.31</v>
      </c>
      <c r="D38" s="9">
        <v>0.27800000000000002</v>
      </c>
      <c r="E38" s="9">
        <v>0.35</v>
      </c>
      <c r="F38" s="9">
        <v>0.35</v>
      </c>
      <c r="G38" s="9">
        <v>0.27300000000000002</v>
      </c>
      <c r="H38" s="9">
        <v>0.34799999999999998</v>
      </c>
      <c r="I38" s="9">
        <v>0.36899999999999999</v>
      </c>
      <c r="J38" s="9">
        <v>0.27100000000000002</v>
      </c>
      <c r="K38" s="9">
        <v>0.316</v>
      </c>
      <c r="L38" s="9">
        <v>0.29399999999999998</v>
      </c>
      <c r="M38" s="9">
        <v>0.28599999999999998</v>
      </c>
      <c r="N38" s="9">
        <v>0.24299999999999999</v>
      </c>
      <c r="O38" s="9">
        <v>0.39600000000000002</v>
      </c>
      <c r="P38" s="9">
        <v>0.30099999999999999</v>
      </c>
      <c r="Q38" s="9">
        <v>0.23</v>
      </c>
      <c r="R38" s="9">
        <v>0.34300000000000003</v>
      </c>
      <c r="S38" s="9">
        <v>0.20799999999999999</v>
      </c>
      <c r="T38" s="9">
        <v>0.23400000000000001</v>
      </c>
      <c r="U38" s="9">
        <v>0.312</v>
      </c>
      <c r="V38" s="9">
        <v>0.18</v>
      </c>
    </row>
    <row r="39" spans="1:22" ht="14.25" x14ac:dyDescent="0.25">
      <c r="A39" s="13" t="s">
        <v>142</v>
      </c>
      <c r="B39" s="9">
        <v>0.32700000000000001</v>
      </c>
      <c r="C39" s="9">
        <v>0.34200000000000003</v>
      </c>
      <c r="D39" s="9">
        <v>0.36499999999999999</v>
      </c>
      <c r="E39" s="9">
        <v>0.309</v>
      </c>
      <c r="F39" s="9">
        <v>0.32400000000000001</v>
      </c>
      <c r="G39" s="9">
        <v>0.38300000000000001</v>
      </c>
      <c r="H39" s="9">
        <v>0.28899999999999998</v>
      </c>
      <c r="I39" s="9">
        <v>0.28100000000000003</v>
      </c>
      <c r="J39" s="9">
        <v>0.35899999999999999</v>
      </c>
      <c r="K39" s="9">
        <v>0.36499999999999999</v>
      </c>
      <c r="L39" s="9">
        <v>0.34499999999999997</v>
      </c>
      <c r="M39" s="9">
        <v>0.36899999999999999</v>
      </c>
      <c r="N39" s="9">
        <v>0.434</v>
      </c>
      <c r="O39" s="9">
        <v>0.26400000000000001</v>
      </c>
      <c r="P39" s="9">
        <v>0.45800000000000002</v>
      </c>
      <c r="Q39" s="9">
        <v>0.40100000000000002</v>
      </c>
      <c r="R39" s="9">
        <v>0.38800000000000001</v>
      </c>
      <c r="S39" s="9">
        <v>0.52300000000000002</v>
      </c>
      <c r="T39" s="9">
        <v>0.43099999999999999</v>
      </c>
      <c r="U39" s="9">
        <v>0.27</v>
      </c>
      <c r="V39" s="9">
        <v>0.35399999999999998</v>
      </c>
    </row>
    <row r="40" spans="1:22" ht="15" thickBot="1" x14ac:dyDescent="0.3">
      <c r="A40" s="5" t="s">
        <v>164</v>
      </c>
      <c r="B40" s="9">
        <v>0.44900000000000001</v>
      </c>
      <c r="C40" s="9">
        <v>0.34799999999999998</v>
      </c>
      <c r="D40" s="9">
        <v>0.35699999999999998</v>
      </c>
      <c r="E40" s="9">
        <v>0.34100000000000003</v>
      </c>
      <c r="F40" s="9">
        <v>0.32600000000000001</v>
      </c>
      <c r="G40" s="9">
        <v>0.34300000000000003</v>
      </c>
      <c r="H40" s="9">
        <v>0.36199999999999999</v>
      </c>
      <c r="I40" s="9">
        <v>0.35</v>
      </c>
      <c r="J40" s="9">
        <v>0.37</v>
      </c>
      <c r="K40" s="9">
        <v>0.31900000000000001</v>
      </c>
      <c r="L40" s="9">
        <v>0.36099999999999999</v>
      </c>
      <c r="M40" s="9">
        <v>0.34499999999999997</v>
      </c>
      <c r="N40" s="9">
        <v>0.32300000000000001</v>
      </c>
      <c r="O40" s="9">
        <v>0.33900000000000002</v>
      </c>
      <c r="P40" s="9">
        <v>0.24099999999999999</v>
      </c>
      <c r="Q40" s="9">
        <v>0.37</v>
      </c>
      <c r="R40" s="9">
        <v>0.26900000000000002</v>
      </c>
      <c r="S40" s="9">
        <v>0.26900000000000002</v>
      </c>
      <c r="T40" s="9">
        <v>0.33500000000000002</v>
      </c>
      <c r="U40" s="9">
        <v>0.41799999999999998</v>
      </c>
      <c r="V40" s="9">
        <v>0.46600000000000003</v>
      </c>
    </row>
    <row r="41" spans="1:22" ht="15" thickBot="1" x14ac:dyDescent="0.3">
      <c r="A41" s="159">
        <v>2014</v>
      </c>
      <c r="B41" s="159" t="s">
        <v>96</v>
      </c>
      <c r="C41" s="159" t="s">
        <v>93</v>
      </c>
      <c r="D41" s="159" t="s">
        <v>106</v>
      </c>
      <c r="E41" s="159" t="s">
        <v>107</v>
      </c>
      <c r="F41" s="159" t="s">
        <v>97</v>
      </c>
      <c r="G41" s="159" t="s">
        <v>109</v>
      </c>
      <c r="H41" s="159" t="s">
        <v>98</v>
      </c>
      <c r="I41" s="159" t="s">
        <v>125</v>
      </c>
      <c r="J41" s="159" t="s">
        <v>126</v>
      </c>
      <c r="K41" s="159" t="s">
        <v>102</v>
      </c>
      <c r="L41" s="159" t="s">
        <v>95</v>
      </c>
      <c r="M41" s="159" t="s">
        <v>110</v>
      </c>
      <c r="N41" s="159" t="s">
        <v>105</v>
      </c>
      <c r="O41" s="159" t="s">
        <v>104</v>
      </c>
      <c r="P41" s="159" t="s">
        <v>127</v>
      </c>
      <c r="Q41" s="159" t="s">
        <v>101</v>
      </c>
      <c r="R41" s="159" t="s">
        <v>113</v>
      </c>
      <c r="S41" s="159" t="s">
        <v>112</v>
      </c>
      <c r="T41" s="159" t="s">
        <v>111</v>
      </c>
      <c r="U41" s="159" t="s">
        <v>108</v>
      </c>
      <c r="V41" s="159" t="s">
        <v>94</v>
      </c>
    </row>
    <row r="42" spans="1:22" ht="14.25" x14ac:dyDescent="0.25">
      <c r="A42" s="4" t="s">
        <v>168</v>
      </c>
      <c r="B42" s="9">
        <v>0.3482142857142857</v>
      </c>
      <c r="C42" s="9">
        <v>0.27272727272727271</v>
      </c>
      <c r="D42" s="9">
        <v>9.5652173913043481E-2</v>
      </c>
      <c r="E42" s="9">
        <v>0.20338983050847459</v>
      </c>
      <c r="F42" s="9">
        <v>0.14018691588785046</v>
      </c>
      <c r="G42" s="9">
        <v>0.2288135593220339</v>
      </c>
      <c r="H42" s="9">
        <v>0.21698113207547171</v>
      </c>
      <c r="I42" s="9">
        <v>0.2831858407079646</v>
      </c>
      <c r="J42" s="9">
        <v>0.22522522522522523</v>
      </c>
      <c r="K42" s="9">
        <v>0.35514018691588783</v>
      </c>
      <c r="L42" s="9">
        <v>0.28282828282828282</v>
      </c>
      <c r="M42" s="9">
        <v>0.30357142857142855</v>
      </c>
      <c r="N42" s="9">
        <v>0.3559322033898305</v>
      </c>
      <c r="O42" s="9">
        <v>0.25438596491228072</v>
      </c>
      <c r="P42" s="9">
        <v>0.24576271186440679</v>
      </c>
      <c r="Q42" s="9">
        <v>0.30909090909090908</v>
      </c>
      <c r="R42" s="9">
        <v>0.25454545454545452</v>
      </c>
      <c r="S42" s="9">
        <v>0.2982456140350877</v>
      </c>
      <c r="T42" s="9">
        <v>0.28155339805825241</v>
      </c>
      <c r="U42" s="9">
        <v>0.36607142857142855</v>
      </c>
      <c r="V42" s="9">
        <v>0.2818181818181818</v>
      </c>
    </row>
    <row r="43" spans="1:22" ht="14.25" x14ac:dyDescent="0.25">
      <c r="A43" s="13" t="s">
        <v>142</v>
      </c>
      <c r="B43" s="9">
        <v>0.3482142857142857</v>
      </c>
      <c r="C43" s="9">
        <v>0.37272727272727274</v>
      </c>
      <c r="D43" s="9">
        <v>0.2608695652173913</v>
      </c>
      <c r="E43" s="9">
        <v>0.3135593220338983</v>
      </c>
      <c r="F43" s="9">
        <v>0.42990654205607476</v>
      </c>
      <c r="G43" s="9">
        <v>0.33898305084745756</v>
      </c>
      <c r="H43" s="9">
        <v>0.26415094339622641</v>
      </c>
      <c r="I43" s="9">
        <v>0.37168141592920356</v>
      </c>
      <c r="J43" s="9">
        <v>0.45945945945945948</v>
      </c>
      <c r="K43" s="9">
        <v>0.38317757009345788</v>
      </c>
      <c r="L43" s="9">
        <v>0.37373737373737376</v>
      </c>
      <c r="M43" s="9">
        <v>0.3392857142857143</v>
      </c>
      <c r="N43" s="9">
        <v>0.3728813559322034</v>
      </c>
      <c r="O43" s="9">
        <v>0.27192982456140352</v>
      </c>
      <c r="P43" s="9">
        <v>0.51694915254237284</v>
      </c>
      <c r="Q43" s="9">
        <v>0.42727272727272725</v>
      </c>
      <c r="R43" s="9">
        <v>0.33636363636363631</v>
      </c>
      <c r="S43" s="9">
        <v>0.44736842105263158</v>
      </c>
      <c r="T43" s="9">
        <v>0.44660194174757284</v>
      </c>
      <c r="U43" s="9">
        <v>0.26785714285714285</v>
      </c>
      <c r="V43" s="9">
        <v>0.42727272727272725</v>
      </c>
    </row>
    <row r="44" spans="1:22" ht="14.25" x14ac:dyDescent="0.25">
      <c r="A44" s="5" t="s">
        <v>164</v>
      </c>
      <c r="B44" s="9">
        <v>0.30357142857142855</v>
      </c>
      <c r="C44" s="9">
        <v>0.35454545454545455</v>
      </c>
      <c r="D44" s="9">
        <v>0.64347826086956517</v>
      </c>
      <c r="E44" s="9">
        <v>0.48305084745762711</v>
      </c>
      <c r="F44" s="9">
        <v>0.42990654205607476</v>
      </c>
      <c r="G44" s="9">
        <v>0.43220338983050849</v>
      </c>
      <c r="H44" s="9">
        <v>0.51886792452830188</v>
      </c>
      <c r="I44" s="9">
        <v>0.34513274336283184</v>
      </c>
      <c r="J44" s="9">
        <v>0.31531531531531531</v>
      </c>
      <c r="K44" s="9">
        <v>0.26168224299065418</v>
      </c>
      <c r="L44" s="9">
        <v>0.34343434343434337</v>
      </c>
      <c r="M44" s="9">
        <v>0.35714285714285715</v>
      </c>
      <c r="N44" s="9">
        <v>0.2711864406779661</v>
      </c>
      <c r="O44" s="9">
        <v>0.47368421052631576</v>
      </c>
      <c r="P44" s="9">
        <v>0.23728813559322035</v>
      </c>
      <c r="Q44" s="9">
        <v>0.26363636363636361</v>
      </c>
      <c r="R44" s="9">
        <v>0.40909090909090912</v>
      </c>
      <c r="S44" s="9">
        <v>0.25438596491228072</v>
      </c>
      <c r="T44" s="9">
        <v>0.27184466019417475</v>
      </c>
      <c r="U44" s="9">
        <v>0.36607142857142855</v>
      </c>
      <c r="V44" s="9">
        <v>0.29090909090909089</v>
      </c>
    </row>
    <row r="45" spans="1:22" ht="14.25" x14ac:dyDescent="0.25">
      <c r="A45" s="159">
        <v>2012</v>
      </c>
      <c r="B45" s="160" t="s">
        <v>96</v>
      </c>
      <c r="C45" s="160" t="s">
        <v>93</v>
      </c>
      <c r="D45" s="160" t="s">
        <v>106</v>
      </c>
      <c r="E45" s="160" t="s">
        <v>107</v>
      </c>
      <c r="F45" s="160" t="s">
        <v>97</v>
      </c>
      <c r="G45" s="160" t="s">
        <v>109</v>
      </c>
      <c r="H45" s="160" t="s">
        <v>98</v>
      </c>
      <c r="I45" s="160" t="s">
        <v>125</v>
      </c>
      <c r="J45" s="160" t="s">
        <v>126</v>
      </c>
      <c r="K45" s="160" t="s">
        <v>102</v>
      </c>
      <c r="L45" s="160" t="s">
        <v>95</v>
      </c>
      <c r="M45" s="160" t="s">
        <v>110</v>
      </c>
      <c r="N45" s="160" t="s">
        <v>105</v>
      </c>
      <c r="O45" s="160" t="s">
        <v>104</v>
      </c>
      <c r="P45" s="160" t="s">
        <v>127</v>
      </c>
      <c r="Q45" s="160" t="s">
        <v>101</v>
      </c>
      <c r="R45" s="160" t="s">
        <v>113</v>
      </c>
      <c r="S45" s="160" t="s">
        <v>112</v>
      </c>
      <c r="T45" s="160" t="s">
        <v>111</v>
      </c>
      <c r="U45" s="160" t="s">
        <v>108</v>
      </c>
      <c r="V45" s="160" t="s">
        <v>94</v>
      </c>
    </row>
    <row r="46" spans="1:22" ht="14.25" x14ac:dyDescent="0.25">
      <c r="A46" s="4" t="s">
        <v>168</v>
      </c>
      <c r="B46" s="9">
        <v>0.44339622641509435</v>
      </c>
      <c r="C46" s="9">
        <v>0.4</v>
      </c>
      <c r="D46" s="9">
        <v>0.4242424242424242</v>
      </c>
      <c r="E46" s="9">
        <v>0.32631578947368423</v>
      </c>
      <c r="F46" s="9">
        <v>0.42592592592592593</v>
      </c>
      <c r="G46" s="9">
        <v>0.43362831858407075</v>
      </c>
      <c r="H46" s="9">
        <v>0.25</v>
      </c>
      <c r="I46" s="9">
        <v>0.32773109243697474</v>
      </c>
      <c r="J46" s="9">
        <v>0.40517241379310343</v>
      </c>
      <c r="K46" s="9">
        <v>0.45098039215686275</v>
      </c>
      <c r="L46" s="9">
        <v>0.45535714285714285</v>
      </c>
      <c r="M46" s="9">
        <v>0.4017857142857143</v>
      </c>
      <c r="N46" s="9">
        <v>0.47916666666666674</v>
      </c>
      <c r="O46" s="9">
        <v>0.35897435897435898</v>
      </c>
      <c r="P46" s="9">
        <v>0.27966101694915252</v>
      </c>
      <c r="Q46" s="9">
        <v>0.24137931034482757</v>
      </c>
      <c r="R46" s="9">
        <v>0.375</v>
      </c>
      <c r="S46" s="9">
        <v>0.44554455445544555</v>
      </c>
      <c r="T46" s="9">
        <v>0.34188034188034189</v>
      </c>
      <c r="U46" s="9">
        <v>0.45045045045045046</v>
      </c>
      <c r="V46" s="9">
        <v>0.41121495327102797</v>
      </c>
    </row>
    <row r="47" spans="1:22" ht="14.25" x14ac:dyDescent="0.25">
      <c r="A47" s="13" t="s">
        <v>142</v>
      </c>
      <c r="B47" s="9">
        <v>0.40566037735849059</v>
      </c>
      <c r="C47" s="9">
        <v>0.26666666666666666</v>
      </c>
      <c r="D47" s="9">
        <v>0.31313131313131315</v>
      </c>
      <c r="E47" s="9">
        <v>0.36842105263157893</v>
      </c>
      <c r="F47" s="9">
        <v>0.32407407407407407</v>
      </c>
      <c r="G47" s="9">
        <v>0.35398230088495575</v>
      </c>
      <c r="H47" s="9">
        <v>0.45192307692307693</v>
      </c>
      <c r="I47" s="9">
        <v>0.47058823529411759</v>
      </c>
      <c r="J47" s="9">
        <v>0.45689655172413796</v>
      </c>
      <c r="K47" s="9">
        <v>0.30392156862745096</v>
      </c>
      <c r="L47" s="9">
        <v>0.375</v>
      </c>
      <c r="M47" s="9">
        <v>0.36607142857142855</v>
      </c>
      <c r="N47" s="9">
        <v>0.22916666666666663</v>
      </c>
      <c r="O47" s="9">
        <v>0.45299145299145299</v>
      </c>
      <c r="P47" s="9">
        <v>0.61864406779661019</v>
      </c>
      <c r="Q47" s="9">
        <v>0.55172413793103448</v>
      </c>
      <c r="R47" s="9">
        <v>0.45192307692307693</v>
      </c>
      <c r="S47" s="9">
        <v>0.34653465346534651</v>
      </c>
      <c r="T47" s="9">
        <v>0.44444444444444442</v>
      </c>
      <c r="U47" s="9">
        <v>0.32432432432432434</v>
      </c>
      <c r="V47" s="9">
        <v>0.34579439252336447</v>
      </c>
    </row>
    <row r="48" spans="1:22" ht="14.25" x14ac:dyDescent="0.25">
      <c r="A48" s="5" t="s">
        <v>164</v>
      </c>
      <c r="B48" s="9">
        <v>0.15094339622641509</v>
      </c>
      <c r="C48" s="9">
        <v>0.33333333333333326</v>
      </c>
      <c r="D48" s="9">
        <v>0.26262626262626265</v>
      </c>
      <c r="E48" s="9">
        <v>0.30526315789473685</v>
      </c>
      <c r="F48" s="9">
        <v>0.25</v>
      </c>
      <c r="G48" s="9">
        <v>0.21238938053097345</v>
      </c>
      <c r="H48" s="9">
        <v>0.29807692307692307</v>
      </c>
      <c r="I48" s="9">
        <v>0.20168067226890757</v>
      </c>
      <c r="J48" s="9">
        <v>0.13793103448275862</v>
      </c>
      <c r="K48" s="9">
        <v>0.24509803921568626</v>
      </c>
      <c r="L48" s="9">
        <v>0.16964285714285715</v>
      </c>
      <c r="M48" s="9">
        <v>0.23214285714285715</v>
      </c>
      <c r="N48" s="9">
        <v>0.29166666666666669</v>
      </c>
      <c r="O48" s="9">
        <v>0.18803418803418803</v>
      </c>
      <c r="P48" s="9">
        <v>0.10169491525423729</v>
      </c>
      <c r="Q48" s="9">
        <v>0.20689655172413793</v>
      </c>
      <c r="R48" s="9">
        <v>0.17307692307692307</v>
      </c>
      <c r="S48" s="9">
        <v>0.20792079207920794</v>
      </c>
      <c r="T48" s="9">
        <v>0.21367521367521367</v>
      </c>
      <c r="U48" s="9">
        <v>0.22522522522522523</v>
      </c>
      <c r="V48" s="9">
        <v>0.24299065420560748</v>
      </c>
    </row>
    <row r="49" spans="1:22" ht="14.25" x14ac:dyDescent="0.25">
      <c r="A49" s="159">
        <v>2009</v>
      </c>
      <c r="B49" s="159" t="s">
        <v>96</v>
      </c>
      <c r="C49" s="159" t="s">
        <v>93</v>
      </c>
      <c r="D49" s="159" t="s">
        <v>106</v>
      </c>
      <c r="E49" s="159" t="s">
        <v>107</v>
      </c>
      <c r="F49" s="159" t="s">
        <v>97</v>
      </c>
      <c r="G49" s="159" t="s">
        <v>109</v>
      </c>
      <c r="H49" s="159" t="s">
        <v>98</v>
      </c>
      <c r="I49" s="159" t="s">
        <v>125</v>
      </c>
      <c r="J49" s="159" t="s">
        <v>126</v>
      </c>
      <c r="K49" s="159" t="s">
        <v>102</v>
      </c>
      <c r="L49" s="159" t="s">
        <v>95</v>
      </c>
      <c r="M49" s="159" t="s">
        <v>110</v>
      </c>
      <c r="N49" s="159" t="s">
        <v>105</v>
      </c>
      <c r="O49" s="159" t="s">
        <v>104</v>
      </c>
      <c r="P49" s="159" t="s">
        <v>127</v>
      </c>
      <c r="Q49" s="159" t="s">
        <v>101</v>
      </c>
      <c r="R49" s="159" t="s">
        <v>113</v>
      </c>
      <c r="S49" s="159" t="s">
        <v>112</v>
      </c>
      <c r="T49" s="159" t="s">
        <v>111</v>
      </c>
      <c r="U49" s="159" t="s">
        <v>108</v>
      </c>
      <c r="V49" s="159" t="s">
        <v>94</v>
      </c>
    </row>
    <row r="50" spans="1:22" ht="14.25" x14ac:dyDescent="0.25">
      <c r="A50" s="4" t="s">
        <v>168</v>
      </c>
      <c r="B50" s="9">
        <v>0.14285714285714285</v>
      </c>
      <c r="C50" s="9">
        <v>0.20183486238532111</v>
      </c>
      <c r="D50" s="9">
        <v>0.17857142857142858</v>
      </c>
      <c r="E50" s="9">
        <v>0.16239316239316237</v>
      </c>
      <c r="F50" s="9">
        <v>0.22727272727272727</v>
      </c>
      <c r="G50" s="9">
        <v>0.15517241379310345</v>
      </c>
      <c r="H50" s="9">
        <v>0.23893805309734514</v>
      </c>
      <c r="I50" s="9">
        <v>0.25471698113207547</v>
      </c>
      <c r="J50" s="9">
        <v>0.20869565217391306</v>
      </c>
      <c r="K50" s="9">
        <v>0.22222222222222221</v>
      </c>
      <c r="L50" s="9">
        <v>0.23275862068965517</v>
      </c>
      <c r="M50" s="9">
        <v>0.33333333333333326</v>
      </c>
      <c r="N50" s="9">
        <v>0.29310344827586204</v>
      </c>
      <c r="O50" s="9">
        <v>0.26050420168067229</v>
      </c>
      <c r="P50" s="9">
        <v>0.17857142857142858</v>
      </c>
      <c r="Q50" s="9">
        <v>0.20183486238532111</v>
      </c>
      <c r="R50" s="9">
        <v>0.24778761061946902</v>
      </c>
      <c r="S50" s="9">
        <v>0.16964285714285715</v>
      </c>
      <c r="T50" s="9">
        <v>0.23364485981308414</v>
      </c>
      <c r="U50" s="9">
        <v>0.25714285714285712</v>
      </c>
      <c r="V50" s="9">
        <v>0.17543859649122806</v>
      </c>
    </row>
    <row r="51" spans="1:22" ht="14.25" x14ac:dyDescent="0.25">
      <c r="A51" s="13" t="s">
        <v>142</v>
      </c>
      <c r="B51" s="9">
        <v>0.6160714285714286</v>
      </c>
      <c r="C51" s="9">
        <v>0.47706422018348627</v>
      </c>
      <c r="D51" s="9">
        <v>0.5267857142857143</v>
      </c>
      <c r="E51" s="9">
        <v>0.52991452991452992</v>
      </c>
      <c r="F51" s="9">
        <v>0.52727272727272723</v>
      </c>
      <c r="G51" s="9">
        <v>0.58620689655172409</v>
      </c>
      <c r="H51" s="9">
        <v>0.38938053097345132</v>
      </c>
      <c r="I51" s="9">
        <v>0.48113207547169812</v>
      </c>
      <c r="J51" s="9">
        <v>0.59130434782608698</v>
      </c>
      <c r="K51" s="9">
        <v>0.58119658119658124</v>
      </c>
      <c r="L51" s="9">
        <v>0.52586206896551724</v>
      </c>
      <c r="M51" s="9">
        <v>0.51282051282051277</v>
      </c>
      <c r="N51" s="9">
        <v>0.45689655172413796</v>
      </c>
      <c r="O51" s="9">
        <v>0.43697478991596639</v>
      </c>
      <c r="P51" s="9">
        <v>0.4642857142857143</v>
      </c>
      <c r="Q51" s="9">
        <v>0.48623853211009177</v>
      </c>
      <c r="R51" s="9">
        <v>0.53982300884955747</v>
      </c>
      <c r="S51" s="9">
        <v>0.6339285714285714</v>
      </c>
      <c r="T51" s="9">
        <v>0.52336448598130836</v>
      </c>
      <c r="U51" s="9">
        <v>0.54285714285714282</v>
      </c>
      <c r="V51" s="9">
        <v>0.61403508771929827</v>
      </c>
    </row>
    <row r="52" spans="1:22" ht="14.25" x14ac:dyDescent="0.25">
      <c r="A52" s="5" t="s">
        <v>164</v>
      </c>
      <c r="B52" s="9">
        <v>0.24107142857142858</v>
      </c>
      <c r="C52" s="9">
        <v>0.32110091743119268</v>
      </c>
      <c r="D52" s="9">
        <v>0.29464285714285715</v>
      </c>
      <c r="E52" s="9">
        <v>0.30769230769230771</v>
      </c>
      <c r="F52" s="9">
        <v>0.24545454545454548</v>
      </c>
      <c r="G52" s="9">
        <v>0.25862068965517243</v>
      </c>
      <c r="H52" s="9">
        <v>0.37168141592920356</v>
      </c>
      <c r="I52" s="9">
        <v>0.26415094339622641</v>
      </c>
      <c r="J52" s="9">
        <v>0.2</v>
      </c>
      <c r="K52" s="9">
        <v>0.1965811965811966</v>
      </c>
      <c r="L52" s="9">
        <v>0.24137931034482757</v>
      </c>
      <c r="M52" s="9">
        <v>0.15384615384615385</v>
      </c>
      <c r="N52" s="9">
        <v>0.25</v>
      </c>
      <c r="O52" s="9">
        <v>0.30252100840336132</v>
      </c>
      <c r="P52" s="9">
        <v>0.35714285714285715</v>
      </c>
      <c r="Q52" s="9">
        <v>0.31192660550458717</v>
      </c>
      <c r="R52" s="9">
        <v>0.21238938053097345</v>
      </c>
      <c r="S52" s="9">
        <v>0.19642857142857142</v>
      </c>
      <c r="T52" s="9">
        <v>0.24299065420560748</v>
      </c>
      <c r="U52" s="9">
        <v>0.2</v>
      </c>
      <c r="V52" s="9">
        <v>0.21052631578947367</v>
      </c>
    </row>
    <row r="53" spans="1:22" ht="14.25" x14ac:dyDescent="0.25">
      <c r="A53" s="159">
        <v>2008</v>
      </c>
      <c r="B53" s="160" t="s">
        <v>96</v>
      </c>
      <c r="C53" s="160" t="s">
        <v>93</v>
      </c>
      <c r="D53" s="160" t="s">
        <v>106</v>
      </c>
      <c r="E53" s="160" t="s">
        <v>107</v>
      </c>
      <c r="F53" s="160" t="s">
        <v>97</v>
      </c>
      <c r="G53" s="160" t="s">
        <v>109</v>
      </c>
      <c r="H53" s="160" t="s">
        <v>98</v>
      </c>
      <c r="I53" s="160" t="s">
        <v>125</v>
      </c>
      <c r="J53" s="160" t="s">
        <v>126</v>
      </c>
      <c r="K53" s="160" t="s">
        <v>102</v>
      </c>
      <c r="L53" s="160" t="s">
        <v>95</v>
      </c>
      <c r="M53" s="160" t="s">
        <v>110</v>
      </c>
      <c r="N53" s="160" t="s">
        <v>105</v>
      </c>
      <c r="O53" s="160" t="s">
        <v>104</v>
      </c>
      <c r="P53" s="160" t="s">
        <v>127</v>
      </c>
      <c r="Q53" s="160" t="s">
        <v>101</v>
      </c>
      <c r="R53" s="160" t="s">
        <v>113</v>
      </c>
      <c r="S53" s="160" t="s">
        <v>112</v>
      </c>
      <c r="T53" s="160" t="s">
        <v>111</v>
      </c>
      <c r="U53" s="160" t="s">
        <v>108</v>
      </c>
      <c r="V53" s="160" t="s">
        <v>94</v>
      </c>
    </row>
    <row r="54" spans="1:22" ht="14.25" x14ac:dyDescent="0.25">
      <c r="A54" s="4" t="s">
        <v>168</v>
      </c>
      <c r="B54" s="9">
        <v>0.34920634920634919</v>
      </c>
      <c r="C54" s="9">
        <v>0.21818181818181817</v>
      </c>
      <c r="D54" s="9">
        <v>0.44594594594594594</v>
      </c>
      <c r="E54" s="9">
        <v>0.22033898305084743</v>
      </c>
      <c r="F54" s="9">
        <v>0.16326530612244899</v>
      </c>
      <c r="G54" s="9">
        <v>0.36134453781512604</v>
      </c>
      <c r="H54" s="9">
        <v>0.33333333333333326</v>
      </c>
      <c r="I54" s="9">
        <v>0.26785714285714285</v>
      </c>
      <c r="J54" s="9">
        <v>0.30864197530864196</v>
      </c>
      <c r="K54" s="9">
        <v>0.22727272727272727</v>
      </c>
      <c r="L54" s="9">
        <v>0.39153439153439151</v>
      </c>
      <c r="M54" s="9">
        <v>0.56470588235294117</v>
      </c>
      <c r="N54" s="9">
        <v>0.5268817204301075</v>
      </c>
      <c r="O54" s="9">
        <v>0.35526315789473684</v>
      </c>
      <c r="P54" s="9">
        <v>0.29585798816568049</v>
      </c>
      <c r="Q54" s="9">
        <v>0.26923076923076922</v>
      </c>
      <c r="R54" s="9">
        <v>0.26213592233009708</v>
      </c>
      <c r="S54" s="9">
        <v>0.26923076923076922</v>
      </c>
      <c r="T54" s="9">
        <v>0.3</v>
      </c>
      <c r="U54" s="9">
        <v>0.21311475409836064</v>
      </c>
      <c r="V54" s="9">
        <v>0.3</v>
      </c>
    </row>
    <row r="55" spans="1:22" ht="14.25" x14ac:dyDescent="0.25">
      <c r="A55" s="13" t="s">
        <v>142</v>
      </c>
      <c r="B55" s="9">
        <v>0.47619047619047611</v>
      </c>
      <c r="C55" s="9">
        <v>0.55454545454545456</v>
      </c>
      <c r="D55" s="9">
        <v>0.41891891891891897</v>
      </c>
      <c r="E55" s="9">
        <v>0.42372881355932202</v>
      </c>
      <c r="F55" s="9">
        <v>0.75510204081632648</v>
      </c>
      <c r="G55" s="9">
        <v>0.43697478991596639</v>
      </c>
      <c r="H55" s="9">
        <v>0.44117647058823528</v>
      </c>
      <c r="I55" s="9">
        <v>0.5178571428571429</v>
      </c>
      <c r="J55" s="9">
        <v>0.37037037037037041</v>
      </c>
      <c r="K55" s="9">
        <v>0.58080808080808077</v>
      </c>
      <c r="L55" s="9">
        <v>0.38624338624338622</v>
      </c>
      <c r="M55" s="9">
        <v>0.32941176470588229</v>
      </c>
      <c r="N55" s="9">
        <v>0.36559139784946237</v>
      </c>
      <c r="O55" s="9">
        <v>0.44736842105263158</v>
      </c>
      <c r="P55" s="9">
        <v>0.47337278106508873</v>
      </c>
      <c r="Q55" s="9">
        <v>0.37692307692307692</v>
      </c>
      <c r="R55" s="9">
        <v>0.4854368932038835</v>
      </c>
      <c r="S55" s="9">
        <v>0.69230769230769229</v>
      </c>
      <c r="T55" s="9">
        <v>0.5</v>
      </c>
      <c r="U55" s="9">
        <v>0.65573770491803274</v>
      </c>
      <c r="V55" s="9">
        <v>0.53333333333333333</v>
      </c>
    </row>
    <row r="56" spans="1:22" ht="14.25" x14ac:dyDescent="0.25">
      <c r="A56" s="5" t="s">
        <v>164</v>
      </c>
      <c r="B56" s="9">
        <v>0.17460317460317459</v>
      </c>
      <c r="C56" s="9">
        <v>0.22727272727272727</v>
      </c>
      <c r="D56" s="9">
        <v>0.13513513513513514</v>
      </c>
      <c r="E56" s="9">
        <v>0.3559322033898305</v>
      </c>
      <c r="F56" s="9">
        <v>8.1632653061224497E-2</v>
      </c>
      <c r="G56" s="9">
        <v>0.20168067226890757</v>
      </c>
      <c r="H56" s="9">
        <v>0.22549019607843138</v>
      </c>
      <c r="I56" s="9">
        <v>0.21428571428571427</v>
      </c>
      <c r="J56" s="9">
        <v>0.32098765432098764</v>
      </c>
      <c r="K56" s="9">
        <v>0.19191919191919191</v>
      </c>
      <c r="L56" s="9">
        <v>0.22222222222222221</v>
      </c>
      <c r="M56" s="9">
        <v>0.10588235294117647</v>
      </c>
      <c r="N56" s="9">
        <v>0.1075268817204301</v>
      </c>
      <c r="O56" s="9">
        <v>0.19736842105263158</v>
      </c>
      <c r="P56" s="9">
        <v>0.23076923076923075</v>
      </c>
      <c r="Q56" s="9">
        <v>0.35384615384615387</v>
      </c>
      <c r="R56" s="9">
        <v>0.25242718446601942</v>
      </c>
      <c r="S56" s="9">
        <v>3.8461538461538464E-2</v>
      </c>
      <c r="T56" s="9">
        <v>0.2</v>
      </c>
      <c r="U56" s="9">
        <v>0.13114754098360656</v>
      </c>
      <c r="V56" s="9">
        <v>0.16666666666666663</v>
      </c>
    </row>
    <row r="57" spans="1:22" ht="14.25" x14ac:dyDescent="0.25">
      <c r="A57" s="159">
        <v>2007</v>
      </c>
      <c r="B57" s="159" t="s">
        <v>96</v>
      </c>
      <c r="C57" s="159" t="s">
        <v>93</v>
      </c>
      <c r="D57" s="159" t="s">
        <v>106</v>
      </c>
      <c r="E57" s="159" t="s">
        <v>107</v>
      </c>
      <c r="F57" s="159" t="s">
        <v>97</v>
      </c>
      <c r="G57" s="159" t="s">
        <v>109</v>
      </c>
      <c r="H57" s="159" t="s">
        <v>98</v>
      </c>
      <c r="I57" s="159" t="s">
        <v>125</v>
      </c>
      <c r="J57" s="159" t="s">
        <v>126</v>
      </c>
      <c r="K57" s="159" t="s">
        <v>102</v>
      </c>
      <c r="L57" s="159" t="s">
        <v>95</v>
      </c>
      <c r="M57" s="159" t="s">
        <v>110</v>
      </c>
      <c r="N57" s="159" t="s">
        <v>105</v>
      </c>
      <c r="O57" s="159" t="s">
        <v>104</v>
      </c>
      <c r="P57" s="159" t="s">
        <v>127</v>
      </c>
      <c r="Q57" s="159" t="s">
        <v>101</v>
      </c>
      <c r="R57" s="159" t="s">
        <v>113</v>
      </c>
      <c r="S57" s="159" t="s">
        <v>112</v>
      </c>
      <c r="T57" s="159" t="s">
        <v>111</v>
      </c>
      <c r="U57" s="159" t="s">
        <v>108</v>
      </c>
      <c r="V57" s="159" t="s">
        <v>94</v>
      </c>
    </row>
    <row r="58" spans="1:22" ht="14.25" x14ac:dyDescent="0.25">
      <c r="A58" s="4" t="s">
        <v>168</v>
      </c>
      <c r="B58" s="9">
        <v>0.36111111111111105</v>
      </c>
      <c r="C58" s="9">
        <v>0.23931623931623933</v>
      </c>
      <c r="D58" s="9">
        <v>0.39795918367346933</v>
      </c>
      <c r="E58" s="9">
        <v>0.28448275862068967</v>
      </c>
      <c r="F58" s="9">
        <v>0.22413793103448276</v>
      </c>
      <c r="G58" s="9">
        <v>0.37815126050420167</v>
      </c>
      <c r="H58" s="9">
        <v>0.1801801801801802</v>
      </c>
      <c r="I58" s="9">
        <v>0.16083916083916083</v>
      </c>
      <c r="J58" s="9">
        <v>0.33333333333333326</v>
      </c>
      <c r="K58" s="9">
        <v>0.23232323232323232</v>
      </c>
      <c r="L58" s="9">
        <v>0.35714285714285715</v>
      </c>
      <c r="M58" s="9">
        <v>0.38461538461538469</v>
      </c>
      <c r="N58" s="9">
        <v>0.3583815028901734</v>
      </c>
      <c r="O58" s="9">
        <v>0.35064935064935066</v>
      </c>
      <c r="P58" s="9">
        <v>0.1875</v>
      </c>
      <c r="Q58" s="9">
        <v>0.23364485981308414</v>
      </c>
      <c r="R58" s="9">
        <v>0.54166666666666663</v>
      </c>
      <c r="S58" s="9">
        <v>0.05</v>
      </c>
      <c r="T58" s="9">
        <v>0.4</v>
      </c>
      <c r="U58" s="9">
        <v>0.44537815126050423</v>
      </c>
      <c r="V58" s="9">
        <v>0.64102564102564097</v>
      </c>
    </row>
    <row r="59" spans="1:22" ht="14.25" x14ac:dyDescent="0.25">
      <c r="A59" s="13" t="s">
        <v>142</v>
      </c>
      <c r="B59" s="9">
        <v>0.39814814814814814</v>
      </c>
      <c r="C59" s="9">
        <v>0.36752136752136755</v>
      </c>
      <c r="D59" s="9">
        <v>0.5</v>
      </c>
      <c r="E59" s="9">
        <v>0.46551724137931033</v>
      </c>
      <c r="F59" s="9">
        <v>0.5431034482758621</v>
      </c>
      <c r="G59" s="9">
        <v>0.43697478991596639</v>
      </c>
      <c r="H59" s="9">
        <v>0.48648648648648651</v>
      </c>
      <c r="I59" s="9">
        <v>0.52447552447552448</v>
      </c>
      <c r="J59" s="9">
        <v>0.54545454545454541</v>
      </c>
      <c r="K59" s="9">
        <v>0.6262626262626263</v>
      </c>
      <c r="L59" s="9">
        <v>0.45054945054945056</v>
      </c>
      <c r="M59" s="9">
        <v>0.46153846153846151</v>
      </c>
      <c r="N59" s="9">
        <v>0.47976878612716761</v>
      </c>
      <c r="O59" s="9">
        <v>0.4935064935064935</v>
      </c>
      <c r="P59" s="9">
        <v>0.67045454545454541</v>
      </c>
      <c r="Q59" s="9">
        <v>0.47663551401869159</v>
      </c>
      <c r="R59" s="9">
        <v>0.39166666666666666</v>
      </c>
      <c r="S59" s="9">
        <v>0.77500000000000002</v>
      </c>
      <c r="T59" s="9">
        <v>0.375</v>
      </c>
      <c r="U59" s="9">
        <v>0.35294117647058826</v>
      </c>
      <c r="V59" s="9">
        <v>0.28205128205128205</v>
      </c>
    </row>
    <row r="60" spans="1:22" ht="14.25" x14ac:dyDescent="0.25">
      <c r="A60" s="5" t="s">
        <v>164</v>
      </c>
      <c r="B60" s="12">
        <v>0.24074074074074073</v>
      </c>
      <c r="C60" s="12">
        <v>0.39316239316239321</v>
      </c>
      <c r="D60" s="12">
        <v>0.10204081632653061</v>
      </c>
      <c r="E60" s="12">
        <v>0.25</v>
      </c>
      <c r="F60" s="12">
        <v>0.23275862068965517</v>
      </c>
      <c r="G60" s="12">
        <v>0.18487394957983194</v>
      </c>
      <c r="H60" s="12">
        <v>0.33333333333333326</v>
      </c>
      <c r="I60" s="12">
        <v>0.31468531468531469</v>
      </c>
      <c r="J60" s="12">
        <v>0.12121212121212122</v>
      </c>
      <c r="K60" s="12">
        <v>0.14141414141414141</v>
      </c>
      <c r="L60" s="12">
        <v>0.19230769230769235</v>
      </c>
      <c r="M60" s="12">
        <v>0.15384615384615385</v>
      </c>
      <c r="N60" s="12">
        <v>0.16184971098265899</v>
      </c>
      <c r="O60" s="12">
        <v>0.15584415584415584</v>
      </c>
      <c r="P60" s="12">
        <v>0.14204545454545456</v>
      </c>
      <c r="Q60" s="12">
        <v>0.28971962616822428</v>
      </c>
      <c r="R60" s="12">
        <v>6.6666666666666666E-2</v>
      </c>
      <c r="S60" s="12">
        <v>0.17499999999999999</v>
      </c>
      <c r="T60" s="12">
        <v>0.22500000000000001</v>
      </c>
      <c r="U60" s="12">
        <v>0.20168067226890757</v>
      </c>
      <c r="V60" s="12">
        <v>7.6923076923076927E-2</v>
      </c>
    </row>
    <row r="61" spans="1:22" ht="14.25" x14ac:dyDescent="0.25">
      <c r="A61" s="159" t="s">
        <v>151</v>
      </c>
      <c r="B61" s="172" t="s">
        <v>96</v>
      </c>
      <c r="C61" s="166" t="s">
        <v>93</v>
      </c>
      <c r="D61" s="173" t="s">
        <v>106</v>
      </c>
      <c r="E61" s="166" t="s">
        <v>107</v>
      </c>
      <c r="F61" s="173" t="s">
        <v>97</v>
      </c>
      <c r="G61" s="171" t="s">
        <v>109</v>
      </c>
      <c r="H61" s="173" t="s">
        <v>98</v>
      </c>
      <c r="I61" s="166" t="s">
        <v>125</v>
      </c>
      <c r="J61" s="173" t="s">
        <v>126</v>
      </c>
      <c r="K61" s="166" t="s">
        <v>102</v>
      </c>
      <c r="L61" s="173" t="s">
        <v>95</v>
      </c>
      <c r="M61" s="166" t="s">
        <v>110</v>
      </c>
      <c r="N61" s="173" t="s">
        <v>105</v>
      </c>
      <c r="O61" s="166" t="s">
        <v>104</v>
      </c>
      <c r="P61" s="173" t="s">
        <v>127</v>
      </c>
      <c r="Q61" s="166" t="s">
        <v>101</v>
      </c>
      <c r="R61" s="173" t="s">
        <v>113</v>
      </c>
      <c r="S61" s="166" t="s">
        <v>112</v>
      </c>
      <c r="T61" s="173" t="s">
        <v>111</v>
      </c>
      <c r="U61" s="166" t="s">
        <v>108</v>
      </c>
      <c r="V61" s="174" t="s">
        <v>94</v>
      </c>
    </row>
    <row r="62" spans="1:22" ht="14.25" x14ac:dyDescent="0.25">
      <c r="A62" s="108" t="s">
        <v>155</v>
      </c>
      <c r="B62" s="76">
        <v>0.1</v>
      </c>
      <c r="C62" s="77">
        <v>0.313</v>
      </c>
      <c r="D62" s="77">
        <v>9.9000000000000005E-2</v>
      </c>
      <c r="E62" s="77">
        <v>0.30599999999999999</v>
      </c>
      <c r="F62" s="77">
        <v>0.27200000000000002</v>
      </c>
      <c r="G62" s="77">
        <v>0.12</v>
      </c>
      <c r="H62" s="77">
        <v>0.45800000000000002</v>
      </c>
      <c r="I62" s="77">
        <v>0.28799999999999998</v>
      </c>
      <c r="J62" s="77">
        <v>0.45900000000000002</v>
      </c>
      <c r="K62" s="77">
        <v>0.41599999999999998</v>
      </c>
      <c r="L62" s="77">
        <v>0.189</v>
      </c>
      <c r="M62" s="77">
        <v>7.5999999999999998E-2</v>
      </c>
      <c r="N62" s="77">
        <v>0.67500000000000004</v>
      </c>
      <c r="O62" s="77"/>
      <c r="P62" s="77">
        <v>0.13</v>
      </c>
      <c r="Q62" s="77">
        <v>0.129</v>
      </c>
      <c r="R62" s="77">
        <v>0.40799999999999997</v>
      </c>
      <c r="S62" s="77">
        <v>0.111</v>
      </c>
      <c r="T62" s="77">
        <v>6.7000000000000004E-2</v>
      </c>
      <c r="U62" s="77">
        <v>0.24299999999999999</v>
      </c>
      <c r="V62" s="78">
        <v>4.4999999999999998E-2</v>
      </c>
    </row>
    <row r="63" spans="1:22" ht="14.25" x14ac:dyDescent="0.25">
      <c r="A63" s="109" t="s">
        <v>156</v>
      </c>
      <c r="B63" s="79">
        <v>0.44</v>
      </c>
      <c r="C63" s="9">
        <v>0.375</v>
      </c>
      <c r="D63" s="9">
        <v>0.19800000000000001</v>
      </c>
      <c r="E63" s="9">
        <v>0.14399999999999999</v>
      </c>
      <c r="F63" s="9">
        <v>0.27200000000000002</v>
      </c>
      <c r="G63" s="9">
        <v>0.22</v>
      </c>
      <c r="H63" s="9">
        <v>0.22900000000000001</v>
      </c>
      <c r="I63" s="9">
        <v>0.16700000000000001</v>
      </c>
      <c r="J63" s="9">
        <v>9.5000000000000001E-2</v>
      </c>
      <c r="K63" s="9">
        <v>0.24099999999999999</v>
      </c>
      <c r="L63" s="9">
        <v>0.28699999999999998</v>
      </c>
      <c r="M63" s="9">
        <v>0.26700000000000002</v>
      </c>
      <c r="N63" s="9">
        <v>0.17199999999999999</v>
      </c>
      <c r="O63" s="9">
        <v>0.254</v>
      </c>
      <c r="P63" s="9">
        <v>0.35699999999999998</v>
      </c>
      <c r="Q63" s="9">
        <v>0.26700000000000002</v>
      </c>
      <c r="R63" s="9">
        <v>0.14499999999999999</v>
      </c>
      <c r="S63" s="9">
        <v>0.185</v>
      </c>
      <c r="T63" s="9">
        <v>0.378</v>
      </c>
      <c r="U63" s="9">
        <v>0.252</v>
      </c>
      <c r="V63" s="66">
        <v>0.13600000000000001</v>
      </c>
    </row>
    <row r="64" spans="1:22" ht="14.25" x14ac:dyDescent="0.25">
      <c r="A64" s="109" t="s">
        <v>157</v>
      </c>
      <c r="B64" s="79">
        <v>0.43</v>
      </c>
      <c r="C64" s="9">
        <v>0.313</v>
      </c>
      <c r="D64" s="9">
        <v>0.56799999999999995</v>
      </c>
      <c r="E64" s="9">
        <v>0.505</v>
      </c>
      <c r="F64" s="9">
        <v>0.45600000000000002</v>
      </c>
      <c r="G64" s="9">
        <v>0.43</v>
      </c>
      <c r="H64" s="9">
        <v>0.28100000000000003</v>
      </c>
      <c r="I64" s="9">
        <v>0.45500000000000002</v>
      </c>
      <c r="J64" s="9">
        <v>0.27</v>
      </c>
      <c r="K64" s="9">
        <v>0.28899999999999998</v>
      </c>
      <c r="L64" s="9">
        <v>0.46700000000000003</v>
      </c>
      <c r="M64" s="9">
        <v>0.52400000000000002</v>
      </c>
      <c r="N64" s="9">
        <v>0.153</v>
      </c>
      <c r="O64" s="9">
        <v>0.69</v>
      </c>
      <c r="P64" s="9">
        <v>0.39</v>
      </c>
      <c r="Q64" s="9">
        <v>0.57399999999999995</v>
      </c>
      <c r="R64" s="9">
        <v>0.40799999999999997</v>
      </c>
      <c r="S64" s="9">
        <v>0.40699999999999997</v>
      </c>
      <c r="T64" s="9">
        <v>0.35599999999999998</v>
      </c>
      <c r="U64" s="9">
        <v>0.379</v>
      </c>
      <c r="V64" s="66">
        <v>0.68200000000000005</v>
      </c>
    </row>
    <row r="65" spans="1:32" ht="14.25" x14ac:dyDescent="0.25">
      <c r="A65" s="110" t="s">
        <v>158</v>
      </c>
      <c r="B65" s="80">
        <v>0.03</v>
      </c>
      <c r="C65" s="56"/>
      <c r="D65" s="56">
        <v>0.13600000000000001</v>
      </c>
      <c r="E65" s="56">
        <v>4.4999999999999998E-2</v>
      </c>
      <c r="F65" s="56"/>
      <c r="G65" s="56">
        <v>0.23</v>
      </c>
      <c r="H65" s="56">
        <v>3.1E-2</v>
      </c>
      <c r="I65" s="56">
        <v>9.0999999999999998E-2</v>
      </c>
      <c r="J65" s="56">
        <v>0.17599999999999999</v>
      </c>
      <c r="K65" s="56">
        <v>5.3999999999999999E-2</v>
      </c>
      <c r="L65" s="56">
        <v>5.7000000000000002E-2</v>
      </c>
      <c r="M65" s="56">
        <v>0.13300000000000001</v>
      </c>
      <c r="N65" s="56"/>
      <c r="O65" s="56">
        <v>5.6000000000000001E-2</v>
      </c>
      <c r="P65" s="56">
        <v>0.123</v>
      </c>
      <c r="Q65" s="56">
        <v>0.03</v>
      </c>
      <c r="R65" s="56">
        <v>3.9E-2</v>
      </c>
      <c r="S65" s="56">
        <v>0.29599999999999999</v>
      </c>
      <c r="T65" s="56">
        <v>0.2</v>
      </c>
      <c r="U65" s="56">
        <v>0.126</v>
      </c>
      <c r="V65" s="68">
        <v>0.13600000000000001</v>
      </c>
    </row>
    <row r="67" spans="1:32" x14ac:dyDescent="0.25">
      <c r="A67" s="3" t="s">
        <v>128</v>
      </c>
    </row>
    <row r="68" spans="1:32" x14ac:dyDescent="0.25">
      <c r="F68" s="3"/>
    </row>
    <row r="69" spans="1:32" s="35" customFormat="1" ht="42.75" customHeight="1" x14ac:dyDescent="0.25">
      <c r="A69" s="165" t="s">
        <v>60</v>
      </c>
      <c r="B69" s="155" t="s">
        <v>129</v>
      </c>
      <c r="C69" s="156" t="s">
        <v>130</v>
      </c>
      <c r="D69" s="1"/>
      <c r="E69" s="1"/>
      <c r="F69" s="165" t="s">
        <v>60</v>
      </c>
      <c r="G69" s="157" t="s">
        <v>131</v>
      </c>
      <c r="H69" s="157" t="s">
        <v>132</v>
      </c>
      <c r="I69" s="157" t="s">
        <v>133</v>
      </c>
      <c r="J69" s="157" t="s">
        <v>134</v>
      </c>
      <c r="K69" s="158" t="s">
        <v>135</v>
      </c>
      <c r="L69" s="1"/>
      <c r="M69" s="1"/>
      <c r="N69" s="1"/>
      <c r="O69" s="1"/>
      <c r="P69" s="1"/>
      <c r="Q69" s="1"/>
      <c r="R69" s="1"/>
      <c r="S69" s="1"/>
      <c r="T69" s="1"/>
      <c r="U69" s="1"/>
      <c r="V69" s="1"/>
      <c r="W69" s="1"/>
      <c r="X69" s="1"/>
      <c r="Y69" s="1"/>
      <c r="Z69" s="1"/>
      <c r="AA69" s="1"/>
      <c r="AB69" s="1"/>
      <c r="AC69" s="1"/>
      <c r="AD69" s="1"/>
      <c r="AE69" s="1"/>
      <c r="AF69" s="1"/>
    </row>
    <row r="70" spans="1:32" ht="13.5" customHeight="1" x14ac:dyDescent="0.25">
      <c r="A70" s="52">
        <v>2019</v>
      </c>
      <c r="B70" s="20">
        <f>100*B84+B83*50+B82*0</f>
        <v>57.045516500000005</v>
      </c>
      <c r="C70" s="20">
        <f>100*C84+C83*50+C82*0</f>
        <v>52.376990999999997</v>
      </c>
      <c r="F70" s="52">
        <v>2019</v>
      </c>
      <c r="G70" s="20">
        <f>100*G84+G83*50+G82*0</f>
        <v>60.571390000000001</v>
      </c>
      <c r="H70" s="20">
        <f>100*H84+H83*50+H82*0</f>
        <v>55.835604000000004</v>
      </c>
      <c r="I70" s="20">
        <f t="shared" ref="I70:K70" si="10">100*I84+I83*50+I82*0</f>
        <v>54.267473500000001</v>
      </c>
      <c r="J70" s="20">
        <f t="shared" si="10"/>
        <v>52.848639000000006</v>
      </c>
      <c r="K70" s="62">
        <f t="shared" si="10"/>
        <v>50.304877999999995</v>
      </c>
    </row>
    <row r="71" spans="1:32" ht="13.5" customHeight="1" x14ac:dyDescent="0.25">
      <c r="A71" s="52">
        <v>2017</v>
      </c>
      <c r="B71" s="20">
        <f>100*B88+B87*50+B86*0</f>
        <v>57.933436532507748</v>
      </c>
      <c r="C71" s="20">
        <f>100*C88+C87*50+C86*0</f>
        <v>53.593015446608447</v>
      </c>
      <c r="F71" s="52">
        <v>2017</v>
      </c>
      <c r="G71" s="20">
        <f>100*G88+G87*50+G86*0</f>
        <v>65.776699029126249</v>
      </c>
      <c r="H71" s="20">
        <f>100*H88+H87*50+H86*0</f>
        <v>59.062885326757105</v>
      </c>
      <c r="I71" s="20">
        <f t="shared" ref="I71:K71" si="11">100*I88+I87*50+I86*0</f>
        <v>53.209109730848901</v>
      </c>
      <c r="J71" s="20">
        <f t="shared" si="11"/>
        <v>49.875311720698249</v>
      </c>
      <c r="K71" s="62">
        <f t="shared" si="11"/>
        <v>50.370919881305596</v>
      </c>
    </row>
    <row r="72" spans="1:32" ht="13.5" customHeight="1" x14ac:dyDescent="0.25">
      <c r="A72" s="52">
        <v>2016</v>
      </c>
      <c r="B72" s="20">
        <f>100*B92+B91*50+B90*0</f>
        <v>54.323630136986253</v>
      </c>
      <c r="C72" s="20">
        <f>100*C92+C91*50+C90*0</f>
        <v>51.522842639593954</v>
      </c>
      <c r="F72" s="52">
        <v>2016</v>
      </c>
      <c r="G72" s="20">
        <f>100*G92+G91*50+G90*0</f>
        <v>62.649640861931346</v>
      </c>
      <c r="H72" s="20">
        <f>100*H92+H91*50+H90*0</f>
        <v>57.312614259597851</v>
      </c>
      <c r="I72" s="20">
        <f t="shared" ref="I72:K72" si="12">100*I92+I91*50+I90*0</f>
        <v>49.723947550034552</v>
      </c>
      <c r="J72" s="20">
        <f t="shared" si="12"/>
        <v>47.734138972809646</v>
      </c>
      <c r="K72" s="62">
        <f t="shared" si="12"/>
        <v>45.622512791358702</v>
      </c>
    </row>
    <row r="73" spans="1:32" ht="13.5" customHeight="1" x14ac:dyDescent="0.25">
      <c r="A73" s="52">
        <v>2014</v>
      </c>
      <c r="B73" s="20">
        <f>100*B96+B95*50+B94*0</f>
        <v>53.881278538812793</v>
      </c>
      <c r="C73" s="20">
        <f>100*C96+C95*50+C94*0</f>
        <v>55.716586151368801</v>
      </c>
      <c r="F73" s="52">
        <v>2014</v>
      </c>
      <c r="G73" s="20">
        <f>100*G96+G95*50+G94*0</f>
        <v>56.264501160092799</v>
      </c>
      <c r="H73" s="20">
        <f>100*H96+H95*50+H94*0</f>
        <v>55.329593267882196</v>
      </c>
      <c r="I73" s="20">
        <f t="shared" ref="I73:K73" si="13">100*I96+I95*50+I94*0</f>
        <v>53.365384615384599</v>
      </c>
      <c r="J73" s="20">
        <f t="shared" si="13"/>
        <v>52.711864406779654</v>
      </c>
      <c r="K73" s="62">
        <f t="shared" si="13"/>
        <v>55.497925311203346</v>
      </c>
    </row>
    <row r="74" spans="1:32" ht="13.5" customHeight="1" x14ac:dyDescent="0.25">
      <c r="A74" s="52">
        <v>2012</v>
      </c>
      <c r="B74" s="20">
        <f>100*B100+B99*50+B98*0</f>
        <v>40.308988764044955</v>
      </c>
      <c r="C74" s="20">
        <f>100*C100+C99*50+C98*0</f>
        <v>42.892561983471055</v>
      </c>
      <c r="F74" s="52">
        <v>2012</v>
      </c>
      <c r="G74" s="20">
        <f>100*G100+G99*50+G98*0</f>
        <v>45.024271844660198</v>
      </c>
      <c r="H74" s="20">
        <f>100*H100+H99*50+H98*0</f>
        <v>39.720279720279699</v>
      </c>
      <c r="I74" s="20">
        <f t="shared" ref="I74:K74" si="14">100*I100+I99*50+I98*0</f>
        <v>38.961038961038952</v>
      </c>
      <c r="J74" s="20">
        <f t="shared" si="14"/>
        <v>39.473684210526351</v>
      </c>
      <c r="K74" s="20">
        <f t="shared" si="14"/>
        <v>45.218295218295196</v>
      </c>
    </row>
    <row r="75" spans="1:32" ht="13.5" customHeight="1" x14ac:dyDescent="0.25">
      <c r="A75" s="52">
        <v>2009</v>
      </c>
      <c r="B75" s="20">
        <f>100*B104+B103*50+B102*0</f>
        <v>51.45539906103285</v>
      </c>
      <c r="C75" s="20">
        <f>100*C104+C103*50+C102*0</f>
        <v>52.265745007680493</v>
      </c>
      <c r="F75" s="52">
        <v>2009</v>
      </c>
      <c r="G75" s="20">
        <f>100*G104+G103*50+G102*0</f>
        <v>57.462686567164198</v>
      </c>
      <c r="H75" s="20">
        <f>100*H104+H103*50+H102*0</f>
        <v>52.097428958051452</v>
      </c>
      <c r="I75" s="20">
        <f t="shared" ref="I75:K75" si="15">100*I104+I103*50+I102*0</f>
        <v>50.864553314120997</v>
      </c>
      <c r="J75" s="20">
        <f t="shared" si="15"/>
        <v>46.755162241887852</v>
      </c>
      <c r="K75" s="20">
        <f t="shared" si="15"/>
        <v>50.42918454935625</v>
      </c>
    </row>
    <row r="76" spans="1:32" ht="13.5" customHeight="1" x14ac:dyDescent="0.25">
      <c r="A76" s="52">
        <v>2008</v>
      </c>
      <c r="B76" s="20">
        <f>100*B108+B107*50+B106*0</f>
        <v>45.320855614973198</v>
      </c>
      <c r="C76" s="20">
        <f>100*C108+C107*50+C106*0</f>
        <v>43.3148734177215</v>
      </c>
      <c r="F76" s="52">
        <v>2008</v>
      </c>
      <c r="G76" s="20">
        <f>100*G108+G107*50+G106*0</f>
        <v>46.261682242991</v>
      </c>
      <c r="H76" s="20">
        <f>100*H108+H107*50+H106*0</f>
        <v>43.945578231292998</v>
      </c>
      <c r="I76" s="20">
        <f t="shared" ref="I76:K76" si="16">100*I108+I107*50+I106*0</f>
        <v>42.4242424242425</v>
      </c>
      <c r="J76" s="20">
        <f t="shared" si="16"/>
        <v>43.286219081272492</v>
      </c>
      <c r="K76" s="20">
        <f t="shared" si="16"/>
        <v>44.468085106382503</v>
      </c>
    </row>
    <row r="77" spans="1:32" ht="13.5" customHeight="1" x14ac:dyDescent="0.25">
      <c r="A77" s="52">
        <v>2007</v>
      </c>
      <c r="B77" s="20">
        <f>100*B112+B111*50+B110*0</f>
        <v>45.980126467931299</v>
      </c>
      <c r="C77" s="20">
        <f>100*C112+C111*50+C110*0</f>
        <v>43.2527301092044</v>
      </c>
      <c r="F77" s="52">
        <v>2007</v>
      </c>
      <c r="G77" s="20">
        <f>100*G112+G111*50+G110*0</f>
        <v>45.493562231759597</v>
      </c>
      <c r="H77" s="20">
        <f>100*H112+H111*50+H110*0</f>
        <v>44.376693766937699</v>
      </c>
      <c r="I77" s="20">
        <f t="shared" ref="I77:K77" si="17">100*I112+I111*50+I110*0</f>
        <v>45.923913043478301</v>
      </c>
      <c r="J77" s="20">
        <f t="shared" si="17"/>
        <v>40.562913907284752</v>
      </c>
      <c r="K77" s="20">
        <f t="shared" si="17"/>
        <v>45.145631067961148</v>
      </c>
    </row>
    <row r="78" spans="1:32" ht="13.5" customHeight="1" x14ac:dyDescent="0.25">
      <c r="A78" s="104" t="s">
        <v>151</v>
      </c>
      <c r="B78" s="60">
        <f>50+(50*(B117-B114))+(25*(B116-B115))</f>
        <v>43.663838812301151</v>
      </c>
      <c r="C78" s="60">
        <f>50+(50*(C117-C114))+(25*(C116-C115))</f>
        <v>45.405887600356806</v>
      </c>
      <c r="F78" s="104" t="s">
        <v>151</v>
      </c>
      <c r="G78" s="60">
        <f>50+(50*(G117-G114))+(25*(G116-G115))</f>
        <v>46.674584323040001</v>
      </c>
      <c r="H78" s="60">
        <f>50+(50*(H117-H114))+(25*(H116-H115))</f>
        <v>43.316412859559996</v>
      </c>
      <c r="I78" s="60">
        <f t="shared" ref="I78:K78" si="18">50+(50*(I117-I114))+(25*(I116-I115))</f>
        <v>47.265625</v>
      </c>
      <c r="J78" s="60">
        <f t="shared" si="18"/>
        <v>42.402826855122505</v>
      </c>
      <c r="K78" s="60">
        <f t="shared" si="18"/>
        <v>43.973214285712501</v>
      </c>
    </row>
    <row r="79" spans="1:32" x14ac:dyDescent="0.25">
      <c r="F79" s="3"/>
    </row>
    <row r="80" spans="1:32" x14ac:dyDescent="0.25">
      <c r="A80" s="224" t="s">
        <v>136</v>
      </c>
      <c r="B80" s="224"/>
      <c r="C80" s="224"/>
      <c r="D80" s="58"/>
      <c r="F80" s="224" t="s">
        <v>137</v>
      </c>
      <c r="G80" s="224"/>
      <c r="H80" s="224"/>
      <c r="I80" s="224"/>
      <c r="J80" s="224"/>
      <c r="K80" s="224"/>
    </row>
    <row r="81" spans="1:11" ht="14.25" x14ac:dyDescent="0.25">
      <c r="A81" s="159">
        <v>2019</v>
      </c>
      <c r="B81" s="160" t="s">
        <v>129</v>
      </c>
      <c r="C81" s="160" t="s">
        <v>130</v>
      </c>
      <c r="F81" s="161">
        <v>2019</v>
      </c>
      <c r="G81" s="162" t="s">
        <v>138</v>
      </c>
      <c r="H81" s="162" t="s">
        <v>132</v>
      </c>
      <c r="I81" s="162" t="s">
        <v>133</v>
      </c>
      <c r="J81" s="162" t="s">
        <v>134</v>
      </c>
      <c r="K81" s="162" t="s">
        <v>135</v>
      </c>
    </row>
    <row r="82" spans="1:11" ht="14.25" x14ac:dyDescent="0.25">
      <c r="A82" s="4" t="s">
        <v>168</v>
      </c>
      <c r="B82" s="9">
        <v>0.22921776999999999</v>
      </c>
      <c r="C82" s="9">
        <v>0.27881010000000001</v>
      </c>
      <c r="F82" s="4" t="s">
        <v>168</v>
      </c>
      <c r="G82" s="14">
        <v>0.22139302999999999</v>
      </c>
      <c r="H82" s="14">
        <v>0.24931880000000001</v>
      </c>
      <c r="I82" s="14">
        <v>0.25537633999999998</v>
      </c>
      <c r="J82" s="14">
        <v>0.27128505000000003</v>
      </c>
      <c r="K82" s="14">
        <v>0.27660753999999999</v>
      </c>
    </row>
    <row r="83" spans="1:11" ht="14.25" x14ac:dyDescent="0.25">
      <c r="A83" s="13" t="s">
        <v>142</v>
      </c>
      <c r="B83" s="9">
        <v>0.40065413</v>
      </c>
      <c r="C83" s="9">
        <v>0.39481815999999997</v>
      </c>
      <c r="F83" s="13" t="s">
        <v>142</v>
      </c>
      <c r="G83" s="14">
        <v>0.3457114</v>
      </c>
      <c r="H83" s="14">
        <v>0.38465031999999999</v>
      </c>
      <c r="I83" s="14">
        <v>0.40389785</v>
      </c>
      <c r="J83" s="14">
        <v>0.40051019999999998</v>
      </c>
      <c r="K83" s="14">
        <v>0.44068735999999997</v>
      </c>
    </row>
    <row r="84" spans="1:11" ht="14.25" x14ac:dyDescent="0.25">
      <c r="A84" s="5" t="s">
        <v>164</v>
      </c>
      <c r="B84" s="9">
        <v>0.37012810000000002</v>
      </c>
      <c r="C84" s="9">
        <v>0.32636082999999999</v>
      </c>
      <c r="F84" s="5" t="s">
        <v>164</v>
      </c>
      <c r="G84" s="14">
        <v>0.43285820000000003</v>
      </c>
      <c r="H84" s="14">
        <v>0.36603088</v>
      </c>
      <c r="I84" s="14">
        <v>0.34072581000000002</v>
      </c>
      <c r="J84" s="14">
        <v>0.32823129000000001</v>
      </c>
      <c r="K84" s="14">
        <v>0.28270509999999999</v>
      </c>
    </row>
    <row r="85" spans="1:11" ht="14.25" x14ac:dyDescent="0.25">
      <c r="A85" s="159">
        <v>2017</v>
      </c>
      <c r="B85" s="160" t="s">
        <v>129</v>
      </c>
      <c r="C85" s="160" t="s">
        <v>130</v>
      </c>
      <c r="F85" s="160">
        <v>2017</v>
      </c>
      <c r="G85" s="162" t="s">
        <v>138</v>
      </c>
      <c r="H85" s="162" t="s">
        <v>132</v>
      </c>
      <c r="I85" s="162" t="s">
        <v>133</v>
      </c>
      <c r="J85" s="162" t="s">
        <v>134</v>
      </c>
      <c r="K85" s="162" t="s">
        <v>135</v>
      </c>
    </row>
    <row r="86" spans="1:11" ht="14.25" x14ac:dyDescent="0.25">
      <c r="A86" s="4" t="s">
        <v>168</v>
      </c>
      <c r="B86" s="9">
        <v>0.226780185758514</v>
      </c>
      <c r="C86" s="9">
        <v>0.27938213566151798</v>
      </c>
      <c r="F86" s="4" t="s">
        <v>168</v>
      </c>
      <c r="G86" s="14">
        <v>0.16990291262135901</v>
      </c>
      <c r="H86" s="14">
        <v>0.22071516646115899</v>
      </c>
      <c r="I86" s="14">
        <v>0.28364389233954501</v>
      </c>
      <c r="J86" s="14">
        <v>0.31920199501246899</v>
      </c>
      <c r="K86" s="14">
        <v>0.28931750741839801</v>
      </c>
    </row>
    <row r="87" spans="1:11" ht="14.25" x14ac:dyDescent="0.25">
      <c r="A87" s="13" t="s">
        <v>142</v>
      </c>
      <c r="B87" s="9">
        <v>0.38777089783281699</v>
      </c>
      <c r="C87" s="9">
        <v>0.36937541974479499</v>
      </c>
      <c r="F87" s="13" t="s">
        <v>142</v>
      </c>
      <c r="G87" s="9">
        <v>0.34466019417475702</v>
      </c>
      <c r="H87" s="9">
        <v>0.37731196054254001</v>
      </c>
      <c r="I87" s="9">
        <v>0.36853002070393398</v>
      </c>
      <c r="J87" s="9">
        <v>0.36408977556109701</v>
      </c>
      <c r="K87" s="9">
        <v>0.41394658753709201</v>
      </c>
    </row>
    <row r="88" spans="1:11" ht="14.25" x14ac:dyDescent="0.25">
      <c r="A88" s="5" t="s">
        <v>164</v>
      </c>
      <c r="B88" s="9">
        <v>0.38544891640866902</v>
      </c>
      <c r="C88" s="9">
        <v>0.35124244459368698</v>
      </c>
      <c r="F88" s="5" t="s">
        <v>164</v>
      </c>
      <c r="G88" s="9">
        <v>0.485436893203884</v>
      </c>
      <c r="H88" s="9">
        <v>0.40197287299630102</v>
      </c>
      <c r="I88" s="9">
        <v>0.34782608695652201</v>
      </c>
      <c r="J88" s="9">
        <v>0.31670822942643401</v>
      </c>
      <c r="K88" s="9">
        <v>0.29673590504450997</v>
      </c>
    </row>
    <row r="89" spans="1:11" ht="14.25" x14ac:dyDescent="0.25">
      <c r="A89" s="159">
        <v>2016</v>
      </c>
      <c r="B89" s="160" t="s">
        <v>129</v>
      </c>
      <c r="C89" s="160" t="s">
        <v>130</v>
      </c>
      <c r="F89" s="160">
        <v>2016</v>
      </c>
      <c r="G89" s="162" t="s">
        <v>139</v>
      </c>
      <c r="H89" s="162" t="s">
        <v>132</v>
      </c>
      <c r="I89" s="162" t="s">
        <v>133</v>
      </c>
      <c r="J89" s="162" t="s">
        <v>134</v>
      </c>
      <c r="K89" s="162" t="s">
        <v>135</v>
      </c>
    </row>
    <row r="90" spans="1:11" ht="14.25" x14ac:dyDescent="0.25">
      <c r="A90" s="4" t="s">
        <v>168</v>
      </c>
      <c r="B90" s="9">
        <v>0.27083333333333298</v>
      </c>
      <c r="C90" s="9">
        <v>0.30843606478124203</v>
      </c>
      <c r="F90" s="4" t="s">
        <v>168</v>
      </c>
      <c r="G90" s="14">
        <v>0.19154030327214699</v>
      </c>
      <c r="H90" s="14">
        <v>0.241316270566728</v>
      </c>
      <c r="I90" s="14">
        <v>0.32022084195997202</v>
      </c>
      <c r="J90" s="14">
        <v>0.352467270896274</v>
      </c>
      <c r="K90" s="14">
        <v>0.36554860716316101</v>
      </c>
    </row>
    <row r="91" spans="1:11" ht="14.25" x14ac:dyDescent="0.25">
      <c r="A91" s="13" t="s">
        <v>142</v>
      </c>
      <c r="B91" s="9">
        <v>0.37186073059360703</v>
      </c>
      <c r="C91" s="9">
        <v>0.35267101764563702</v>
      </c>
      <c r="F91" s="13" t="s">
        <v>142</v>
      </c>
      <c r="G91" s="9">
        <v>0.36392657621707902</v>
      </c>
      <c r="H91" s="9">
        <v>0.37111517367458902</v>
      </c>
      <c r="I91" s="9">
        <v>0.365079365079365</v>
      </c>
      <c r="J91" s="9">
        <v>0.34038267875125899</v>
      </c>
      <c r="K91" s="9">
        <v>0.356452529846504</v>
      </c>
    </row>
    <row r="92" spans="1:11" ht="14.25" x14ac:dyDescent="0.25">
      <c r="A92" s="5" t="s">
        <v>164</v>
      </c>
      <c r="B92" s="9">
        <v>0.35730593607305899</v>
      </c>
      <c r="C92" s="9">
        <v>0.33889291757312101</v>
      </c>
      <c r="F92" s="5" t="s">
        <v>164</v>
      </c>
      <c r="G92" s="9">
        <v>0.44453312051077398</v>
      </c>
      <c r="H92" s="9">
        <v>0.38756855575868399</v>
      </c>
      <c r="I92" s="9">
        <v>0.31469979296066303</v>
      </c>
      <c r="J92" s="9">
        <v>0.30715005035246701</v>
      </c>
      <c r="K92" s="9">
        <v>0.27799886299033499</v>
      </c>
    </row>
    <row r="93" spans="1:11" ht="14.25" x14ac:dyDescent="0.25">
      <c r="A93" s="159">
        <v>2014</v>
      </c>
      <c r="B93" s="160" t="s">
        <v>129</v>
      </c>
      <c r="C93" s="160" t="s">
        <v>130</v>
      </c>
      <c r="F93" s="160">
        <v>2014</v>
      </c>
      <c r="G93" s="162" t="s">
        <v>139</v>
      </c>
      <c r="H93" s="162" t="s">
        <v>132</v>
      </c>
      <c r="I93" s="162" t="s">
        <v>133</v>
      </c>
      <c r="J93" s="162" t="s">
        <v>134</v>
      </c>
      <c r="K93" s="162" t="s">
        <v>135</v>
      </c>
    </row>
    <row r="94" spans="1:11" ht="14.25" x14ac:dyDescent="0.25">
      <c r="A94" s="4" t="s">
        <v>168</v>
      </c>
      <c r="B94" s="9">
        <v>0.27214611872146099</v>
      </c>
      <c r="C94" s="9">
        <v>0.26167471819645699</v>
      </c>
      <c r="F94" s="4" t="s">
        <v>168</v>
      </c>
      <c r="G94" s="14">
        <v>0.24593967517401399</v>
      </c>
      <c r="H94" s="14">
        <v>0.24684431977559601</v>
      </c>
      <c r="I94" s="14">
        <v>0.29807692307692302</v>
      </c>
      <c r="J94" s="14">
        <v>0.29830508474576301</v>
      </c>
      <c r="K94" s="14">
        <v>0.267634854771784</v>
      </c>
    </row>
    <row r="95" spans="1:11" ht="14.25" x14ac:dyDescent="0.25">
      <c r="A95" s="13" t="s">
        <v>142</v>
      </c>
      <c r="B95" s="9">
        <v>0.37808219178082197</v>
      </c>
      <c r="C95" s="9">
        <v>0.36231884057970998</v>
      </c>
      <c r="F95" s="13" t="s">
        <v>142</v>
      </c>
      <c r="G95" s="9">
        <v>0.38283062645011601</v>
      </c>
      <c r="H95" s="9">
        <v>0.399719495091164</v>
      </c>
      <c r="I95" s="9">
        <v>0.33653846153846201</v>
      </c>
      <c r="J95" s="9">
        <v>0.34915254237288101</v>
      </c>
      <c r="K95" s="9">
        <v>0.354771784232365</v>
      </c>
    </row>
    <row r="96" spans="1:11" ht="14.25" x14ac:dyDescent="0.25">
      <c r="A96" s="5" t="s">
        <v>164</v>
      </c>
      <c r="B96" s="9">
        <v>0.34977168949771698</v>
      </c>
      <c r="C96" s="9">
        <v>0.37600644122383298</v>
      </c>
      <c r="F96" s="5" t="s">
        <v>164</v>
      </c>
      <c r="G96" s="9">
        <v>0.37122969837587</v>
      </c>
      <c r="H96" s="9">
        <v>0.35343618513323999</v>
      </c>
      <c r="I96" s="9">
        <v>0.36538461538461497</v>
      </c>
      <c r="J96" s="9">
        <v>0.35254237288135598</v>
      </c>
      <c r="K96" s="9">
        <v>0.377593360995851</v>
      </c>
    </row>
    <row r="97" spans="1:11" ht="14.25" x14ac:dyDescent="0.25">
      <c r="A97" s="159">
        <v>2012</v>
      </c>
      <c r="B97" s="160" t="s">
        <v>129</v>
      </c>
      <c r="C97" s="160" t="s">
        <v>130</v>
      </c>
      <c r="F97" s="160">
        <v>2012</v>
      </c>
      <c r="G97" s="162" t="s">
        <v>139</v>
      </c>
      <c r="H97" s="162" t="s">
        <v>132</v>
      </c>
      <c r="I97" s="162" t="s">
        <v>133</v>
      </c>
      <c r="J97" s="162" t="s">
        <v>134</v>
      </c>
      <c r="K97" s="162" t="s">
        <v>135</v>
      </c>
    </row>
    <row r="98" spans="1:11" ht="14.25" x14ac:dyDescent="0.25">
      <c r="A98" s="4" t="s">
        <v>168</v>
      </c>
      <c r="B98" s="9">
        <v>0.39325842696629199</v>
      </c>
      <c r="C98" s="9">
        <v>0.37851239669421499</v>
      </c>
      <c r="F98" s="4" t="s">
        <v>168</v>
      </c>
      <c r="G98" s="14">
        <v>0.33252427184465999</v>
      </c>
      <c r="H98" s="14">
        <v>0.42657342657342701</v>
      </c>
      <c r="I98" s="14">
        <v>0.42077922077922097</v>
      </c>
      <c r="J98" s="14">
        <v>0.39649122807017601</v>
      </c>
      <c r="K98" s="14">
        <v>0.33471933471933502</v>
      </c>
    </row>
    <row r="99" spans="1:11" ht="14.25" x14ac:dyDescent="0.25">
      <c r="A99" s="13" t="s">
        <v>142</v>
      </c>
      <c r="B99" s="9">
        <v>0.40730337078651702</v>
      </c>
      <c r="C99" s="9">
        <v>0.38512396694214901</v>
      </c>
      <c r="F99" s="13" t="s">
        <v>142</v>
      </c>
      <c r="G99" s="9">
        <v>0.43446601941747598</v>
      </c>
      <c r="H99" s="9">
        <v>0.35244755244755199</v>
      </c>
      <c r="I99" s="9">
        <v>0.37922077922077901</v>
      </c>
      <c r="J99" s="9">
        <v>0.41754385964912299</v>
      </c>
      <c r="K99" s="9">
        <v>0.426195426195426</v>
      </c>
    </row>
    <row r="100" spans="1:11" ht="14.25" x14ac:dyDescent="0.25">
      <c r="A100" s="5" t="s">
        <v>164</v>
      </c>
      <c r="B100" s="9">
        <v>0.199438202247191</v>
      </c>
      <c r="C100" s="9">
        <v>0.236363636363636</v>
      </c>
      <c r="F100" s="5" t="s">
        <v>164</v>
      </c>
      <c r="G100" s="9">
        <v>0.233009708737864</v>
      </c>
      <c r="H100" s="9">
        <v>0.220979020979021</v>
      </c>
      <c r="I100" s="9">
        <v>0.2</v>
      </c>
      <c r="J100" s="9">
        <v>0.185964912280702</v>
      </c>
      <c r="K100" s="9">
        <v>0.23908523908523899</v>
      </c>
    </row>
    <row r="101" spans="1:11" ht="14.25" x14ac:dyDescent="0.25">
      <c r="A101" s="159">
        <v>2009</v>
      </c>
      <c r="B101" s="160" t="s">
        <v>129</v>
      </c>
      <c r="C101" s="160" t="s">
        <v>130</v>
      </c>
      <c r="F101" s="160">
        <v>2009</v>
      </c>
      <c r="G101" s="162" t="s">
        <v>139</v>
      </c>
      <c r="H101" s="162" t="s">
        <v>132</v>
      </c>
      <c r="I101" s="162" t="s">
        <v>133</v>
      </c>
      <c r="J101" s="162" t="s">
        <v>134</v>
      </c>
      <c r="K101" s="162" t="s">
        <v>135</v>
      </c>
    </row>
    <row r="102" spans="1:11" ht="14.25" x14ac:dyDescent="0.25">
      <c r="A102" s="4" t="s">
        <v>168</v>
      </c>
      <c r="B102" s="9">
        <v>0.222535211267606</v>
      </c>
      <c r="C102" s="9">
        <v>0.214285714285714</v>
      </c>
      <c r="F102" s="4" t="s">
        <v>168</v>
      </c>
      <c r="G102" s="14">
        <v>0.164179104477612</v>
      </c>
      <c r="H102" s="14">
        <v>0.22056833558863301</v>
      </c>
      <c r="I102" s="14">
        <v>0.23054755043227701</v>
      </c>
      <c r="J102" s="14">
        <v>0.262536873156342</v>
      </c>
      <c r="K102" s="14">
        <v>0.22961373390557899</v>
      </c>
    </row>
    <row r="103" spans="1:11" ht="14.25" x14ac:dyDescent="0.25">
      <c r="A103" s="13" t="s">
        <v>142</v>
      </c>
      <c r="B103" s="9">
        <v>0.52582159624413105</v>
      </c>
      <c r="C103" s="9">
        <v>0.526113671274962</v>
      </c>
      <c r="F103" s="13" t="s">
        <v>142</v>
      </c>
      <c r="G103" s="9">
        <v>0.52238805970149205</v>
      </c>
      <c r="H103" s="9">
        <v>0.51691474966170503</v>
      </c>
      <c r="I103" s="9">
        <v>0.52161383285302598</v>
      </c>
      <c r="J103" s="9">
        <v>0.53982300884955703</v>
      </c>
      <c r="K103" s="9">
        <v>0.53218884120171694</v>
      </c>
    </row>
    <row r="104" spans="1:11" ht="14.25" x14ac:dyDescent="0.25">
      <c r="A104" s="5" t="s">
        <v>164</v>
      </c>
      <c r="B104" s="9">
        <v>0.251643192488263</v>
      </c>
      <c r="C104" s="9">
        <v>0.25960061443932397</v>
      </c>
      <c r="F104" s="5" t="s">
        <v>164</v>
      </c>
      <c r="G104" s="9">
        <v>0.31343283582089598</v>
      </c>
      <c r="H104" s="9">
        <v>0.26251691474966199</v>
      </c>
      <c r="I104" s="9">
        <v>0.24783861671469701</v>
      </c>
      <c r="J104" s="9">
        <v>0.1976401179941</v>
      </c>
      <c r="K104" s="9">
        <v>0.23819742489270401</v>
      </c>
    </row>
    <row r="105" spans="1:11" ht="14.25" x14ac:dyDescent="0.25">
      <c r="A105" s="159">
        <v>2008</v>
      </c>
      <c r="B105" s="160" t="s">
        <v>129</v>
      </c>
      <c r="C105" s="160" t="s">
        <v>130</v>
      </c>
      <c r="F105" s="160">
        <v>2008</v>
      </c>
      <c r="G105" s="162" t="s">
        <v>139</v>
      </c>
      <c r="H105" s="162" t="s">
        <v>132</v>
      </c>
      <c r="I105" s="162" t="s">
        <v>133</v>
      </c>
      <c r="J105" s="162" t="s">
        <v>134</v>
      </c>
      <c r="K105" s="162" t="s">
        <v>135</v>
      </c>
    </row>
    <row r="106" spans="1:11" ht="14.25" x14ac:dyDescent="0.25">
      <c r="A106" s="4" t="s">
        <v>168</v>
      </c>
      <c r="B106" s="9">
        <v>0.29946524064171098</v>
      </c>
      <c r="C106" s="9">
        <v>0.333860759493671</v>
      </c>
      <c r="F106" s="4" t="s">
        <v>168</v>
      </c>
      <c r="G106" s="14">
        <v>0.29345794392523</v>
      </c>
      <c r="H106" s="14">
        <v>0.31428571428571001</v>
      </c>
      <c r="I106" s="14">
        <v>0.34159779614324998</v>
      </c>
      <c r="J106" s="14">
        <v>0.34275618374557998</v>
      </c>
      <c r="K106" s="14">
        <v>0.31702127659575002</v>
      </c>
    </row>
    <row r="107" spans="1:11" ht="14.25" x14ac:dyDescent="0.25">
      <c r="A107" s="13" t="s">
        <v>142</v>
      </c>
      <c r="B107" s="9">
        <v>0.494652406417112</v>
      </c>
      <c r="C107" s="9">
        <v>0.465981012658228</v>
      </c>
      <c r="F107" s="13" t="s">
        <v>142</v>
      </c>
      <c r="G107" s="9">
        <v>0.48785046728971998</v>
      </c>
      <c r="H107" s="9">
        <v>0.49251700680271998</v>
      </c>
      <c r="I107" s="9">
        <v>0.46831955922864998</v>
      </c>
      <c r="J107" s="9">
        <v>0.44876325088338997</v>
      </c>
      <c r="K107" s="9">
        <v>0.47659574468084998</v>
      </c>
    </row>
    <row r="108" spans="1:11" ht="14.25" x14ac:dyDescent="0.25">
      <c r="A108" s="5" t="s">
        <v>164</v>
      </c>
      <c r="B108" s="9">
        <v>0.20588235294117599</v>
      </c>
      <c r="C108" s="9">
        <v>0.200158227848101</v>
      </c>
      <c r="F108" s="5" t="s">
        <v>164</v>
      </c>
      <c r="G108" s="9">
        <v>0.21869158878504999</v>
      </c>
      <c r="H108" s="9">
        <v>0.19319727891156999</v>
      </c>
      <c r="I108" s="9">
        <v>0.19008264462810001</v>
      </c>
      <c r="J108" s="9">
        <v>0.20848056537102999</v>
      </c>
      <c r="K108" s="9">
        <v>0.2063829787234</v>
      </c>
    </row>
    <row r="109" spans="1:11" ht="14.25" x14ac:dyDescent="0.25">
      <c r="A109" s="159">
        <v>2007</v>
      </c>
      <c r="B109" s="160" t="s">
        <v>129</v>
      </c>
      <c r="C109" s="160" t="s">
        <v>130</v>
      </c>
      <c r="F109" s="160">
        <v>2007</v>
      </c>
      <c r="G109" s="162" t="s">
        <v>138</v>
      </c>
      <c r="H109" s="162" t="s">
        <v>132</v>
      </c>
      <c r="I109" s="162" t="s">
        <v>133</v>
      </c>
      <c r="J109" s="162" t="s">
        <v>134</v>
      </c>
      <c r="K109" s="162" t="s">
        <v>135</v>
      </c>
    </row>
    <row r="110" spans="1:11" ht="14.25" x14ac:dyDescent="0.25">
      <c r="A110" s="4" t="s">
        <v>168</v>
      </c>
      <c r="B110" s="9">
        <v>0.296296296296296</v>
      </c>
      <c r="C110" s="9">
        <v>0.32137285491419698</v>
      </c>
      <c r="F110" s="4" t="s">
        <v>168</v>
      </c>
      <c r="G110" s="14">
        <v>0.30257510729613701</v>
      </c>
      <c r="H110" s="14">
        <v>0.32249322493224902</v>
      </c>
      <c r="I110" s="14">
        <v>0.28804347826087001</v>
      </c>
      <c r="J110" s="14">
        <v>0.36092715231788097</v>
      </c>
      <c r="K110" s="14">
        <v>0.28349514563106798</v>
      </c>
    </row>
    <row r="111" spans="1:11" ht="14.25" x14ac:dyDescent="0.25">
      <c r="A111" s="13" t="s">
        <v>142</v>
      </c>
      <c r="B111" s="9">
        <v>0.48780487804877998</v>
      </c>
      <c r="C111" s="9">
        <v>0.49219968798752001</v>
      </c>
      <c r="F111" s="13" t="s">
        <v>142</v>
      </c>
      <c r="G111" s="9">
        <v>0.484978540772532</v>
      </c>
      <c r="H111" s="9">
        <v>0.46747967479674801</v>
      </c>
      <c r="I111" s="9">
        <v>0.50543478260869601</v>
      </c>
      <c r="J111" s="9">
        <v>0.46688741721854299</v>
      </c>
      <c r="K111" s="9">
        <v>0.53009708737864103</v>
      </c>
    </row>
    <row r="112" spans="1:11" ht="14.25" x14ac:dyDescent="0.25">
      <c r="A112" s="69" t="s">
        <v>164</v>
      </c>
      <c r="B112" s="12">
        <v>0.21589882565492299</v>
      </c>
      <c r="C112" s="12">
        <v>0.18642745709828401</v>
      </c>
      <c r="F112" s="5" t="s">
        <v>164</v>
      </c>
      <c r="G112" s="9">
        <v>0.21244635193132999</v>
      </c>
      <c r="H112" s="9">
        <v>0.21002710027100299</v>
      </c>
      <c r="I112" s="9">
        <v>0.20652173913043501</v>
      </c>
      <c r="J112" s="9">
        <v>0.17218543046357601</v>
      </c>
      <c r="K112" s="9">
        <v>0.18640776699029099</v>
      </c>
    </row>
    <row r="113" spans="1:11" ht="14.25" x14ac:dyDescent="0.25">
      <c r="A113" s="172" t="s">
        <v>151</v>
      </c>
      <c r="B113" s="157" t="s">
        <v>129</v>
      </c>
      <c r="C113" s="158" t="s">
        <v>130</v>
      </c>
      <c r="F113" s="172" t="s">
        <v>151</v>
      </c>
      <c r="G113" s="157" t="s">
        <v>138</v>
      </c>
      <c r="H113" s="158" t="s">
        <v>132</v>
      </c>
      <c r="I113" s="157" t="s">
        <v>133</v>
      </c>
      <c r="J113" s="158" t="s">
        <v>134</v>
      </c>
      <c r="K113" s="157" t="s">
        <v>135</v>
      </c>
    </row>
    <row r="114" spans="1:11" ht="14.25" x14ac:dyDescent="0.25">
      <c r="A114" s="111" t="s">
        <v>155</v>
      </c>
      <c r="B114" s="9">
        <v>0.27465535524920498</v>
      </c>
      <c r="C114" s="66">
        <v>0.25869759143621801</v>
      </c>
      <c r="F114" s="111" t="s">
        <v>155</v>
      </c>
      <c r="G114" s="9">
        <v>0.2399049881235</v>
      </c>
      <c r="H114" s="66">
        <v>0.28764805414549999</v>
      </c>
      <c r="I114" s="9">
        <v>0.21875</v>
      </c>
      <c r="J114" s="66">
        <v>0.29681978798589997</v>
      </c>
      <c r="K114" s="9">
        <v>0.27455357142859999</v>
      </c>
    </row>
    <row r="115" spans="1:11" ht="14.25" x14ac:dyDescent="0.25">
      <c r="A115" s="112" t="s">
        <v>156</v>
      </c>
      <c r="B115" s="9">
        <v>0.251325556733828</v>
      </c>
      <c r="C115" s="66">
        <v>0.24531668153434399</v>
      </c>
      <c r="F115" s="112" t="s">
        <v>156</v>
      </c>
      <c r="G115" s="9">
        <v>0.26128266033250003</v>
      </c>
      <c r="H115" s="66">
        <v>0.23181049069369999</v>
      </c>
      <c r="I115" s="9">
        <v>0.265625</v>
      </c>
      <c r="J115" s="66">
        <v>0.24734982332159999</v>
      </c>
      <c r="K115" s="9">
        <v>0.24553571428570001</v>
      </c>
    </row>
    <row r="116" spans="1:11" ht="14.25" x14ac:dyDescent="0.25">
      <c r="A116" s="112" t="s">
        <v>157</v>
      </c>
      <c r="B116" s="9">
        <v>0.40084835630964999</v>
      </c>
      <c r="C116" s="66">
        <v>0.413024085637823</v>
      </c>
      <c r="F116" s="112" t="s">
        <v>157</v>
      </c>
      <c r="G116" s="9">
        <v>0.38954869358670002</v>
      </c>
      <c r="H116" s="66">
        <v>0.4213197969543</v>
      </c>
      <c r="I116" s="9">
        <v>0.4375</v>
      </c>
      <c r="J116" s="66">
        <v>0.37455830388689998</v>
      </c>
      <c r="K116" s="9">
        <v>0.40625</v>
      </c>
    </row>
    <row r="117" spans="1:11" ht="14.25" x14ac:dyDescent="0.25">
      <c r="A117" s="113" t="s">
        <v>158</v>
      </c>
      <c r="B117" s="56">
        <v>7.3170731707317097E-2</v>
      </c>
      <c r="C117" s="68">
        <v>8.2961641391614604E-2</v>
      </c>
      <c r="F117" s="113" t="s">
        <v>158</v>
      </c>
      <c r="G117" s="56">
        <v>0.1092636579572</v>
      </c>
      <c r="H117" s="68">
        <v>5.9221658206399998E-2</v>
      </c>
      <c r="I117" s="56">
        <v>7.8125E-2</v>
      </c>
      <c r="J117" s="68">
        <v>8.1272084805700001E-2</v>
      </c>
      <c r="K117" s="56">
        <v>7.3660714285699994E-2</v>
      </c>
    </row>
  </sheetData>
  <mergeCells count="2">
    <mergeCell ref="A80:C80"/>
    <mergeCell ref="F80:K8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29" width="17.7109375" style="1" customWidth="1"/>
    <col min="30" max="16384" width="10.85546875" style="1"/>
  </cols>
  <sheetData>
    <row r="1" spans="1:10" s="17" customFormat="1" ht="30" customHeight="1" x14ac:dyDescent="0.2">
      <c r="A1" s="15" t="s">
        <v>169</v>
      </c>
      <c r="B1" s="15"/>
      <c r="C1" s="15"/>
      <c r="D1" s="15"/>
      <c r="E1" s="15"/>
      <c r="F1" s="15"/>
      <c r="G1" s="15"/>
      <c r="H1" s="16"/>
      <c r="I1" s="16"/>
      <c r="J1" s="16"/>
    </row>
    <row r="3" spans="1:10" ht="14.25" thickBot="1" x14ac:dyDescent="0.3">
      <c r="A3" s="2" t="s">
        <v>115</v>
      </c>
    </row>
    <row r="4" spans="1:10" ht="15" customHeight="1" thickBot="1" x14ac:dyDescent="0.3">
      <c r="A4" s="163" t="s">
        <v>60</v>
      </c>
      <c r="B4" s="147">
        <v>2019</v>
      </c>
      <c r="C4" s="147">
        <v>2017</v>
      </c>
      <c r="D4" s="147">
        <v>2016</v>
      </c>
      <c r="E4" s="147">
        <v>2014</v>
      </c>
      <c r="F4" s="147">
        <v>2012</v>
      </c>
      <c r="G4" s="147">
        <v>2009</v>
      </c>
      <c r="H4" s="147">
        <v>2008</v>
      </c>
      <c r="I4" s="147">
        <v>2007</v>
      </c>
      <c r="J4" s="148">
        <v>2006</v>
      </c>
    </row>
    <row r="5" spans="1:10" ht="15" customHeight="1" x14ac:dyDescent="0.25">
      <c r="A5" s="4" t="s">
        <v>117</v>
      </c>
      <c r="B5" s="8">
        <v>6.8000000000000005E-2</v>
      </c>
      <c r="C5" s="8">
        <v>7.6063483755842903E-2</v>
      </c>
      <c r="D5" s="8">
        <v>0.13488176063169899</v>
      </c>
      <c r="E5" s="8">
        <v>8.06689684269596E-2</v>
      </c>
      <c r="F5" s="8">
        <v>5.6300000000000003E-2</v>
      </c>
      <c r="G5" s="8" t="s">
        <v>56</v>
      </c>
      <c r="H5" s="8" t="s">
        <v>56</v>
      </c>
      <c r="I5" s="8" t="s">
        <v>56</v>
      </c>
      <c r="J5" s="8" t="s">
        <v>56</v>
      </c>
    </row>
    <row r="6" spans="1:10" ht="15" customHeight="1" x14ac:dyDescent="0.25">
      <c r="A6" s="5" t="s">
        <v>118</v>
      </c>
      <c r="B6" s="9">
        <v>0.41599999999999998</v>
      </c>
      <c r="C6" s="9">
        <v>0.44219877926847401</v>
      </c>
      <c r="D6" s="9">
        <v>0.50508286106330602</v>
      </c>
      <c r="E6" s="9">
        <v>0.39621689987150999</v>
      </c>
      <c r="F6" s="9">
        <v>0.35630000000000001</v>
      </c>
      <c r="G6" s="9" t="s">
        <v>56</v>
      </c>
      <c r="H6" s="9" t="s">
        <v>56</v>
      </c>
      <c r="I6" s="9" t="s">
        <v>56</v>
      </c>
      <c r="J6" s="9" t="s">
        <v>56</v>
      </c>
    </row>
    <row r="7" spans="1:10" ht="15" customHeight="1" x14ac:dyDescent="0.25">
      <c r="A7" s="5" t="s">
        <v>119</v>
      </c>
      <c r="B7" s="9">
        <v>0.47</v>
      </c>
      <c r="C7" s="9">
        <v>0.45214409031048203</v>
      </c>
      <c r="D7" s="9">
        <v>0.32633102758960902</v>
      </c>
      <c r="E7" s="9">
        <v>0.46457529237274597</v>
      </c>
      <c r="F7" s="9">
        <v>0.5171</v>
      </c>
      <c r="G7" s="9" t="s">
        <v>56</v>
      </c>
      <c r="H7" s="9" t="s">
        <v>56</v>
      </c>
      <c r="I7" s="9" t="s">
        <v>56</v>
      </c>
      <c r="J7" s="9" t="s">
        <v>56</v>
      </c>
    </row>
    <row r="8" spans="1:10" ht="15" customHeight="1" thickBot="1" x14ac:dyDescent="0.3">
      <c r="A8" s="6" t="s">
        <v>120</v>
      </c>
      <c r="B8" s="10">
        <v>4.5999999999999999E-2</v>
      </c>
      <c r="C8" s="10">
        <v>2.95936466652005E-2</v>
      </c>
      <c r="D8" s="10">
        <v>3.3704350715386099E-2</v>
      </c>
      <c r="E8" s="10">
        <v>5.8538839328784703E-2</v>
      </c>
      <c r="F8" s="10">
        <v>7.0300000000000001E-2</v>
      </c>
      <c r="G8" s="10" t="s">
        <v>56</v>
      </c>
      <c r="H8" s="10" t="s">
        <v>56</v>
      </c>
      <c r="I8" s="10" t="s">
        <v>56</v>
      </c>
      <c r="J8" s="10" t="s">
        <v>56</v>
      </c>
    </row>
    <row r="10" spans="1:10" ht="14.25" thickBot="1" x14ac:dyDescent="0.3">
      <c r="A10" s="2" t="s">
        <v>52</v>
      </c>
    </row>
    <row r="11" spans="1:10" ht="15" customHeight="1" thickBot="1" x14ac:dyDescent="0.3">
      <c r="A11" s="164" t="s">
        <v>60</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50.25</v>
      </c>
      <c r="C12" s="11">
        <f t="shared" ref="C12:F12" si="0">50+(50*(C8-C5))+(25*(C7-C6))</f>
        <v>47.925140921518079</v>
      </c>
      <c r="D12" s="11">
        <f t="shared" si="0"/>
        <v>40.472333667341928</v>
      </c>
      <c r="E12" s="11">
        <f t="shared" si="0"/>
        <v>50.602453357622153</v>
      </c>
      <c r="F12" s="11">
        <f t="shared" si="0"/>
        <v>54.72</v>
      </c>
      <c r="G12" s="11" t="s">
        <v>56</v>
      </c>
      <c r="H12" s="11" t="s">
        <v>56</v>
      </c>
      <c r="I12" s="11" t="s">
        <v>56</v>
      </c>
      <c r="J12" s="11" t="s">
        <v>56</v>
      </c>
    </row>
    <row r="14" spans="1:10" s="17" customFormat="1" ht="30" customHeight="1" x14ac:dyDescent="0.2">
      <c r="A14" s="15" t="s">
        <v>170</v>
      </c>
      <c r="B14" s="15"/>
      <c r="C14" s="15"/>
      <c r="D14" s="15"/>
      <c r="E14" s="15"/>
      <c r="F14" s="15"/>
      <c r="G14" s="15"/>
      <c r="H14" s="16"/>
      <c r="I14" s="16"/>
      <c r="J14" s="16"/>
    </row>
    <row r="16" spans="1:10" x14ac:dyDescent="0.25">
      <c r="A16" s="3" t="s">
        <v>123</v>
      </c>
    </row>
    <row r="17" spans="1:23" ht="14.25" thickBot="1" x14ac:dyDescent="0.3">
      <c r="A17" s="3"/>
    </row>
    <row r="18" spans="1:23" s="35" customFormat="1" ht="14.25" x14ac:dyDescent="0.2">
      <c r="A18" s="150" t="s">
        <v>60</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56.738035264483628</v>
      </c>
      <c r="C19" s="25">
        <f>50+(50*(C33-C30))+(25*(C32-C31))</f>
        <v>51.375</v>
      </c>
      <c r="D19" s="25">
        <f t="shared" ref="D19:V19" si="1">50+(50*(D33-D30))+(25*(D32-D31))</f>
        <v>50.180722891566269</v>
      </c>
      <c r="E19" s="25">
        <f t="shared" si="1"/>
        <v>48.0625</v>
      </c>
      <c r="F19" s="25">
        <f t="shared" si="1"/>
        <v>48.934837092731833</v>
      </c>
      <c r="G19" s="25">
        <f t="shared" si="1"/>
        <v>54.819277108433738</v>
      </c>
      <c r="H19" s="25">
        <f t="shared" si="1"/>
        <v>54.854368932038838</v>
      </c>
      <c r="I19" s="25">
        <f t="shared" si="1"/>
        <v>45.633971291866033</v>
      </c>
      <c r="J19" s="25">
        <f t="shared" si="1"/>
        <v>52.132701421800945</v>
      </c>
      <c r="K19" s="25">
        <f t="shared" si="1"/>
        <v>50.762910798122064</v>
      </c>
      <c r="L19" s="25">
        <f t="shared" si="1"/>
        <v>49.875621890547265</v>
      </c>
      <c r="M19" s="25">
        <f t="shared" si="1"/>
        <v>47.5</v>
      </c>
      <c r="N19" s="25">
        <f t="shared" si="1"/>
        <v>45.261845386533665</v>
      </c>
      <c r="O19" s="25">
        <f t="shared" si="1"/>
        <v>52.401477832512313</v>
      </c>
      <c r="P19" s="25">
        <f t="shared" si="1"/>
        <v>48.275862068965516</v>
      </c>
      <c r="Q19" s="25">
        <f t="shared" si="1"/>
        <v>49.3125</v>
      </c>
      <c r="R19" s="25">
        <f t="shared" si="1"/>
        <v>44</v>
      </c>
      <c r="S19" s="25">
        <f t="shared" si="1"/>
        <v>49.464285714285715</v>
      </c>
      <c r="T19" s="25">
        <f t="shared" si="1"/>
        <v>59.466019417475728</v>
      </c>
      <c r="U19" s="25">
        <f t="shared" si="1"/>
        <v>54.590570719602979</v>
      </c>
      <c r="V19" s="25">
        <f t="shared" si="1"/>
        <v>50.375</v>
      </c>
      <c r="W19" s="32">
        <f>B12</f>
        <v>50.25</v>
      </c>
    </row>
    <row r="20" spans="1:23" ht="14.25" x14ac:dyDescent="0.25">
      <c r="A20" s="18">
        <v>2017</v>
      </c>
      <c r="B20" s="25">
        <f>50+(50*(B38-B35))+(25*(B37-B36))</f>
        <v>50.874125874125873</v>
      </c>
      <c r="C20" s="25">
        <f t="shared" ref="C20:V20" si="2">50+(50*(C38-C35))+(25*(C37-C36))</f>
        <v>48.943661971830984</v>
      </c>
      <c r="D20" s="25">
        <f t="shared" si="2"/>
        <v>46.853146853146853</v>
      </c>
      <c r="E20" s="25">
        <f t="shared" si="2"/>
        <v>47.727272727272727</v>
      </c>
      <c r="F20" s="25">
        <f t="shared" si="2"/>
        <v>50.352112676056343</v>
      </c>
      <c r="G20" s="25">
        <f t="shared" si="2"/>
        <v>43.531468531468533</v>
      </c>
      <c r="H20" s="25">
        <f t="shared" si="2"/>
        <v>41.083916083916087</v>
      </c>
      <c r="I20" s="25">
        <f t="shared" si="2"/>
        <v>52.640845070422536</v>
      </c>
      <c r="J20" s="25">
        <f t="shared" si="2"/>
        <v>48.239436619718312</v>
      </c>
      <c r="K20" s="25">
        <f t="shared" si="2"/>
        <v>48.239436619718305</v>
      </c>
      <c r="L20" s="25">
        <f t="shared" si="2"/>
        <v>51.92307692307692</v>
      </c>
      <c r="M20" s="25">
        <f t="shared" si="2"/>
        <v>48.251748251748253</v>
      </c>
      <c r="N20" s="25">
        <f t="shared" si="2"/>
        <v>47.2027972027972</v>
      </c>
      <c r="O20" s="25">
        <f t="shared" si="2"/>
        <v>51.748251748251747</v>
      </c>
      <c r="P20" s="25">
        <f t="shared" si="2"/>
        <v>49.3006993006993</v>
      </c>
      <c r="Q20" s="25">
        <f t="shared" si="2"/>
        <v>48.41549295774648</v>
      </c>
      <c r="R20" s="25">
        <f t="shared" si="2"/>
        <v>33.391608391608393</v>
      </c>
      <c r="S20" s="25">
        <f t="shared" si="2"/>
        <v>51.923076923076927</v>
      </c>
      <c r="T20" s="25">
        <f t="shared" si="2"/>
        <v>42.307692307692307</v>
      </c>
      <c r="U20" s="25">
        <f t="shared" si="2"/>
        <v>49.119718309859152</v>
      </c>
      <c r="V20" s="25">
        <f t="shared" si="2"/>
        <v>46.678321678321673</v>
      </c>
      <c r="W20" s="33">
        <f>C12</f>
        <v>47.925140921518079</v>
      </c>
    </row>
    <row r="21" spans="1:23" ht="14.25" x14ac:dyDescent="0.25">
      <c r="A21" s="18">
        <v>2016</v>
      </c>
      <c r="B21" s="25">
        <f>50+(50*(B43-B40))+(25*(B42-B41))</f>
        <v>45.2</v>
      </c>
      <c r="C21" s="25">
        <f t="shared" ref="C21:V21" si="3">50+(50*(C43-C40))+(25*(C42-C41))</f>
        <v>40.274999999999999</v>
      </c>
      <c r="D21" s="25">
        <f t="shared" si="3"/>
        <v>44.35</v>
      </c>
      <c r="E21" s="25">
        <f t="shared" si="3"/>
        <v>42.474999999999994</v>
      </c>
      <c r="F21" s="25">
        <f t="shared" si="3"/>
        <v>46.25</v>
      </c>
      <c r="G21" s="25">
        <f t="shared" si="3"/>
        <v>40.075000000000003</v>
      </c>
      <c r="H21" s="25">
        <f t="shared" si="3"/>
        <v>41.774999999999999</v>
      </c>
      <c r="I21" s="25">
        <f t="shared" si="3"/>
        <v>40.375</v>
      </c>
      <c r="J21" s="25">
        <f t="shared" si="3"/>
        <v>43.224999999999994</v>
      </c>
      <c r="K21" s="25">
        <f t="shared" si="3"/>
        <v>43.650000000000006</v>
      </c>
      <c r="L21" s="25">
        <f t="shared" si="3"/>
        <v>36.024999999999999</v>
      </c>
      <c r="M21" s="25">
        <f t="shared" si="3"/>
        <v>37.925000000000004</v>
      </c>
      <c r="N21" s="25">
        <f t="shared" si="3"/>
        <v>41.7</v>
      </c>
      <c r="O21" s="25">
        <f t="shared" si="3"/>
        <v>37.049999999999997</v>
      </c>
      <c r="P21" s="25">
        <f t="shared" si="3"/>
        <v>39</v>
      </c>
      <c r="Q21" s="25">
        <f t="shared" si="3"/>
        <v>39.299999999999997</v>
      </c>
      <c r="R21" s="25">
        <f t="shared" si="3"/>
        <v>36.4</v>
      </c>
      <c r="S21" s="25">
        <f t="shared" si="3"/>
        <v>36.25</v>
      </c>
      <c r="T21" s="25">
        <f t="shared" si="3"/>
        <v>41.575000000000003</v>
      </c>
      <c r="U21" s="25">
        <f t="shared" si="3"/>
        <v>36.725000000000001</v>
      </c>
      <c r="V21" s="25">
        <f t="shared" si="3"/>
        <v>33.625</v>
      </c>
      <c r="W21" s="33">
        <f>D12</f>
        <v>40.472333667341928</v>
      </c>
    </row>
    <row r="22" spans="1:23" ht="14.25" x14ac:dyDescent="0.25">
      <c r="A22" s="18">
        <v>2014</v>
      </c>
      <c r="B22" s="25">
        <f>50+(50*(B48-B45))+(25*(B47-B46))</f>
        <v>49.159663865546214</v>
      </c>
      <c r="C22" s="25">
        <f t="shared" ref="C22:V22" si="4">50+(50*(C48-C45))+(25*(C47-C46))</f>
        <v>50.833333333333329</v>
      </c>
      <c r="D22" s="25">
        <f t="shared" si="4"/>
        <v>71.875</v>
      </c>
      <c r="E22" s="25">
        <f t="shared" si="4"/>
        <v>55.416666666666671</v>
      </c>
      <c r="F22" s="25">
        <f t="shared" si="4"/>
        <v>60.714285714285708</v>
      </c>
      <c r="G22" s="25">
        <f t="shared" si="4"/>
        <v>54.375</v>
      </c>
      <c r="H22" s="25">
        <f t="shared" si="4"/>
        <v>57.916666666666671</v>
      </c>
      <c r="I22" s="25">
        <f t="shared" si="4"/>
        <v>51.260504201680675</v>
      </c>
      <c r="J22" s="25">
        <f t="shared" si="4"/>
        <v>59.583333333333336</v>
      </c>
      <c r="K22" s="25">
        <f t="shared" si="4"/>
        <v>45.588235294117652</v>
      </c>
      <c r="L22" s="25">
        <f t="shared" si="4"/>
        <v>42.016806722689076</v>
      </c>
      <c r="M22" s="25">
        <f t="shared" si="4"/>
        <v>46.458333333333336</v>
      </c>
      <c r="N22" s="25">
        <f t="shared" si="4"/>
        <v>37.291666666666671</v>
      </c>
      <c r="O22" s="25">
        <f t="shared" si="4"/>
        <v>47.268907563025209</v>
      </c>
      <c r="P22" s="25">
        <f t="shared" si="4"/>
        <v>62.708333333333336</v>
      </c>
      <c r="Q22" s="25">
        <f t="shared" si="4"/>
        <v>43.125</v>
      </c>
      <c r="R22" s="25">
        <f t="shared" si="4"/>
        <v>42.916666666666664</v>
      </c>
      <c r="S22" s="25">
        <f t="shared" si="4"/>
        <v>47.5</v>
      </c>
      <c r="T22" s="25">
        <f t="shared" si="4"/>
        <v>47.058823529411768</v>
      </c>
      <c r="U22" s="25">
        <f t="shared" si="4"/>
        <v>53.389830508474574</v>
      </c>
      <c r="V22" s="25">
        <f t="shared" si="4"/>
        <v>53.125</v>
      </c>
      <c r="W22" s="33">
        <f>E12</f>
        <v>50.602453357622153</v>
      </c>
    </row>
    <row r="23" spans="1:23" ht="14.25" x14ac:dyDescent="0.25">
      <c r="A23" s="18">
        <v>2012</v>
      </c>
      <c r="B23" s="25">
        <f>50+(50*(B53-B50))+(25*(B52-B51))</f>
        <v>59.533898305084747</v>
      </c>
      <c r="C23" s="25">
        <f t="shared" ref="C23:V23" si="5">50+(50*(C53-C50))+(25*(C52-C51))</f>
        <v>60.208333333333336</v>
      </c>
      <c r="D23" s="25">
        <f t="shared" si="5"/>
        <v>58.333333333333329</v>
      </c>
      <c r="E23" s="25">
        <f t="shared" si="5"/>
        <v>58.75</v>
      </c>
      <c r="F23" s="25">
        <f t="shared" si="5"/>
        <v>57.5</v>
      </c>
      <c r="G23" s="25">
        <f t="shared" si="5"/>
        <v>58.958333333333336</v>
      </c>
      <c r="H23" s="25">
        <f t="shared" si="5"/>
        <v>60.208333333333336</v>
      </c>
      <c r="I23" s="25">
        <f t="shared" si="5"/>
        <v>52.5</v>
      </c>
      <c r="J23" s="25">
        <f t="shared" si="5"/>
        <v>55.208333333333336</v>
      </c>
      <c r="K23" s="25">
        <f t="shared" si="5"/>
        <v>53.75</v>
      </c>
      <c r="L23" s="25">
        <f t="shared" si="5"/>
        <v>50.416666666666671</v>
      </c>
      <c r="M23" s="25">
        <f t="shared" si="5"/>
        <v>57.291666666666664</v>
      </c>
      <c r="N23" s="25">
        <f t="shared" si="5"/>
        <v>46.458333333333336</v>
      </c>
      <c r="O23" s="25">
        <f t="shared" si="5"/>
        <v>57.083333333333336</v>
      </c>
      <c r="P23" s="25">
        <f t="shared" si="5"/>
        <v>54.791666666666671</v>
      </c>
      <c r="Q23" s="25">
        <f t="shared" si="5"/>
        <v>51.875</v>
      </c>
      <c r="R23" s="25">
        <f t="shared" si="5"/>
        <v>51.875</v>
      </c>
      <c r="S23" s="25">
        <f t="shared" si="5"/>
        <v>41.666666666666664</v>
      </c>
      <c r="T23" s="25">
        <f t="shared" si="5"/>
        <v>53.991596638655459</v>
      </c>
      <c r="U23" s="25">
        <f t="shared" si="5"/>
        <v>53.177966101694913</v>
      </c>
      <c r="V23" s="25">
        <f t="shared" si="5"/>
        <v>56.932773109243698</v>
      </c>
      <c r="W23" s="33">
        <f>F12</f>
        <v>54.72</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4.25" x14ac:dyDescent="0.25">
      <c r="A27" s="19">
        <v>2006</v>
      </c>
      <c r="B27" s="40" t="s">
        <v>56</v>
      </c>
      <c r="C27" s="40" t="s">
        <v>56</v>
      </c>
      <c r="D27" s="40" t="s">
        <v>56</v>
      </c>
      <c r="E27" s="40" t="s">
        <v>56</v>
      </c>
      <c r="F27" s="40" t="s">
        <v>56</v>
      </c>
      <c r="G27" s="40" t="s">
        <v>56</v>
      </c>
      <c r="H27" s="40" t="s">
        <v>56</v>
      </c>
      <c r="I27" s="40" t="s">
        <v>56</v>
      </c>
      <c r="J27" s="40" t="s">
        <v>56</v>
      </c>
      <c r="K27" s="40" t="s">
        <v>56</v>
      </c>
      <c r="L27" s="40" t="s">
        <v>56</v>
      </c>
      <c r="M27" s="40" t="s">
        <v>56</v>
      </c>
      <c r="N27" s="40" t="s">
        <v>56</v>
      </c>
      <c r="O27" s="40" t="s">
        <v>56</v>
      </c>
      <c r="P27" s="40" t="s">
        <v>56</v>
      </c>
      <c r="Q27" s="40" t="s">
        <v>56</v>
      </c>
      <c r="R27" s="40" t="s">
        <v>56</v>
      </c>
      <c r="S27" s="40" t="s">
        <v>56</v>
      </c>
      <c r="T27" s="40" t="s">
        <v>56</v>
      </c>
      <c r="U27" s="40" t="s">
        <v>56</v>
      </c>
      <c r="V27" s="40" t="s">
        <v>56</v>
      </c>
      <c r="W27" s="41" t="str">
        <f>J12</f>
        <v>NA</v>
      </c>
    </row>
    <row r="28" spans="1:23" ht="14.25" thickBot="1" x14ac:dyDescent="0.3"/>
    <row r="29" spans="1:23" ht="14.25" x14ac:dyDescent="0.25">
      <c r="A29" s="159">
        <v>2019</v>
      </c>
      <c r="B29" s="160" t="s">
        <v>96</v>
      </c>
      <c r="C29" s="160" t="s">
        <v>93</v>
      </c>
      <c r="D29" s="160" t="s">
        <v>106</v>
      </c>
      <c r="E29" s="160" t="s">
        <v>107</v>
      </c>
      <c r="F29" s="160" t="s">
        <v>97</v>
      </c>
      <c r="G29" s="160" t="s">
        <v>124</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5.0377833753148617E-2</v>
      </c>
      <c r="C30" s="9">
        <v>4.2500000000000003E-2</v>
      </c>
      <c r="D30" s="9">
        <v>0.14698795180722893</v>
      </c>
      <c r="E30" s="9">
        <v>4.7500000000000001E-2</v>
      </c>
      <c r="F30" s="9">
        <v>7.2681704260651625E-2</v>
      </c>
      <c r="G30" s="9">
        <v>6.9879518072289162E-2</v>
      </c>
      <c r="H30" s="9">
        <v>5.8252427184466021E-2</v>
      </c>
      <c r="I30" s="9">
        <v>7.6555023923444973E-2</v>
      </c>
      <c r="J30" s="9">
        <v>4.5023696682464455E-2</v>
      </c>
      <c r="K30" s="9">
        <v>3.9906103286384977E-2</v>
      </c>
      <c r="L30" s="9">
        <v>5.4726368159203981E-2</v>
      </c>
      <c r="M30" s="9">
        <v>9.5000000000000001E-2</v>
      </c>
      <c r="N30" s="9">
        <v>6.2344139650872821E-2</v>
      </c>
      <c r="O30" s="9">
        <v>8.1280788177339899E-2</v>
      </c>
      <c r="P30" s="9">
        <v>7.8817733990147784E-2</v>
      </c>
      <c r="Q30" s="9">
        <v>0.05</v>
      </c>
      <c r="R30" s="9">
        <v>0.125</v>
      </c>
      <c r="S30" s="9">
        <v>6.1904761904761907E-2</v>
      </c>
      <c r="T30" s="9">
        <v>7.5242718446601936E-2</v>
      </c>
      <c r="U30" s="9">
        <v>4.4665012406947889E-2</v>
      </c>
      <c r="V30" s="9">
        <v>9.7500000000000003E-2</v>
      </c>
    </row>
    <row r="31" spans="1:23" ht="14.25" x14ac:dyDescent="0.25">
      <c r="A31" s="5" t="s">
        <v>118</v>
      </c>
      <c r="B31" s="9">
        <v>0.33249370277078083</v>
      </c>
      <c r="C31" s="9">
        <v>0.42499999999999999</v>
      </c>
      <c r="D31" s="9">
        <v>0.3325301204819277</v>
      </c>
      <c r="E31" s="9">
        <v>0.48249999999999998</v>
      </c>
      <c r="F31" s="9">
        <v>0.44862155388471175</v>
      </c>
      <c r="G31" s="9">
        <v>0.33975903614457825</v>
      </c>
      <c r="H31" s="9">
        <v>0.33980582524271846</v>
      </c>
      <c r="I31" s="9">
        <v>0.47846889952153115</v>
      </c>
      <c r="J31" s="9">
        <v>0.41706161137440761</v>
      </c>
      <c r="K31" s="9">
        <v>0.431924882629108</v>
      </c>
      <c r="L31" s="9">
        <v>0.45273631840796019</v>
      </c>
      <c r="M31" s="9">
        <v>0.43</v>
      </c>
      <c r="N31" s="9">
        <v>0.513715710723192</v>
      </c>
      <c r="O31" s="9">
        <v>0.35467980295566504</v>
      </c>
      <c r="P31" s="9">
        <v>0.41871921182266009</v>
      </c>
      <c r="Q31" s="9">
        <v>0.46500000000000002</v>
      </c>
      <c r="R31" s="9">
        <v>0.45</v>
      </c>
      <c r="S31" s="9">
        <v>0.43571428571428572</v>
      </c>
      <c r="T31" s="9">
        <v>0.23786407766990292</v>
      </c>
      <c r="U31" s="9">
        <v>0.37220843672456572</v>
      </c>
      <c r="V31" s="9">
        <v>0.37</v>
      </c>
    </row>
    <row r="32" spans="1:23" ht="14.25" x14ac:dyDescent="0.25">
      <c r="A32" s="5" t="s">
        <v>119</v>
      </c>
      <c r="B32" s="9">
        <v>0.53148614609571787</v>
      </c>
      <c r="C32" s="9">
        <v>0.5</v>
      </c>
      <c r="D32" s="9">
        <v>0.40722891566265063</v>
      </c>
      <c r="E32" s="9">
        <v>0.44</v>
      </c>
      <c r="F32" s="9">
        <v>0.406015037593985</v>
      </c>
      <c r="G32" s="9">
        <v>0.50843373493975907</v>
      </c>
      <c r="H32" s="9">
        <v>0.55339805825242716</v>
      </c>
      <c r="I32" s="9">
        <v>0.43301435406698568</v>
      </c>
      <c r="J32" s="9">
        <v>0.48341232227488151</v>
      </c>
      <c r="K32" s="9">
        <v>0.5140845070422535</v>
      </c>
      <c r="L32" s="9">
        <v>0.42786069651741293</v>
      </c>
      <c r="M32" s="9">
        <v>0.43</v>
      </c>
      <c r="N32" s="9">
        <v>0.39900249376558605</v>
      </c>
      <c r="O32" s="9">
        <v>0.51477832512315269</v>
      </c>
      <c r="P32" s="9">
        <v>0.49753694581280788</v>
      </c>
      <c r="Q32" s="9">
        <v>0.4325</v>
      </c>
      <c r="R32" s="9">
        <v>0.39</v>
      </c>
      <c r="S32" s="9">
        <v>0.46666666666666662</v>
      </c>
      <c r="T32" s="9">
        <v>0.60679611650485432</v>
      </c>
      <c r="U32" s="9">
        <v>0.52109181141439209</v>
      </c>
      <c r="V32" s="9">
        <v>0.48499999999999999</v>
      </c>
    </row>
    <row r="33" spans="1:22" ht="14.25" x14ac:dyDescent="0.25">
      <c r="A33" s="5" t="s">
        <v>120</v>
      </c>
      <c r="B33" s="9">
        <v>8.5642317380352648E-2</v>
      </c>
      <c r="C33" s="9">
        <v>3.2500000000000001E-2</v>
      </c>
      <c r="D33" s="9">
        <v>0.11325301204819277</v>
      </c>
      <c r="E33" s="9">
        <v>0.03</v>
      </c>
      <c r="F33" s="9">
        <v>7.2681704260651625E-2</v>
      </c>
      <c r="G33" s="9">
        <v>8.1927710843373497E-2</v>
      </c>
      <c r="H33" s="9">
        <v>4.8543689320388349E-2</v>
      </c>
      <c r="I33" s="9">
        <v>1.1961722488038277E-2</v>
      </c>
      <c r="J33" s="9">
        <v>5.4502369668246446E-2</v>
      </c>
      <c r="K33" s="9">
        <v>1.4084507042253523E-2</v>
      </c>
      <c r="L33" s="9">
        <v>6.4676616915422883E-2</v>
      </c>
      <c r="M33" s="9">
        <v>4.4999999999999998E-2</v>
      </c>
      <c r="N33" s="9">
        <v>2.4937655860349128E-2</v>
      </c>
      <c r="O33" s="9">
        <v>4.9261083743842367E-2</v>
      </c>
      <c r="P33" s="9">
        <v>4.9261083743842365E-3</v>
      </c>
      <c r="Q33" s="9">
        <v>5.2499999999999998E-2</v>
      </c>
      <c r="R33" s="9">
        <v>3.5000000000000003E-2</v>
      </c>
      <c r="S33" s="9">
        <v>3.5714285714285712E-2</v>
      </c>
      <c r="T33" s="9">
        <v>8.0097087378640797E-2</v>
      </c>
      <c r="U33" s="9">
        <v>6.2034739454094295E-2</v>
      </c>
      <c r="V33" s="9">
        <v>4.7500000000000001E-2</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4.8951048951048952E-2</v>
      </c>
      <c r="C35" s="9">
        <v>8.4507042253521125E-2</v>
      </c>
      <c r="D35" s="9">
        <v>7.6923076923076927E-2</v>
      </c>
      <c r="E35" s="9">
        <v>6.9930069930069935E-2</v>
      </c>
      <c r="F35" s="9">
        <v>7.0422535211267609E-2</v>
      </c>
      <c r="G35" s="9">
        <v>9.7902097902097904E-2</v>
      </c>
      <c r="H35" s="9">
        <v>0.11888111888111888</v>
      </c>
      <c r="I35" s="9">
        <v>4.9295774647887321E-2</v>
      </c>
      <c r="J35" s="9">
        <v>4.9295774647887321E-2</v>
      </c>
      <c r="K35" s="9">
        <v>7.0422535211267609E-2</v>
      </c>
      <c r="L35" s="9">
        <v>2.7972027972027972E-2</v>
      </c>
      <c r="M35" s="9">
        <v>3.4965034965034968E-2</v>
      </c>
      <c r="N35" s="9">
        <v>8.3916083916083919E-2</v>
      </c>
      <c r="O35" s="9">
        <v>6.2937062937062943E-2</v>
      </c>
      <c r="P35" s="9">
        <v>9.0909090909090912E-2</v>
      </c>
      <c r="Q35" s="9">
        <v>9.8591549295774641E-2</v>
      </c>
      <c r="R35" s="9">
        <v>0.19580419580419581</v>
      </c>
      <c r="S35" s="9">
        <v>2.7972027972027972E-2</v>
      </c>
      <c r="T35" s="9">
        <v>0.11188811188811189</v>
      </c>
      <c r="U35" s="9">
        <v>7.746478873239436E-2</v>
      </c>
      <c r="V35" s="9">
        <v>4.195804195804196E-2</v>
      </c>
    </row>
    <row r="36" spans="1:22" ht="14.25" x14ac:dyDescent="0.25">
      <c r="A36" s="5" t="s">
        <v>118</v>
      </c>
      <c r="B36" s="9">
        <v>0.41958041958041958</v>
      </c>
      <c r="C36" s="9">
        <v>0.40845070422535218</v>
      </c>
      <c r="D36" s="9">
        <v>0.46153846153846151</v>
      </c>
      <c r="E36" s="9">
        <v>0.46153846153846151</v>
      </c>
      <c r="F36" s="9">
        <v>0.41549295774647887</v>
      </c>
      <c r="G36" s="9">
        <v>0.5174825174825175</v>
      </c>
      <c r="H36" s="9">
        <v>0.52447552447552448</v>
      </c>
      <c r="I36" s="9">
        <v>0.39436619718309857</v>
      </c>
      <c r="J36" s="9">
        <v>0.47887323943661969</v>
      </c>
      <c r="K36" s="9">
        <v>0.44366197183098594</v>
      </c>
      <c r="L36" s="9">
        <v>0.44055944055944063</v>
      </c>
      <c r="M36" s="9">
        <v>0.48951048951048953</v>
      </c>
      <c r="N36" s="9">
        <v>0.43356643356643354</v>
      </c>
      <c r="O36" s="9">
        <v>0.3776223776223776</v>
      </c>
      <c r="P36" s="9">
        <v>0.39860139860139859</v>
      </c>
      <c r="Q36" s="9">
        <v>0.39436619718309857</v>
      </c>
      <c r="R36" s="9">
        <v>0.54545454545454541</v>
      </c>
      <c r="S36" s="9">
        <v>0.42657342657342651</v>
      </c>
      <c r="T36" s="9">
        <v>0.48951048951048953</v>
      </c>
      <c r="U36" s="9">
        <v>0.40140845070422537</v>
      </c>
      <c r="V36" s="9">
        <v>0.51048951048951052</v>
      </c>
    </row>
    <row r="37" spans="1:22" ht="14.25" x14ac:dyDescent="0.25">
      <c r="A37" s="5" t="s">
        <v>119</v>
      </c>
      <c r="B37" s="9">
        <v>0.51048951048951052</v>
      </c>
      <c r="C37" s="9">
        <v>0.47887323943661969</v>
      </c>
      <c r="D37" s="9">
        <v>0.43356643356643354</v>
      </c>
      <c r="E37" s="9">
        <v>0.42657342657342651</v>
      </c>
      <c r="F37" s="9">
        <v>0.45774647887323944</v>
      </c>
      <c r="G37" s="9">
        <v>0.31468531468531469</v>
      </c>
      <c r="H37" s="9">
        <v>0.30769230769230771</v>
      </c>
      <c r="I37" s="9">
        <v>0.5140845070422535</v>
      </c>
      <c r="J37" s="9">
        <v>0.43661971830985913</v>
      </c>
      <c r="K37" s="9">
        <v>0.45774647887323944</v>
      </c>
      <c r="L37" s="9">
        <v>0.48951048951048953</v>
      </c>
      <c r="M37" s="9">
        <v>0.46153846153846151</v>
      </c>
      <c r="N37" s="9">
        <v>0.47552447552447552</v>
      </c>
      <c r="O37" s="9">
        <v>0.54545454545454541</v>
      </c>
      <c r="P37" s="9">
        <v>0.46853146853146854</v>
      </c>
      <c r="Q37" s="9">
        <v>0.4859154929577465</v>
      </c>
      <c r="R37" s="9">
        <v>0.24475524475524477</v>
      </c>
      <c r="S37" s="9">
        <v>0.53146853146853146</v>
      </c>
      <c r="T37" s="9">
        <v>0.39160839160839161</v>
      </c>
      <c r="U37" s="9">
        <v>0.52112676056338025</v>
      </c>
      <c r="V37" s="9">
        <v>0.43356643356643354</v>
      </c>
    </row>
    <row r="38" spans="1:22" ht="14.25" x14ac:dyDescent="0.25">
      <c r="A38" s="5" t="s">
        <v>120</v>
      </c>
      <c r="B38" s="9">
        <v>2.097902097902098E-2</v>
      </c>
      <c r="C38" s="9">
        <v>2.8169014084507046E-2</v>
      </c>
      <c r="D38" s="9">
        <v>2.7972027972027972E-2</v>
      </c>
      <c r="E38" s="9">
        <v>4.195804195804196E-2</v>
      </c>
      <c r="F38" s="9">
        <v>5.6338028169014093E-2</v>
      </c>
      <c r="G38" s="9">
        <v>6.9930069930069935E-2</v>
      </c>
      <c r="H38" s="9">
        <v>4.8951048951048952E-2</v>
      </c>
      <c r="I38" s="9">
        <v>4.2253521126760563E-2</v>
      </c>
      <c r="J38" s="9">
        <v>3.5211267605633804E-2</v>
      </c>
      <c r="K38" s="9">
        <v>2.8169014084507046E-2</v>
      </c>
      <c r="L38" s="9">
        <v>4.195804195804196E-2</v>
      </c>
      <c r="M38" s="9">
        <v>1.3986013986013986E-2</v>
      </c>
      <c r="N38" s="9">
        <v>6.993006993006993E-3</v>
      </c>
      <c r="O38" s="9">
        <v>1.3986013986013986E-2</v>
      </c>
      <c r="P38" s="9">
        <v>4.195804195804196E-2</v>
      </c>
      <c r="Q38" s="9">
        <v>2.1126760563380281E-2</v>
      </c>
      <c r="R38" s="9">
        <v>1.3986013986013986E-2</v>
      </c>
      <c r="S38" s="9">
        <v>1.3986013986013986E-2</v>
      </c>
      <c r="T38" s="9">
        <v>6.993006993006993E-3</v>
      </c>
      <c r="U38" s="9"/>
      <c r="V38" s="9">
        <v>1.3986013986013986E-2</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0.11899999999999999</v>
      </c>
      <c r="C40" s="9">
        <v>0.14599999999999999</v>
      </c>
      <c r="D40" s="9">
        <v>0.113</v>
      </c>
      <c r="E40" s="9">
        <v>0.129</v>
      </c>
      <c r="F40" s="9">
        <v>8.8999999999999996E-2</v>
      </c>
      <c r="G40" s="9">
        <v>0.113</v>
      </c>
      <c r="H40" s="9">
        <v>0.161</v>
      </c>
      <c r="I40" s="9">
        <v>0.109</v>
      </c>
      <c r="J40" s="9">
        <v>0.112</v>
      </c>
      <c r="K40" s="9">
        <v>0.12</v>
      </c>
      <c r="L40" s="9">
        <v>0.17100000000000001</v>
      </c>
      <c r="M40" s="9">
        <v>0.10100000000000001</v>
      </c>
      <c r="N40" s="9">
        <v>0.13200000000000001</v>
      </c>
      <c r="O40" s="9">
        <v>0.156</v>
      </c>
      <c r="P40" s="9">
        <v>0.14099999999999999</v>
      </c>
      <c r="Q40" s="9">
        <v>0.13900000000000001</v>
      </c>
      <c r="R40" s="9">
        <v>0.20699999999999999</v>
      </c>
      <c r="S40" s="9">
        <v>0.16800000000000001</v>
      </c>
      <c r="T40" s="9">
        <v>9.4E-2</v>
      </c>
      <c r="U40" s="9">
        <v>0.14799999999999999</v>
      </c>
      <c r="V40" s="9">
        <v>0.121</v>
      </c>
    </row>
    <row r="41" spans="1:22" ht="14.25" x14ac:dyDescent="0.25">
      <c r="A41" s="5" t="s">
        <v>118</v>
      </c>
      <c r="B41" s="9">
        <v>0.437</v>
      </c>
      <c r="C41" s="9">
        <v>0.497</v>
      </c>
      <c r="D41" s="9">
        <v>0.47</v>
      </c>
      <c r="E41" s="9">
        <v>0.47699999999999998</v>
      </c>
      <c r="F41" s="9">
        <v>0.46</v>
      </c>
      <c r="G41" s="9">
        <v>0.53400000000000003</v>
      </c>
      <c r="H41" s="9">
        <v>0.442</v>
      </c>
      <c r="I41" s="9">
        <v>0.54500000000000004</v>
      </c>
      <c r="J41" s="9">
        <v>0.49399999999999999</v>
      </c>
      <c r="K41" s="9">
        <v>0.48299999999999998</v>
      </c>
      <c r="L41" s="9">
        <v>0.53200000000000003</v>
      </c>
      <c r="M41" s="9">
        <v>0.59699999999999998</v>
      </c>
      <c r="N41" s="9">
        <v>0.48099999999999998</v>
      </c>
      <c r="O41" s="9">
        <v>0.54200000000000004</v>
      </c>
      <c r="P41" s="9">
        <v>0.52500000000000002</v>
      </c>
      <c r="Q41" s="9">
        <v>0.52300000000000002</v>
      </c>
      <c r="R41" s="9">
        <v>0.47399999999999998</v>
      </c>
      <c r="S41" s="9">
        <v>0.52800000000000002</v>
      </c>
      <c r="T41" s="9">
        <v>0.54400000000000004</v>
      </c>
      <c r="U41" s="9">
        <v>0.55100000000000005</v>
      </c>
      <c r="V41" s="9">
        <v>0.65300000000000002</v>
      </c>
    </row>
    <row r="42" spans="1:22" ht="14.25" x14ac:dyDescent="0.25">
      <c r="A42" s="5" t="s">
        <v>119</v>
      </c>
      <c r="B42" s="9">
        <v>0.40699999999999997</v>
      </c>
      <c r="C42" s="9">
        <v>0.314</v>
      </c>
      <c r="D42" s="9">
        <v>0.36399999999999999</v>
      </c>
      <c r="E42" s="9">
        <v>0.35399999999999998</v>
      </c>
      <c r="F42" s="9">
        <v>0.41199999999999998</v>
      </c>
      <c r="G42" s="9">
        <v>0.34300000000000003</v>
      </c>
      <c r="H42" s="9">
        <v>0.35899999999999999</v>
      </c>
      <c r="I42" s="9">
        <v>0.314</v>
      </c>
      <c r="J42" s="9">
        <v>0.34100000000000003</v>
      </c>
      <c r="K42" s="9">
        <v>0.32500000000000001</v>
      </c>
      <c r="L42" s="9">
        <v>0.27900000000000003</v>
      </c>
      <c r="M42" s="9">
        <v>0.28999999999999998</v>
      </c>
      <c r="N42" s="9">
        <v>0.36099999999999999</v>
      </c>
      <c r="O42" s="9">
        <v>0.27</v>
      </c>
      <c r="P42" s="9">
        <v>0.30099999999999999</v>
      </c>
      <c r="Q42" s="9">
        <v>0.30499999999999999</v>
      </c>
      <c r="R42" s="9">
        <v>0.29399999999999998</v>
      </c>
      <c r="S42" s="9">
        <v>0.29399999999999998</v>
      </c>
      <c r="T42" s="9">
        <v>0.32900000000000001</v>
      </c>
      <c r="U42" s="9">
        <v>0.28599999999999998</v>
      </c>
      <c r="V42" s="9">
        <v>0.214</v>
      </c>
    </row>
    <row r="43" spans="1:22" ht="15" thickBot="1" x14ac:dyDescent="0.3">
      <c r="A43" s="5" t="s">
        <v>120</v>
      </c>
      <c r="B43" s="9">
        <v>3.7999999999999999E-2</v>
      </c>
      <c r="C43" s="9">
        <v>4.2999999999999997E-2</v>
      </c>
      <c r="D43" s="9">
        <v>5.2999999999999999E-2</v>
      </c>
      <c r="E43" s="9">
        <v>0.04</v>
      </c>
      <c r="F43" s="9">
        <v>3.7999999999999999E-2</v>
      </c>
      <c r="G43" s="9">
        <v>0.01</v>
      </c>
      <c r="H43" s="9">
        <v>3.7999999999999999E-2</v>
      </c>
      <c r="I43" s="9">
        <v>3.2000000000000001E-2</v>
      </c>
      <c r="J43" s="9">
        <v>5.2999999999999999E-2</v>
      </c>
      <c r="K43" s="9">
        <v>7.1999999999999995E-2</v>
      </c>
      <c r="L43" s="9">
        <v>1.7999999999999999E-2</v>
      </c>
      <c r="M43" s="9">
        <v>1.2999999999999999E-2</v>
      </c>
      <c r="N43" s="9">
        <v>2.5999999999999999E-2</v>
      </c>
      <c r="O43" s="9">
        <v>3.3000000000000002E-2</v>
      </c>
      <c r="P43" s="9">
        <v>3.3000000000000002E-2</v>
      </c>
      <c r="Q43" s="9">
        <v>3.4000000000000002E-2</v>
      </c>
      <c r="R43" s="9">
        <v>2.5000000000000001E-2</v>
      </c>
      <c r="S43" s="9">
        <v>0.01</v>
      </c>
      <c r="T43" s="9">
        <v>3.3000000000000002E-2</v>
      </c>
      <c r="U43" s="9">
        <v>1.4999999999999999E-2</v>
      </c>
      <c r="V43" s="9">
        <v>1.2999999999999999E-2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7.5630252100840331E-2</v>
      </c>
      <c r="C45" s="9">
        <v>2.5000000000000001E-2</v>
      </c>
      <c r="D45" s="9">
        <v>8.3333333333333332E-3</v>
      </c>
      <c r="E45" s="9">
        <v>4.1666666666666657E-2</v>
      </c>
      <c r="F45" s="9">
        <v>3.3613445378151259E-2</v>
      </c>
      <c r="G45" s="9">
        <v>1.6666666666666666E-2</v>
      </c>
      <c r="H45" s="9">
        <v>5.8333333333333327E-2</v>
      </c>
      <c r="I45" s="9">
        <v>8.4033613445378158E-2</v>
      </c>
      <c r="J45" s="9">
        <v>0.1</v>
      </c>
      <c r="K45" s="9">
        <v>0.13445378151260504</v>
      </c>
      <c r="L45" s="9">
        <v>9.2436974789915971E-2</v>
      </c>
      <c r="M45" s="9">
        <v>0.15</v>
      </c>
      <c r="N45" s="9">
        <v>0.14166666666666666</v>
      </c>
      <c r="O45" s="9">
        <v>7.5630252100840331E-2</v>
      </c>
      <c r="P45" s="9">
        <v>1.6666666666666666E-2</v>
      </c>
      <c r="Q45" s="9">
        <v>9.166666666666666E-2</v>
      </c>
      <c r="R45" s="9">
        <v>0.125</v>
      </c>
      <c r="S45" s="9">
        <v>0.11666666666666665</v>
      </c>
      <c r="T45" s="9">
        <v>0.12605042016806722</v>
      </c>
      <c r="U45" s="9">
        <v>9.3220338983050849E-2</v>
      </c>
      <c r="V45" s="9">
        <v>6.6666666666666666E-2</v>
      </c>
    </row>
    <row r="46" spans="1:22" ht="14.25" x14ac:dyDescent="0.25">
      <c r="A46" s="5" t="s">
        <v>118</v>
      </c>
      <c r="B46" s="9">
        <v>0.42016806722689076</v>
      </c>
      <c r="C46" s="9">
        <v>0.45</v>
      </c>
      <c r="D46" s="9">
        <v>8.3333333333333315E-2</v>
      </c>
      <c r="E46" s="9">
        <v>0.33333333333333326</v>
      </c>
      <c r="F46" s="9">
        <v>0.26050420168067229</v>
      </c>
      <c r="G46" s="9">
        <v>0.4</v>
      </c>
      <c r="H46" s="9">
        <v>0.26666666666666666</v>
      </c>
      <c r="I46" s="9">
        <v>0.40336134453781514</v>
      </c>
      <c r="J46" s="9">
        <v>0.26666666666666666</v>
      </c>
      <c r="K46" s="9">
        <v>0.44537815126050423</v>
      </c>
      <c r="L46" s="9">
        <v>0.52100840336134457</v>
      </c>
      <c r="M46" s="9">
        <v>0.39166666666666666</v>
      </c>
      <c r="N46" s="9">
        <v>0.55833333333333335</v>
      </c>
      <c r="O46" s="9">
        <v>0.44537815126050423</v>
      </c>
      <c r="P46" s="9">
        <v>0.26666666666666666</v>
      </c>
      <c r="Q46" s="9">
        <v>0.53333333333333333</v>
      </c>
      <c r="R46" s="9">
        <v>0.45833333333333326</v>
      </c>
      <c r="S46" s="9">
        <v>0.4</v>
      </c>
      <c r="T46" s="9">
        <v>0.38655462184873957</v>
      </c>
      <c r="U46" s="9">
        <v>0.34745762711864409</v>
      </c>
      <c r="V46" s="9">
        <v>0.39166666666666666</v>
      </c>
    </row>
    <row r="47" spans="1:22" ht="14.25" x14ac:dyDescent="0.25">
      <c r="A47" s="5" t="s">
        <v>119</v>
      </c>
      <c r="B47" s="9">
        <v>0.47058823529411759</v>
      </c>
      <c r="C47" s="9">
        <v>0.51666666666666672</v>
      </c>
      <c r="D47" s="9">
        <v>0.84166666666666667</v>
      </c>
      <c r="E47" s="9">
        <v>0.6166666666666667</v>
      </c>
      <c r="F47" s="9">
        <v>0.65546218487394947</v>
      </c>
      <c r="G47" s="9">
        <v>0.55833333333333335</v>
      </c>
      <c r="H47" s="9">
        <v>0.65</v>
      </c>
      <c r="I47" s="9">
        <v>0.40336134453781514</v>
      </c>
      <c r="J47" s="9">
        <v>0.41666666666666674</v>
      </c>
      <c r="K47" s="9">
        <v>0.30252100840336132</v>
      </c>
      <c r="L47" s="9">
        <v>0.38655462184873957</v>
      </c>
      <c r="M47" s="9">
        <v>0.36666666666666664</v>
      </c>
      <c r="N47" s="9">
        <v>0.26666666666666666</v>
      </c>
      <c r="O47" s="9">
        <v>0.47058823529411759</v>
      </c>
      <c r="P47" s="9">
        <v>0.625</v>
      </c>
      <c r="Q47" s="9">
        <v>0.30833333333333335</v>
      </c>
      <c r="R47" s="9">
        <v>0.40833333333333338</v>
      </c>
      <c r="S47" s="9">
        <v>0.43333333333333335</v>
      </c>
      <c r="T47" s="9">
        <v>0.45378151260504201</v>
      </c>
      <c r="U47" s="9">
        <v>0.44915254237288138</v>
      </c>
      <c r="V47" s="9">
        <v>0.43333333333333335</v>
      </c>
    </row>
    <row r="48" spans="1:22" ht="14.25" x14ac:dyDescent="0.25">
      <c r="A48" s="5" t="s">
        <v>120</v>
      </c>
      <c r="B48" s="9">
        <v>3.3613445378151259E-2</v>
      </c>
      <c r="C48" s="9">
        <v>8.3333333333333332E-3</v>
      </c>
      <c r="D48" s="9">
        <v>6.6666666666666666E-2</v>
      </c>
      <c r="E48" s="9">
        <v>8.3333333333333332E-3</v>
      </c>
      <c r="F48" s="9">
        <v>5.0420168067226892E-2</v>
      </c>
      <c r="G48" s="9">
        <v>2.5000000000000001E-2</v>
      </c>
      <c r="H48" s="9">
        <v>2.5000000000000001E-2</v>
      </c>
      <c r="I48" s="9">
        <v>0.1092436974789916</v>
      </c>
      <c r="J48" s="9">
        <v>0.21666666666666667</v>
      </c>
      <c r="K48" s="9">
        <v>0.1176470588235294</v>
      </c>
      <c r="L48" s="9"/>
      <c r="M48" s="9">
        <v>9.166666666666666E-2</v>
      </c>
      <c r="N48" s="9">
        <v>3.3333333333333333E-2</v>
      </c>
      <c r="O48" s="9">
        <v>8.4033613445378148E-3</v>
      </c>
      <c r="P48" s="9">
        <v>9.166666666666666E-2</v>
      </c>
      <c r="Q48" s="9">
        <v>6.6666666666666666E-2</v>
      </c>
      <c r="R48" s="9">
        <v>8.3333333333333332E-3</v>
      </c>
      <c r="S48" s="9">
        <v>0.05</v>
      </c>
      <c r="T48" s="9">
        <v>3.3613445378151259E-2</v>
      </c>
      <c r="U48" s="9">
        <v>0.11016949152542371</v>
      </c>
      <c r="V48" s="9">
        <v>0.10833333333333334</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5.0847457627118647E-2</v>
      </c>
      <c r="C50" s="9">
        <v>0.05</v>
      </c>
      <c r="D50" s="9">
        <v>2.5000000000000001E-2</v>
      </c>
      <c r="E50" s="9">
        <v>2.5000000000000001E-2</v>
      </c>
      <c r="F50" s="9">
        <v>6.6666666666666666E-2</v>
      </c>
      <c r="G50" s="9">
        <v>2.5000000000000001E-2</v>
      </c>
      <c r="H50" s="9">
        <v>1.6666666666666666E-2</v>
      </c>
      <c r="I50" s="9">
        <v>4.1666666666666657E-2</v>
      </c>
      <c r="J50" s="9">
        <v>4.1666666666666657E-2</v>
      </c>
      <c r="K50" s="9">
        <v>4.1666666666666657E-2</v>
      </c>
      <c r="L50" s="9">
        <v>7.4999999999999997E-2</v>
      </c>
      <c r="M50" s="9">
        <v>3.3333333333333333E-2</v>
      </c>
      <c r="N50" s="9">
        <v>0.13333333333333333</v>
      </c>
      <c r="O50" s="9">
        <v>7.4999999999999997E-2</v>
      </c>
      <c r="P50" s="9">
        <v>4.1666666666666657E-2</v>
      </c>
      <c r="Q50" s="9">
        <v>0.05</v>
      </c>
      <c r="R50" s="9">
        <v>0.1</v>
      </c>
      <c r="S50" s="9">
        <v>8.3333333333333315E-2</v>
      </c>
      <c r="T50" s="9">
        <v>5.0420168067226892E-2</v>
      </c>
      <c r="U50" s="9">
        <v>0.10169491525423729</v>
      </c>
      <c r="V50" s="9">
        <v>3.3613445378151259E-2</v>
      </c>
    </row>
    <row r="51" spans="1:22" ht="14.25" x14ac:dyDescent="0.25">
      <c r="A51" s="5" t="s">
        <v>118</v>
      </c>
      <c r="B51" s="9">
        <v>0.27966101694915252</v>
      </c>
      <c r="C51" s="9">
        <v>0.29166666666666669</v>
      </c>
      <c r="D51" s="9">
        <v>0.32500000000000001</v>
      </c>
      <c r="E51" s="9">
        <v>0.29166666666666669</v>
      </c>
      <c r="F51" s="9">
        <v>0.27500000000000002</v>
      </c>
      <c r="G51" s="9">
        <v>0.31666666666666665</v>
      </c>
      <c r="H51" s="9">
        <v>0.3</v>
      </c>
      <c r="I51" s="9">
        <v>0.41666666666666674</v>
      </c>
      <c r="J51" s="9">
        <v>0.36666666666666664</v>
      </c>
      <c r="K51" s="9">
        <v>0.4</v>
      </c>
      <c r="L51" s="9">
        <v>0.4</v>
      </c>
      <c r="M51" s="9">
        <v>0.35</v>
      </c>
      <c r="N51" s="9">
        <v>0.43333333333333335</v>
      </c>
      <c r="O51" s="9">
        <v>0.29166666666666669</v>
      </c>
      <c r="P51" s="9">
        <v>0.35</v>
      </c>
      <c r="Q51" s="9">
        <v>0.39166666666666666</v>
      </c>
      <c r="R51" s="9">
        <v>0.36666666666666664</v>
      </c>
      <c r="S51" s="9">
        <v>0.55833333333333335</v>
      </c>
      <c r="T51" s="9">
        <v>0.37815126050420167</v>
      </c>
      <c r="U51" s="9">
        <v>0.33050847457627119</v>
      </c>
      <c r="V51" s="9">
        <v>0.35294117647058826</v>
      </c>
    </row>
    <row r="52" spans="1:22" ht="14.25" x14ac:dyDescent="0.25">
      <c r="A52" s="5" t="s">
        <v>119</v>
      </c>
      <c r="B52" s="9">
        <v>0.57627118644067798</v>
      </c>
      <c r="C52" s="9">
        <v>0.51666666666666672</v>
      </c>
      <c r="D52" s="9">
        <v>0.59166666666666667</v>
      </c>
      <c r="E52" s="9">
        <v>0.67500000000000004</v>
      </c>
      <c r="F52" s="9">
        <v>0.60833333333333328</v>
      </c>
      <c r="G52" s="9">
        <v>0.59166666666666667</v>
      </c>
      <c r="H52" s="9">
        <v>0.625</v>
      </c>
      <c r="I52" s="9">
        <v>0.48333333333333334</v>
      </c>
      <c r="J52" s="9">
        <v>0.52500000000000002</v>
      </c>
      <c r="K52" s="9">
        <v>0.48333333333333334</v>
      </c>
      <c r="L52" s="9">
        <v>0.48333333333333334</v>
      </c>
      <c r="M52" s="9">
        <v>0.52500000000000002</v>
      </c>
      <c r="N52" s="9">
        <v>0.30833333333333335</v>
      </c>
      <c r="O52" s="9">
        <v>0.54166666666666663</v>
      </c>
      <c r="P52" s="9">
        <v>0.59166666666666667</v>
      </c>
      <c r="Q52" s="9">
        <v>0.55000000000000004</v>
      </c>
      <c r="R52" s="9">
        <v>0.42499999999999999</v>
      </c>
      <c r="S52" s="9">
        <v>0.32500000000000001</v>
      </c>
      <c r="T52" s="9">
        <v>0.50420168067226889</v>
      </c>
      <c r="U52" s="9">
        <v>0.47457627118644069</v>
      </c>
      <c r="V52" s="9">
        <v>0.52941176470588236</v>
      </c>
    </row>
    <row r="53" spans="1:22" ht="14.25" x14ac:dyDescent="0.25">
      <c r="A53" s="5" t="s">
        <v>120</v>
      </c>
      <c r="B53" s="9">
        <v>9.3220338983050849E-2</v>
      </c>
      <c r="C53" s="9">
        <v>0.14166666666666666</v>
      </c>
      <c r="D53" s="9">
        <v>5.8333333333333327E-2</v>
      </c>
      <c r="E53" s="9">
        <v>8.3333333333333332E-3</v>
      </c>
      <c r="F53" s="9">
        <v>0.05</v>
      </c>
      <c r="G53" s="9">
        <v>6.6666666666666666E-2</v>
      </c>
      <c r="H53" s="9">
        <v>5.8333333333333327E-2</v>
      </c>
      <c r="I53" s="9">
        <v>5.8333333333333327E-2</v>
      </c>
      <c r="J53" s="9">
        <v>6.6666666666666666E-2</v>
      </c>
      <c r="K53" s="9">
        <v>7.4999999999999997E-2</v>
      </c>
      <c r="L53" s="9">
        <v>4.1666666666666657E-2</v>
      </c>
      <c r="M53" s="9">
        <v>9.166666666666666E-2</v>
      </c>
      <c r="N53" s="9">
        <v>0.125</v>
      </c>
      <c r="O53" s="9">
        <v>9.166666666666666E-2</v>
      </c>
      <c r="P53" s="9">
        <v>1.6666666666666666E-2</v>
      </c>
      <c r="Q53" s="9">
        <v>8.3333333333333332E-3</v>
      </c>
      <c r="R53" s="9">
        <v>0.10833333333333334</v>
      </c>
      <c r="S53" s="9">
        <v>3.3333333333333333E-2</v>
      </c>
      <c r="T53" s="9">
        <v>6.7226890756302518E-2</v>
      </c>
      <c r="U53" s="9">
        <v>9.3220338983050849E-2</v>
      </c>
      <c r="V53" s="9">
        <v>8.4033613445378158E-2</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60</v>
      </c>
      <c r="B77" s="155" t="s">
        <v>129</v>
      </c>
      <c r="C77" s="156" t="s">
        <v>130</v>
      </c>
      <c r="D77" s="1"/>
      <c r="E77" s="1"/>
      <c r="F77" s="165" t="s">
        <v>60</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52.803087825866506</v>
      </c>
      <c r="C78" s="59">
        <f>50+(50*(C93-C90))+(25*(C92-C91))</f>
        <v>48.859439495980752</v>
      </c>
      <c r="F78" s="52">
        <v>2019</v>
      </c>
      <c r="G78" s="25">
        <f>50+(50*(G93-G90))+(25*(G92-G91))</f>
        <v>62.128325500000003</v>
      </c>
      <c r="H78" s="59">
        <f>50+(50*(H93-H90))+(25*(H92-H91))</f>
        <v>55.747863250000002</v>
      </c>
      <c r="I78" s="25">
        <f t="shared" ref="I78:K78" si="6">50+(50*(I93-I90))+(25*(I92-I91))</f>
        <v>48.214285500000003</v>
      </c>
      <c r="J78" s="59">
        <f t="shared" si="6"/>
        <v>43.167821000000004</v>
      </c>
      <c r="K78" s="25">
        <f t="shared" si="6"/>
        <v>44.414502750000004</v>
      </c>
    </row>
    <row r="79" spans="1:32" ht="13.5" customHeight="1" x14ac:dyDescent="0.25">
      <c r="A79" s="52">
        <v>2017</v>
      </c>
      <c r="B79" s="25">
        <f>50+(50*(B98-B95))+(25*(B97-B96))</f>
        <v>49.421547360809839</v>
      </c>
      <c r="C79" s="59">
        <f>50+(50*(C98-C95))+(25*(C97-C96))</f>
        <v>45.954742715437071</v>
      </c>
      <c r="F79" s="52">
        <v>2017</v>
      </c>
      <c r="G79" s="25">
        <f>50+(50*(G98-G95))+(25*(G97-G96))</f>
        <v>60.788863109050006</v>
      </c>
      <c r="H79" s="59">
        <f>50+(50*(H98-H95))+(25*(H97-H96))</f>
        <v>53.195937873349997</v>
      </c>
      <c r="I79" s="25">
        <f t="shared" ref="I79:K79" si="7">50+(50*(I98-I95))+(25*(I97-I96))</f>
        <v>45.097087378650002</v>
      </c>
      <c r="J79" s="59">
        <f t="shared" si="7"/>
        <v>41.572398190074999</v>
      </c>
      <c r="K79" s="25">
        <f t="shared" si="7"/>
        <v>39.105058365775001</v>
      </c>
    </row>
    <row r="80" spans="1:32" ht="13.5" customHeight="1" x14ac:dyDescent="0.25">
      <c r="A80" s="52">
        <v>2016</v>
      </c>
      <c r="B80" s="25">
        <f>50+(50*(B103-B100))+(25*(B102-B101))</f>
        <v>41.376623376623343</v>
      </c>
      <c r="C80" s="59">
        <f>50+(50*(C103-C100))+(25*(C102-C101))</f>
        <v>39.16433641643367</v>
      </c>
      <c r="F80" s="52">
        <v>2016</v>
      </c>
      <c r="G80" s="25">
        <f>50+(50*(G103-G100))+(25*(G102-G101))</f>
        <v>53.055964653902805</v>
      </c>
      <c r="H80" s="59">
        <f>50+(50*(H103-H100))+(25*(H102-H101))</f>
        <v>44.949066213921895</v>
      </c>
      <c r="I80" s="25">
        <f t="shared" ref="I80:K80" si="8">50+(50*(I103-I100))+(25*(I102-I101))</f>
        <v>36.486486486486498</v>
      </c>
      <c r="J80" s="59">
        <f t="shared" si="8"/>
        <v>34.453405017921142</v>
      </c>
      <c r="K80" s="25">
        <f t="shared" si="8"/>
        <v>32.190957190957178</v>
      </c>
    </row>
    <row r="81" spans="1:11" ht="13.5" customHeight="1" x14ac:dyDescent="0.25">
      <c r="A81" s="52">
        <v>2014</v>
      </c>
      <c r="B81" s="25">
        <f>50+(50*(B108-B105))+(25*(B107-B106))</f>
        <v>52.036878216123505</v>
      </c>
      <c r="C81" s="59">
        <f>50+(50*(C108-C105))+(25*(C107-C106))</f>
        <v>50.873605947955376</v>
      </c>
      <c r="F81" s="52">
        <v>2014</v>
      </c>
      <c r="G81" s="25">
        <f>50+(50*(G108-G105))+(25*(G107-G106))</f>
        <v>58.66666666666665</v>
      </c>
      <c r="H81" s="59">
        <f>50+(50*(H108-H105))+(25*(H107-H106))</f>
        <v>54.993342210386125</v>
      </c>
      <c r="I81" s="25">
        <f t="shared" ref="I81:K81" si="9">50+(50*(I108-I105))+(25*(I107-I106))</f>
        <v>46.590909090909101</v>
      </c>
      <c r="J81" s="59">
        <f t="shared" si="9"/>
        <v>45.872274143302199</v>
      </c>
      <c r="K81" s="25">
        <f t="shared" si="9"/>
        <v>47.677595628415304</v>
      </c>
    </row>
    <row r="82" spans="1:11" ht="13.5" customHeight="1" x14ac:dyDescent="0.25">
      <c r="A82" s="52">
        <v>2012</v>
      </c>
      <c r="B82" s="25">
        <f>50+(50*(B113-B110))+(25*(B112-B111))</f>
        <v>56.047008547008559</v>
      </c>
      <c r="C82" s="59">
        <f>50+(50*(C113-C110))+(25*(C112-C111))</f>
        <v>53.683035714285708</v>
      </c>
      <c r="F82" s="52">
        <v>2012</v>
      </c>
      <c r="G82" s="25">
        <f>50+(50*(G113-G110))+(25*(G112-G111))</f>
        <v>60.369955156950674</v>
      </c>
      <c r="H82" s="59">
        <f>50+(50*(H113-H110))+(25*(H112-H111))</f>
        <v>55.952380952380956</v>
      </c>
      <c r="I82" s="25">
        <f t="shared" ref="I82:K82" si="10">50+(50*(I113-I110))+(25*(I112-I111))</f>
        <v>52.107728337236537</v>
      </c>
      <c r="J82" s="59">
        <f t="shared" si="10"/>
        <v>46.269841269841287</v>
      </c>
      <c r="K82" s="25">
        <f t="shared" si="10"/>
        <v>55.570175438596486</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5.9731713490259998E-2</v>
      </c>
      <c r="C90" s="9">
        <v>7.9296111231810004E-2</v>
      </c>
      <c r="F90" s="13" t="s">
        <v>117</v>
      </c>
      <c r="G90" s="14">
        <v>2.1126760000000001E-2</v>
      </c>
      <c r="H90" s="14">
        <v>4.4444440000000002E-2</v>
      </c>
      <c r="I90" s="14">
        <v>8.3959900000000004E-2</v>
      </c>
      <c r="J90" s="14">
        <v>0.10084681</v>
      </c>
      <c r="K90" s="14">
        <v>0.10044096</v>
      </c>
    </row>
    <row r="91" spans="1:11" ht="14.25" x14ac:dyDescent="0.25">
      <c r="A91" s="5" t="s">
        <v>118</v>
      </c>
      <c r="B91" s="9">
        <v>0.38116932422172001</v>
      </c>
      <c r="C91" s="9">
        <v>0.42711275255268</v>
      </c>
      <c r="F91" s="5" t="s">
        <v>118</v>
      </c>
      <c r="G91" s="9">
        <v>0.27543035999999999</v>
      </c>
      <c r="H91" s="9">
        <v>0.34957264999999998</v>
      </c>
      <c r="I91" s="9">
        <v>0.43045113000000002</v>
      </c>
      <c r="J91" s="9">
        <v>0.49884527000000001</v>
      </c>
      <c r="K91" s="9">
        <v>0.47378735999999999</v>
      </c>
    </row>
    <row r="92" spans="1:11" ht="28.5" x14ac:dyDescent="0.25">
      <c r="A92" s="5" t="s">
        <v>119</v>
      </c>
      <c r="B92" s="9">
        <v>0.50544166033916005</v>
      </c>
      <c r="C92" s="9">
        <v>0.44709971757549</v>
      </c>
      <c r="F92" s="5" t="s">
        <v>119</v>
      </c>
      <c r="G92" s="9">
        <v>0.60406886000000004</v>
      </c>
      <c r="H92" s="9">
        <v>0.54358974000000004</v>
      </c>
      <c r="I92" s="9">
        <v>0.44423559000000001</v>
      </c>
      <c r="J92" s="9">
        <v>0.37336413000000002</v>
      </c>
      <c r="K92" s="9">
        <v>0.40029397</v>
      </c>
    </row>
    <row r="93" spans="1:11" ht="14.25" x14ac:dyDescent="0.25">
      <c r="A93" s="5" t="s">
        <v>120</v>
      </c>
      <c r="B93" s="9">
        <v>5.3657301948870001E-2</v>
      </c>
      <c r="C93" s="9">
        <v>4.6491418640020002E-2</v>
      </c>
      <c r="F93" s="5" t="s">
        <v>120</v>
      </c>
      <c r="G93" s="9">
        <v>9.9374019999999993E-2</v>
      </c>
      <c r="H93" s="9">
        <v>6.2393160000000003E-2</v>
      </c>
      <c r="I93" s="9">
        <v>4.1353380000000002E-2</v>
      </c>
      <c r="J93" s="9">
        <v>2.69438E-2</v>
      </c>
      <c r="K93" s="9">
        <v>2.5477710000000001E-2</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6.5798987707881396E-2</v>
      </c>
      <c r="C95" s="9">
        <v>8.4314941103533797E-2</v>
      </c>
      <c r="F95" s="13" t="s">
        <v>117</v>
      </c>
      <c r="G95" s="14">
        <v>2.5522041762999999E-2</v>
      </c>
      <c r="H95" s="14">
        <v>4.1816009558000002E-2</v>
      </c>
      <c r="I95" s="14">
        <v>8.5436893203999997E-2</v>
      </c>
      <c r="J95" s="14">
        <v>9.9547511312E-2</v>
      </c>
      <c r="K95" s="14">
        <v>0.120622568093</v>
      </c>
    </row>
    <row r="96" spans="1:11" ht="14.25" x14ac:dyDescent="0.25">
      <c r="A96" s="5" t="s">
        <v>118</v>
      </c>
      <c r="B96" s="9">
        <v>0.42733188720173498</v>
      </c>
      <c r="C96" s="9">
        <v>0.46807191568505901</v>
      </c>
      <c r="F96" s="5" t="s">
        <v>118</v>
      </c>
      <c r="G96" s="9">
        <v>0.27378190255200002</v>
      </c>
      <c r="H96" s="9">
        <v>0.39426523297499999</v>
      </c>
      <c r="I96" s="9">
        <v>0.47961165048499999</v>
      </c>
      <c r="J96" s="9">
        <v>0.52488687782800003</v>
      </c>
      <c r="K96" s="9">
        <v>0.543450064851</v>
      </c>
    </row>
    <row r="97" spans="1:11" ht="28.5" x14ac:dyDescent="0.25">
      <c r="A97" s="5" t="s">
        <v>119</v>
      </c>
      <c r="B97" s="9">
        <v>0.47794649313087501</v>
      </c>
      <c r="C97" s="9">
        <v>0.420334779913205</v>
      </c>
      <c r="F97" s="5" t="s">
        <v>119</v>
      </c>
      <c r="G97" s="9">
        <v>0.64501160092800003</v>
      </c>
      <c r="H97" s="9">
        <v>0.52210274790900002</v>
      </c>
      <c r="I97" s="9">
        <v>0.41553398058300001</v>
      </c>
      <c r="J97" s="9">
        <v>0.36425339366499998</v>
      </c>
      <c r="K97" s="9">
        <v>0.322957198444</v>
      </c>
    </row>
    <row r="98" spans="1:11" ht="14.25" x14ac:dyDescent="0.25">
      <c r="A98" s="5" t="s">
        <v>120</v>
      </c>
      <c r="B98" s="9">
        <v>2.89226319595083E-2</v>
      </c>
      <c r="C98" s="9">
        <v>2.7278363298202098E-2</v>
      </c>
      <c r="F98" s="5" t="s">
        <v>120</v>
      </c>
      <c r="G98" s="9">
        <v>5.5684454756E-2</v>
      </c>
      <c r="H98" s="9">
        <v>4.1816009558000002E-2</v>
      </c>
      <c r="I98" s="9">
        <v>1.9417475728000001E-2</v>
      </c>
      <c r="J98" s="9">
        <v>1.1312217195E-2</v>
      </c>
      <c r="K98" s="9">
        <v>1.2970168612E-2</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0.11454545454545501</v>
      </c>
      <c r="C100" s="9">
        <v>0.14755861475586099</v>
      </c>
      <c r="F100" s="13" t="s">
        <v>117</v>
      </c>
      <c r="G100" s="14">
        <v>5.0073637702503698E-2</v>
      </c>
      <c r="H100" s="14">
        <v>8.9558573853989798E-2</v>
      </c>
      <c r="I100" s="14">
        <v>0.14959145191703299</v>
      </c>
      <c r="J100" s="14">
        <v>0.167562724014337</v>
      </c>
      <c r="K100" s="14">
        <v>0.20394420394420401</v>
      </c>
    </row>
    <row r="101" spans="1:11" ht="14.25" x14ac:dyDescent="0.25">
      <c r="A101" s="5" t="s">
        <v>118</v>
      </c>
      <c r="B101" s="9">
        <v>0.51558441558441603</v>
      </c>
      <c r="C101" s="9">
        <v>0.51215315121531502</v>
      </c>
      <c r="F101" s="5" t="s">
        <v>118</v>
      </c>
      <c r="G101" s="9">
        <v>0.394698085419735</v>
      </c>
      <c r="H101" s="9">
        <v>0.48853989813242799</v>
      </c>
      <c r="I101" s="9">
        <v>0.55751099937146498</v>
      </c>
      <c r="J101" s="9">
        <v>0.568996415770609</v>
      </c>
      <c r="K101" s="9">
        <v>0.55651755651755697</v>
      </c>
    </row>
    <row r="102" spans="1:11" ht="28.5" x14ac:dyDescent="0.25">
      <c r="A102" s="5" t="s">
        <v>119</v>
      </c>
      <c r="B102" s="9">
        <v>0.34</v>
      </c>
      <c r="C102" s="9">
        <v>0.30673263067326301</v>
      </c>
      <c r="F102" s="5" t="s">
        <v>119</v>
      </c>
      <c r="G102" s="9">
        <v>0.49337260677466899</v>
      </c>
      <c r="H102" s="9">
        <v>0.37818336162988098</v>
      </c>
      <c r="I102" s="9">
        <v>0.26964173475801401</v>
      </c>
      <c r="J102" s="9">
        <v>0.244623655913978</v>
      </c>
      <c r="K102" s="9">
        <v>0.227032227032227</v>
      </c>
    </row>
    <row r="103" spans="1:11" ht="14.25" x14ac:dyDescent="0.25">
      <c r="A103" s="5" t="s">
        <v>120</v>
      </c>
      <c r="B103" s="9">
        <v>2.9870129870129901E-2</v>
      </c>
      <c r="C103" s="9">
        <v>3.35556033555603E-2</v>
      </c>
      <c r="F103" s="5" t="s">
        <v>120</v>
      </c>
      <c r="G103" s="9">
        <v>6.18556701030928E-2</v>
      </c>
      <c r="H103" s="9">
        <v>4.3718166383701199E-2</v>
      </c>
      <c r="I103" s="9">
        <v>2.32558139534884E-2</v>
      </c>
      <c r="J103" s="9">
        <v>1.8817204301075301E-2</v>
      </c>
      <c r="K103" s="9">
        <v>1.25060125060125E-2</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7.2898799313893606E-2</v>
      </c>
      <c r="C105" s="9">
        <v>8.5501858736059505E-2</v>
      </c>
      <c r="F105" s="13" t="s">
        <v>117</v>
      </c>
      <c r="G105" s="14">
        <v>4.8888888888889002E-2</v>
      </c>
      <c r="H105" s="14">
        <v>5.3262316910785999E-2</v>
      </c>
      <c r="I105" s="14">
        <v>9.7727272727272996E-2</v>
      </c>
      <c r="J105" s="14">
        <v>0.127725856697819</v>
      </c>
      <c r="K105" s="14">
        <v>9.8360655737704999E-2</v>
      </c>
    </row>
    <row r="106" spans="1:11" ht="14.25" x14ac:dyDescent="0.25">
      <c r="A106" s="5" t="s">
        <v>118</v>
      </c>
      <c r="B106" s="9">
        <v>0.37993138936535198</v>
      </c>
      <c r="C106" s="9">
        <v>0.38438661710037197</v>
      </c>
      <c r="F106" s="5" t="s">
        <v>118</v>
      </c>
      <c r="G106" s="9">
        <v>0.29777777777777797</v>
      </c>
      <c r="H106" s="9">
        <v>0.35552596537949399</v>
      </c>
      <c r="I106" s="9">
        <v>0.44545454545454499</v>
      </c>
      <c r="J106" s="9">
        <v>0.41433021806853598</v>
      </c>
      <c r="K106" s="9">
        <v>0.41894353369763199</v>
      </c>
    </row>
    <row r="107" spans="1:11" ht="28.5" x14ac:dyDescent="0.25">
      <c r="A107" s="5" t="s">
        <v>119</v>
      </c>
      <c r="B107" s="9">
        <v>0.48713550600343097</v>
      </c>
      <c r="C107" s="9">
        <v>0.46988847583643101</v>
      </c>
      <c r="F107" s="5" t="s">
        <v>119</v>
      </c>
      <c r="G107" s="9">
        <v>0.56444444444444397</v>
      </c>
      <c r="H107" s="9">
        <v>0.52063914780292897</v>
      </c>
      <c r="I107" s="9">
        <v>0.40909090909090901</v>
      </c>
      <c r="J107" s="9">
        <v>0.41121495327102803</v>
      </c>
      <c r="K107" s="9">
        <v>0.44262295081967201</v>
      </c>
    </row>
    <row r="108" spans="1:11" ht="14.25" x14ac:dyDescent="0.25">
      <c r="A108" s="5" t="s">
        <v>120</v>
      </c>
      <c r="B108" s="9">
        <v>6.0034305317324198E-2</v>
      </c>
      <c r="C108" s="9">
        <v>6.0223048327137499E-2</v>
      </c>
      <c r="F108" s="5" t="s">
        <v>120</v>
      </c>
      <c r="G108" s="9">
        <v>8.8888888888889003E-2</v>
      </c>
      <c r="H108" s="9">
        <v>7.0572569906791005E-2</v>
      </c>
      <c r="I108" s="9">
        <v>4.7727272727273E-2</v>
      </c>
      <c r="J108" s="9">
        <v>4.6728971962617001E-2</v>
      </c>
      <c r="K108" s="9">
        <v>4.0072859744991002E-2</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5.0427350427350401E-2</v>
      </c>
      <c r="C110" s="9">
        <v>5.95238095238095E-2</v>
      </c>
      <c r="F110" s="13" t="s">
        <v>117</v>
      </c>
      <c r="G110" s="14">
        <v>2.9147982062780301E-2</v>
      </c>
      <c r="H110" s="14">
        <v>5.1587301587301598E-2</v>
      </c>
      <c r="I110" s="14">
        <v>5.15222482435597E-2</v>
      </c>
      <c r="J110" s="14">
        <v>8.5714285714285701E-2</v>
      </c>
      <c r="K110" s="14">
        <v>6.6666666666666693E-2</v>
      </c>
    </row>
    <row r="111" spans="1:11" ht="14.25" x14ac:dyDescent="0.25">
      <c r="A111" s="5" t="s">
        <v>118</v>
      </c>
      <c r="B111" s="9">
        <v>0.33846153846153798</v>
      </c>
      <c r="C111" s="9">
        <v>0.37053571428571402</v>
      </c>
      <c r="F111" s="5" t="s">
        <v>118</v>
      </c>
      <c r="G111" s="9">
        <v>0.28251121076233199</v>
      </c>
      <c r="H111" s="9">
        <v>0.34391534391534401</v>
      </c>
      <c r="I111" s="9">
        <v>0.40046838407494101</v>
      </c>
      <c r="J111" s="9">
        <v>0.46349206349206301</v>
      </c>
      <c r="K111" s="9">
        <v>0.33508771929824599</v>
      </c>
    </row>
    <row r="112" spans="1:11" ht="28.5" x14ac:dyDescent="0.25">
      <c r="A112" s="5" t="s">
        <v>119</v>
      </c>
      <c r="B112" s="9">
        <v>0.54102564102564099</v>
      </c>
      <c r="C112" s="9">
        <v>0.50297619047619002</v>
      </c>
      <c r="F112" s="5" t="s">
        <v>119</v>
      </c>
      <c r="G112" s="9">
        <v>0.62107623318385696</v>
      </c>
      <c r="H112" s="9">
        <v>0.52380952380952395</v>
      </c>
      <c r="I112" s="9">
        <v>0.50819672131147497</v>
      </c>
      <c r="J112" s="9">
        <v>0.41587301587301601</v>
      </c>
      <c r="K112" s="9">
        <v>0.50526315789473697</v>
      </c>
    </row>
    <row r="113" spans="1:11" ht="14.25" x14ac:dyDescent="0.25">
      <c r="A113" s="5" t="s">
        <v>120</v>
      </c>
      <c r="B113" s="9">
        <v>7.00854700854701E-2</v>
      </c>
      <c r="C113" s="9">
        <v>6.6964285714285698E-2</v>
      </c>
      <c r="F113" s="5" t="s">
        <v>120</v>
      </c>
      <c r="G113" s="9">
        <v>6.7264573991031404E-2</v>
      </c>
      <c r="H113" s="9">
        <v>8.0687830687830697E-2</v>
      </c>
      <c r="I113" s="9">
        <v>3.9812646370023401E-2</v>
      </c>
      <c r="J113" s="9">
        <v>3.4920634920634901E-2</v>
      </c>
      <c r="K113" s="9">
        <v>9.2982456140350903E-2</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9" t="s">
        <v>56</v>
      </c>
      <c r="H116" s="9" t="s">
        <v>56</v>
      </c>
      <c r="I116" s="9" t="s">
        <v>56</v>
      </c>
      <c r="J116" s="9" t="s">
        <v>56</v>
      </c>
      <c r="K116" s="9" t="s">
        <v>56</v>
      </c>
    </row>
    <row r="117" spans="1:11" ht="28.5" x14ac:dyDescent="0.25">
      <c r="A117" s="5" t="s">
        <v>119</v>
      </c>
      <c r="B117" s="9" t="s">
        <v>56</v>
      </c>
      <c r="C117" s="9" t="s">
        <v>56</v>
      </c>
      <c r="F117" s="5" t="s">
        <v>119</v>
      </c>
      <c r="G117" s="9" t="s">
        <v>56</v>
      </c>
      <c r="H117" s="9" t="s">
        <v>56</v>
      </c>
      <c r="I117" s="9" t="s">
        <v>56</v>
      </c>
      <c r="J117" s="9" t="s">
        <v>56</v>
      </c>
      <c r="K117" s="9" t="s">
        <v>56</v>
      </c>
    </row>
    <row r="118" spans="1:11" ht="14.25" x14ac:dyDescent="0.25">
      <c r="A118" s="5" t="s">
        <v>120</v>
      </c>
      <c r="B118" s="9" t="s">
        <v>56</v>
      </c>
      <c r="C118" s="9" t="s">
        <v>56</v>
      </c>
      <c r="F118" s="5" t="s">
        <v>120</v>
      </c>
      <c r="G118" s="9" t="s">
        <v>56</v>
      </c>
      <c r="H118" s="9" t="s">
        <v>56</v>
      </c>
      <c r="I118" s="9" t="s">
        <v>56</v>
      </c>
      <c r="J118" s="9" t="s">
        <v>56</v>
      </c>
      <c r="K118" s="9"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29" width="17.7109375" style="1" customWidth="1"/>
    <col min="30" max="16384" width="10.85546875" style="1"/>
  </cols>
  <sheetData>
    <row r="1" spans="1:10" s="17" customFormat="1" ht="30" customHeight="1" x14ac:dyDescent="0.2">
      <c r="A1" s="15" t="s">
        <v>171</v>
      </c>
      <c r="B1" s="15"/>
      <c r="C1" s="15"/>
      <c r="D1" s="15"/>
      <c r="E1" s="15"/>
      <c r="F1" s="15"/>
      <c r="G1" s="15"/>
      <c r="H1" s="16"/>
      <c r="I1" s="16"/>
      <c r="J1" s="16"/>
    </row>
    <row r="3" spans="1:10" ht="14.25" thickBot="1" x14ac:dyDescent="0.3">
      <c r="A3" s="2" t="s">
        <v>115</v>
      </c>
    </row>
    <row r="4" spans="1:10" ht="15" customHeight="1" thickBot="1" x14ac:dyDescent="0.3">
      <c r="A4" s="175" t="s">
        <v>61</v>
      </c>
      <c r="B4" s="176">
        <v>2019</v>
      </c>
      <c r="C4" s="176">
        <v>2017</v>
      </c>
      <c r="D4" s="176">
        <v>2016</v>
      </c>
      <c r="E4" s="176">
        <v>2014</v>
      </c>
      <c r="F4" s="176">
        <v>2012</v>
      </c>
      <c r="G4" s="176">
        <v>2009</v>
      </c>
      <c r="H4" s="176">
        <v>2008</v>
      </c>
      <c r="I4" s="176">
        <v>2007</v>
      </c>
      <c r="J4" s="177">
        <v>2006</v>
      </c>
    </row>
    <row r="5" spans="1:10" ht="15" customHeight="1" x14ac:dyDescent="0.25">
      <c r="A5" s="63" t="s">
        <v>117</v>
      </c>
      <c r="B5" s="8">
        <v>4.8000000000000001E-2</v>
      </c>
      <c r="C5" s="8">
        <v>3.6999999999999998E-2</v>
      </c>
      <c r="D5" s="8">
        <v>3.7480785057829598E-2</v>
      </c>
      <c r="E5" s="8">
        <v>3.3906741553138803E-2</v>
      </c>
      <c r="F5" s="8" t="s">
        <v>56</v>
      </c>
      <c r="G5" s="8" t="s">
        <v>56</v>
      </c>
      <c r="H5" s="8" t="s">
        <v>56</v>
      </c>
      <c r="I5" s="8" t="s">
        <v>56</v>
      </c>
      <c r="J5" s="64" t="s">
        <v>56</v>
      </c>
    </row>
    <row r="6" spans="1:10" ht="15" customHeight="1" x14ac:dyDescent="0.25">
      <c r="A6" s="65" t="s">
        <v>118</v>
      </c>
      <c r="B6" s="9">
        <v>0.23699999999999999</v>
      </c>
      <c r="C6" s="9">
        <v>0.23499999999999999</v>
      </c>
      <c r="D6" s="9">
        <v>0.19845097540147899</v>
      </c>
      <c r="E6" s="9">
        <v>0.233811473450801</v>
      </c>
      <c r="F6" s="9" t="s">
        <v>56</v>
      </c>
      <c r="G6" s="9" t="s">
        <v>56</v>
      </c>
      <c r="H6" s="9" t="s">
        <v>56</v>
      </c>
      <c r="I6" s="9" t="s">
        <v>56</v>
      </c>
      <c r="J6" s="66" t="s">
        <v>56</v>
      </c>
    </row>
    <row r="7" spans="1:10" ht="15" customHeight="1" x14ac:dyDescent="0.25">
      <c r="A7" s="65" t="s">
        <v>119</v>
      </c>
      <c r="B7" s="9">
        <v>0.57799999999999996</v>
      </c>
      <c r="C7" s="9">
        <v>0.58799999999999997</v>
      </c>
      <c r="D7" s="9">
        <v>0.59710183747302803</v>
      </c>
      <c r="E7" s="9">
        <v>0.58700976346290201</v>
      </c>
      <c r="F7" s="9" t="s">
        <v>56</v>
      </c>
      <c r="G7" s="9" t="s">
        <v>56</v>
      </c>
      <c r="H7" s="9" t="s">
        <v>56</v>
      </c>
      <c r="I7" s="9" t="s">
        <v>56</v>
      </c>
      <c r="J7" s="66" t="s">
        <v>56</v>
      </c>
    </row>
    <row r="8" spans="1:10" ht="15" customHeight="1" thickBot="1" x14ac:dyDescent="0.3">
      <c r="A8" s="67" t="s">
        <v>120</v>
      </c>
      <c r="B8" s="56">
        <v>0.13800000000000001</v>
      </c>
      <c r="C8" s="56">
        <v>0.14099999999999999</v>
      </c>
      <c r="D8" s="56">
        <v>0.166966402067664</v>
      </c>
      <c r="E8" s="56">
        <v>0.14527202153315799</v>
      </c>
      <c r="F8" s="56" t="s">
        <v>56</v>
      </c>
      <c r="G8" s="56" t="s">
        <v>56</v>
      </c>
      <c r="H8" s="56" t="s">
        <v>56</v>
      </c>
      <c r="I8" s="56" t="s">
        <v>56</v>
      </c>
      <c r="J8" s="68" t="s">
        <v>56</v>
      </c>
    </row>
    <row r="10" spans="1:10" ht="14.25" thickBot="1" x14ac:dyDescent="0.3">
      <c r="A10" s="2" t="s">
        <v>52</v>
      </c>
    </row>
    <row r="11" spans="1:10" ht="15" customHeight="1" thickBot="1" x14ac:dyDescent="0.3">
      <c r="A11" s="164" t="s">
        <v>61</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63.024999999999999</v>
      </c>
      <c r="C12" s="45">
        <f t="shared" ref="C12:E12" si="0">50+(50*(C8-C5))+(25*(C7-C6))</f>
        <v>64.025000000000006</v>
      </c>
      <c r="D12" s="11">
        <f t="shared" si="0"/>
        <v>66.440552402280446</v>
      </c>
      <c r="E12" s="11">
        <f t="shared" si="0"/>
        <v>64.398221249303489</v>
      </c>
      <c r="F12" s="11" t="s">
        <v>56</v>
      </c>
      <c r="G12" s="11" t="s">
        <v>56</v>
      </c>
      <c r="H12" s="11" t="s">
        <v>56</v>
      </c>
      <c r="I12" s="11" t="s">
        <v>56</v>
      </c>
      <c r="J12" s="11" t="s">
        <v>56</v>
      </c>
    </row>
    <row r="14" spans="1:10" s="17" customFormat="1" ht="30" customHeight="1" x14ac:dyDescent="0.2">
      <c r="A14" s="15" t="s">
        <v>172</v>
      </c>
      <c r="B14" s="15"/>
      <c r="C14" s="15"/>
      <c r="D14" s="15"/>
      <c r="E14" s="15"/>
      <c r="F14" s="15"/>
      <c r="G14" s="15"/>
      <c r="H14" s="16"/>
      <c r="I14" s="16"/>
      <c r="J14" s="16"/>
    </row>
    <row r="16" spans="1:10" x14ac:dyDescent="0.25">
      <c r="A16" s="3" t="s">
        <v>123</v>
      </c>
    </row>
    <row r="17" spans="1:23" ht="14.25" thickBot="1" x14ac:dyDescent="0.3">
      <c r="A17" s="3"/>
    </row>
    <row r="18" spans="1:23" s="35" customFormat="1" ht="14.25" x14ac:dyDescent="0.2">
      <c r="A18" s="150" t="s">
        <v>61</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70.151133501259451</v>
      </c>
      <c r="C19" s="25">
        <f>50+(50*(C33-C30))+(25*(C32-C31))</f>
        <v>62.753807106598984</v>
      </c>
      <c r="D19" s="25">
        <f t="shared" ref="D19:V19" si="1">50+(50*(D33-D30))+(25*(D32-D31))</f>
        <v>64.460784313725483</v>
      </c>
      <c r="E19" s="25">
        <f t="shared" si="1"/>
        <v>66.582278481012651</v>
      </c>
      <c r="F19" s="25">
        <f t="shared" si="1"/>
        <v>64.683544303797476</v>
      </c>
      <c r="G19" s="25">
        <f t="shared" si="1"/>
        <v>69.309927360774822</v>
      </c>
      <c r="H19" s="25">
        <f t="shared" si="1"/>
        <v>67.394014962593516</v>
      </c>
      <c r="I19" s="25">
        <f t="shared" si="1"/>
        <v>59.156626506024097</v>
      </c>
      <c r="J19" s="25">
        <f t="shared" si="1"/>
        <v>62.858851674641144</v>
      </c>
      <c r="K19" s="25">
        <f t="shared" si="1"/>
        <v>65.453460620525064</v>
      </c>
      <c r="L19" s="25">
        <f t="shared" si="1"/>
        <v>61.75</v>
      </c>
      <c r="M19" s="25">
        <f t="shared" si="1"/>
        <v>58.291139240506325</v>
      </c>
      <c r="N19" s="25">
        <f t="shared" si="1"/>
        <v>53.409090909090907</v>
      </c>
      <c r="O19" s="25">
        <f t="shared" si="1"/>
        <v>58.375</v>
      </c>
      <c r="P19" s="25">
        <f t="shared" si="1"/>
        <v>65.555555555555557</v>
      </c>
      <c r="Q19" s="25">
        <f t="shared" si="1"/>
        <v>59.35162094763092</v>
      </c>
      <c r="R19" s="25">
        <f t="shared" si="1"/>
        <v>61.994949494949495</v>
      </c>
      <c r="S19" s="25">
        <f t="shared" si="1"/>
        <v>55.097087378640779</v>
      </c>
      <c r="T19" s="25">
        <f t="shared" si="1"/>
        <v>67.928039702233249</v>
      </c>
      <c r="U19" s="25">
        <f t="shared" si="1"/>
        <v>63.104325699745544</v>
      </c>
      <c r="V19" s="25">
        <f t="shared" si="1"/>
        <v>60.516372795969772</v>
      </c>
      <c r="W19" s="32">
        <f>B12</f>
        <v>63.024999999999999</v>
      </c>
    </row>
    <row r="20" spans="1:23" ht="14.25" x14ac:dyDescent="0.25">
      <c r="A20" s="18">
        <v>2017</v>
      </c>
      <c r="B20" s="25">
        <f>50+(50*(B38-B35))+(25*(B37-B36))</f>
        <v>67.375886524822704</v>
      </c>
      <c r="C20" s="25">
        <f t="shared" ref="C20:V20" si="2">50+(50*(C38-C35))+(25*(C37-C36))</f>
        <v>62.681159420289859</v>
      </c>
      <c r="D20" s="25">
        <f t="shared" si="2"/>
        <v>65.036231884057969</v>
      </c>
      <c r="E20" s="25">
        <f t="shared" si="2"/>
        <v>68.262411347517727</v>
      </c>
      <c r="F20" s="25">
        <f t="shared" si="2"/>
        <v>69.064748201438846</v>
      </c>
      <c r="G20" s="25">
        <f t="shared" si="2"/>
        <v>67.142857142857139</v>
      </c>
      <c r="H20" s="25">
        <f t="shared" si="2"/>
        <v>68.181818181818187</v>
      </c>
      <c r="I20" s="25">
        <f t="shared" si="2"/>
        <v>62.852112676056336</v>
      </c>
      <c r="J20" s="25">
        <f t="shared" si="2"/>
        <v>54.31654676258993</v>
      </c>
      <c r="K20" s="25">
        <f t="shared" si="2"/>
        <v>64.285714285714278</v>
      </c>
      <c r="L20" s="25">
        <f t="shared" si="2"/>
        <v>65.579710144927532</v>
      </c>
      <c r="M20" s="25">
        <f t="shared" si="2"/>
        <v>65.909090909090907</v>
      </c>
      <c r="N20" s="25">
        <f t="shared" si="2"/>
        <v>69.718309859154928</v>
      </c>
      <c r="O20" s="25">
        <f t="shared" si="2"/>
        <v>64.464285714285708</v>
      </c>
      <c r="P20" s="25">
        <f t="shared" si="2"/>
        <v>66.312056737588648</v>
      </c>
      <c r="Q20" s="25">
        <f t="shared" si="2"/>
        <v>57.34265734265734</v>
      </c>
      <c r="R20" s="25">
        <f t="shared" si="2"/>
        <v>65.425531914893611</v>
      </c>
      <c r="S20" s="25">
        <f t="shared" si="2"/>
        <v>64.964788732394368</v>
      </c>
      <c r="T20" s="25">
        <f t="shared" si="2"/>
        <v>56.338028169014081</v>
      </c>
      <c r="U20" s="25">
        <f t="shared" si="2"/>
        <v>59.61538461538462</v>
      </c>
      <c r="V20" s="25">
        <f t="shared" si="2"/>
        <v>53.521126760563384</v>
      </c>
      <c r="W20" s="33">
        <f>C12</f>
        <v>64.025000000000006</v>
      </c>
    </row>
    <row r="21" spans="1:23" ht="14.25" x14ac:dyDescent="0.25">
      <c r="A21" s="18">
        <v>2016</v>
      </c>
      <c r="B21" s="25">
        <f>50+(50*(B43-B40))+(25*(B42-B41))</f>
        <v>68.2</v>
      </c>
      <c r="C21" s="25">
        <f t="shared" ref="C21:V21" si="3">50+(50*(C43-C40))+(25*(C42-C41))</f>
        <v>67.274999999999991</v>
      </c>
      <c r="D21" s="25">
        <f t="shared" si="3"/>
        <v>66.674999999999997</v>
      </c>
      <c r="E21" s="25">
        <f t="shared" si="3"/>
        <v>69.275000000000006</v>
      </c>
      <c r="F21" s="25">
        <f t="shared" si="3"/>
        <v>64.95</v>
      </c>
      <c r="G21" s="25">
        <f t="shared" si="3"/>
        <v>69.174999999999997</v>
      </c>
      <c r="H21" s="25">
        <f t="shared" si="3"/>
        <v>72.674999999999997</v>
      </c>
      <c r="I21" s="25">
        <f t="shared" si="3"/>
        <v>66.275000000000006</v>
      </c>
      <c r="J21" s="25">
        <f t="shared" si="3"/>
        <v>68.625</v>
      </c>
      <c r="K21" s="25">
        <f t="shared" si="3"/>
        <v>69.899999999999991</v>
      </c>
      <c r="L21" s="25">
        <f t="shared" si="3"/>
        <v>62.55</v>
      </c>
      <c r="M21" s="25">
        <f t="shared" si="3"/>
        <v>69.75</v>
      </c>
      <c r="N21" s="25">
        <f t="shared" si="3"/>
        <v>59.524999999999999</v>
      </c>
      <c r="O21" s="25">
        <f t="shared" si="3"/>
        <v>65.900000000000006</v>
      </c>
      <c r="P21" s="25">
        <f t="shared" si="3"/>
        <v>67.974999999999994</v>
      </c>
      <c r="Q21" s="25">
        <f t="shared" si="3"/>
        <v>70.05</v>
      </c>
      <c r="R21" s="25">
        <f t="shared" si="3"/>
        <v>66.125</v>
      </c>
      <c r="S21" s="25">
        <f t="shared" si="3"/>
        <v>56.575000000000003</v>
      </c>
      <c r="T21" s="25">
        <f t="shared" si="3"/>
        <v>59.7</v>
      </c>
      <c r="U21" s="25">
        <f t="shared" si="3"/>
        <v>66.225000000000009</v>
      </c>
      <c r="V21" s="25">
        <f t="shared" si="3"/>
        <v>64.75</v>
      </c>
      <c r="W21" s="33">
        <f>D12</f>
        <v>66.440552402280446</v>
      </c>
    </row>
    <row r="22" spans="1:23" ht="14.25" x14ac:dyDescent="0.25">
      <c r="A22" s="18">
        <v>2014</v>
      </c>
      <c r="B22" s="25">
        <f>50+(50*(B48-B45))+(25*(B47-B46))</f>
        <v>67.09401709401709</v>
      </c>
      <c r="C22" s="25">
        <f t="shared" ref="C22:V22" si="4">50+(50*(C48-C45))+(25*(C47-C46))</f>
        <v>51.939655172413794</v>
      </c>
      <c r="D22" s="25">
        <f t="shared" si="4"/>
        <v>65.625</v>
      </c>
      <c r="E22" s="25">
        <f t="shared" si="4"/>
        <v>61.652542372881356</v>
      </c>
      <c r="F22" s="25">
        <f t="shared" si="4"/>
        <v>65.948275862068954</v>
      </c>
      <c r="G22" s="25">
        <f t="shared" si="4"/>
        <v>60.381355932203391</v>
      </c>
      <c r="H22" s="25">
        <f t="shared" si="4"/>
        <v>69.327731092436977</v>
      </c>
      <c r="I22" s="25">
        <f t="shared" si="4"/>
        <v>69.117647058823536</v>
      </c>
      <c r="J22" s="25">
        <f t="shared" si="4"/>
        <v>76.271186440677965</v>
      </c>
      <c r="K22" s="25">
        <f t="shared" si="4"/>
        <v>69.658119658119659</v>
      </c>
      <c r="L22" s="25">
        <f t="shared" si="4"/>
        <v>59.782608695652172</v>
      </c>
      <c r="M22" s="25">
        <f t="shared" si="4"/>
        <v>68.644067796610159</v>
      </c>
      <c r="N22" s="25">
        <f t="shared" si="4"/>
        <v>65.254237288135585</v>
      </c>
      <c r="O22" s="25">
        <f t="shared" si="4"/>
        <v>60.169491525423723</v>
      </c>
      <c r="P22" s="25">
        <f t="shared" si="4"/>
        <v>57.083333333333329</v>
      </c>
      <c r="Q22" s="25">
        <f t="shared" si="4"/>
        <v>60.805084745762706</v>
      </c>
      <c r="R22" s="25">
        <f t="shared" si="4"/>
        <v>66.806722689075627</v>
      </c>
      <c r="S22" s="25">
        <f t="shared" si="4"/>
        <v>59.110169491525426</v>
      </c>
      <c r="T22" s="25">
        <f t="shared" si="4"/>
        <v>61.134453781512605</v>
      </c>
      <c r="U22" s="25">
        <f t="shared" si="4"/>
        <v>69.279661016949149</v>
      </c>
      <c r="V22" s="25">
        <f t="shared" si="4"/>
        <v>65.811965811965806</v>
      </c>
      <c r="W22" s="33">
        <f>E12</f>
        <v>64.398221249303489</v>
      </c>
    </row>
    <row r="23" spans="1:23" ht="14.25" x14ac:dyDescent="0.25">
      <c r="A23" s="18">
        <v>2012</v>
      </c>
      <c r="B23" s="25" t="s">
        <v>56</v>
      </c>
      <c r="C23" s="25" t="s">
        <v>56</v>
      </c>
      <c r="D23" s="25" t="s">
        <v>56</v>
      </c>
      <c r="E23" s="25" t="s">
        <v>56</v>
      </c>
      <c r="F23" s="25" t="s">
        <v>56</v>
      </c>
      <c r="G23" s="25" t="s">
        <v>56</v>
      </c>
      <c r="H23" s="25" t="s">
        <v>56</v>
      </c>
      <c r="I23" s="25" t="s">
        <v>56</v>
      </c>
      <c r="J23" s="25" t="s">
        <v>56</v>
      </c>
      <c r="K23" s="25" t="s">
        <v>56</v>
      </c>
      <c r="L23" s="25" t="s">
        <v>56</v>
      </c>
      <c r="M23" s="25" t="s">
        <v>56</v>
      </c>
      <c r="N23" s="25" t="s">
        <v>56</v>
      </c>
      <c r="O23" s="25" t="s">
        <v>56</v>
      </c>
      <c r="P23" s="25" t="s">
        <v>56</v>
      </c>
      <c r="Q23" s="25" t="s">
        <v>56</v>
      </c>
      <c r="R23" s="25" t="s">
        <v>56</v>
      </c>
      <c r="S23" s="25" t="s">
        <v>56</v>
      </c>
      <c r="T23" s="25" t="s">
        <v>56</v>
      </c>
      <c r="U23" s="25" t="s">
        <v>56</v>
      </c>
      <c r="V23" s="25" t="s">
        <v>56</v>
      </c>
      <c r="W23" s="33" t="str">
        <f>F12</f>
        <v>NA</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5" thickBot="1" x14ac:dyDescent="0.3">
      <c r="A27" s="19">
        <v>2006</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41" t="str">
        <f>J12</f>
        <v>NA</v>
      </c>
    </row>
    <row r="28" spans="1:23" ht="14.25" thickBot="1" x14ac:dyDescent="0.3"/>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4.0302267002518891E-2</v>
      </c>
      <c r="C30" s="9">
        <v>3.8071065989847719E-2</v>
      </c>
      <c r="D30" s="9">
        <v>7.5980392156862739E-2</v>
      </c>
      <c r="E30" s="9">
        <v>1.5189873417721518E-2</v>
      </c>
      <c r="F30" s="9">
        <v>5.5696202531645561E-2</v>
      </c>
      <c r="G30" s="9">
        <v>3.6319612590799029E-2</v>
      </c>
      <c r="H30" s="9">
        <v>1.7456359102244388E-2</v>
      </c>
      <c r="I30" s="9">
        <v>6.0240963855421686E-2</v>
      </c>
      <c r="J30" s="9">
        <v>4.3062200956937795E-2</v>
      </c>
      <c r="K30" s="9">
        <v>2.8639618138424819E-2</v>
      </c>
      <c r="L30" s="9">
        <v>5.7500000000000002E-2</v>
      </c>
      <c r="M30" s="9">
        <v>6.0759493670886074E-2</v>
      </c>
      <c r="N30" s="9">
        <v>9.5959595959595953E-2</v>
      </c>
      <c r="O30" s="9">
        <v>7.7499999999999999E-2</v>
      </c>
      <c r="P30" s="9">
        <v>1.2345679012345678E-2</v>
      </c>
      <c r="Q30" s="9">
        <v>5.9850374064837911E-2</v>
      </c>
      <c r="R30" s="9">
        <v>6.3131313131313135E-2</v>
      </c>
      <c r="S30" s="9">
        <v>5.3398058252427182E-2</v>
      </c>
      <c r="T30" s="9">
        <v>4.4665012406947889E-2</v>
      </c>
      <c r="U30" s="9">
        <v>4.0712468193384227E-2</v>
      </c>
      <c r="V30" s="9">
        <v>4.7858942065491183E-2</v>
      </c>
    </row>
    <row r="31" spans="1:23" ht="14.25" x14ac:dyDescent="0.25">
      <c r="A31" s="5" t="s">
        <v>118</v>
      </c>
      <c r="B31" s="9">
        <v>0.14357682619647355</v>
      </c>
      <c r="C31" s="9">
        <v>0.25634517766497461</v>
      </c>
      <c r="D31" s="9">
        <v>0.21568627450980393</v>
      </c>
      <c r="E31" s="9">
        <v>0.19746835443037974</v>
      </c>
      <c r="F31" s="9">
        <v>0.21518987341772153</v>
      </c>
      <c r="G31" s="9">
        <v>0.17675544794188863</v>
      </c>
      <c r="H31" s="9">
        <v>0.20698254364089774</v>
      </c>
      <c r="I31" s="9">
        <v>0.26987951807228916</v>
      </c>
      <c r="J31" s="9">
        <v>0.27033492822966509</v>
      </c>
      <c r="K31" s="9">
        <v>0.21479713603818612</v>
      </c>
      <c r="L31" s="9">
        <v>0.23749999999999999</v>
      </c>
      <c r="M31" s="9">
        <v>0.28354430379746837</v>
      </c>
      <c r="N31" s="9">
        <v>0.31818181818181818</v>
      </c>
      <c r="O31" s="9">
        <v>0.26500000000000001</v>
      </c>
      <c r="P31" s="9">
        <v>0.21975308641975308</v>
      </c>
      <c r="Q31" s="9">
        <v>0.28179551122194513</v>
      </c>
      <c r="R31" s="9">
        <v>0.2196969696969697</v>
      </c>
      <c r="S31" s="9">
        <v>0.35436893203883491</v>
      </c>
      <c r="T31" s="9">
        <v>0.16625310173697269</v>
      </c>
      <c r="U31" s="9">
        <v>0.24681933842239187</v>
      </c>
      <c r="V31" s="9">
        <v>0.29722921914357681</v>
      </c>
    </row>
    <row r="32" spans="1:23" ht="14.25" x14ac:dyDescent="0.25">
      <c r="A32" s="5" t="s">
        <v>119</v>
      </c>
      <c r="B32" s="9">
        <v>0.60201511335012592</v>
      </c>
      <c r="C32" s="9">
        <v>0.56852791878172593</v>
      </c>
      <c r="D32" s="9">
        <v>0.47058823529411759</v>
      </c>
      <c r="E32" s="9">
        <v>0.68354430379746833</v>
      </c>
      <c r="F32" s="9">
        <v>0.54430379746835444</v>
      </c>
      <c r="G32" s="9">
        <v>0.55205811138014527</v>
      </c>
      <c r="H32" s="9">
        <v>0.61346633416458851</v>
      </c>
      <c r="I32" s="9">
        <v>0.58313253012048194</v>
      </c>
      <c r="J32" s="9">
        <v>0.50239234449760761</v>
      </c>
      <c r="K32" s="9">
        <v>0.62291169451073991</v>
      </c>
      <c r="L32" s="9">
        <v>0.58750000000000002</v>
      </c>
      <c r="M32" s="9">
        <v>0.57468354430379742</v>
      </c>
      <c r="N32" s="9">
        <v>0.5252525252525253</v>
      </c>
      <c r="O32" s="9">
        <v>0.56000000000000005</v>
      </c>
      <c r="P32" s="9">
        <v>0.66913580246913584</v>
      </c>
      <c r="Q32" s="9">
        <v>0.54114713216957611</v>
      </c>
      <c r="R32" s="9">
        <v>0.60858585858585856</v>
      </c>
      <c r="S32" s="9">
        <v>0.51941747572815533</v>
      </c>
      <c r="T32" s="9">
        <v>0.60545905707196035</v>
      </c>
      <c r="U32" s="9">
        <v>0.5725190839694656</v>
      </c>
      <c r="V32" s="9">
        <v>0.49622166246851385</v>
      </c>
    </row>
    <row r="33" spans="1:22" ht="14.25" x14ac:dyDescent="0.25">
      <c r="A33" s="5" t="s">
        <v>120</v>
      </c>
      <c r="B33" s="9">
        <v>0.2141057934508816</v>
      </c>
      <c r="C33" s="9">
        <v>0.13705583756345177</v>
      </c>
      <c r="D33" s="9">
        <v>0.23774509803921567</v>
      </c>
      <c r="E33" s="9">
        <v>0.10379746835443038</v>
      </c>
      <c r="F33" s="9">
        <v>0.18481012658227849</v>
      </c>
      <c r="G33" s="9">
        <v>0.23486682808716708</v>
      </c>
      <c r="H33" s="9">
        <v>0.16209476309226933</v>
      </c>
      <c r="I33" s="9">
        <v>8.6746987951807228E-2</v>
      </c>
      <c r="J33" s="9">
        <v>0.18421052631578946</v>
      </c>
      <c r="K33" s="9">
        <v>0.13365155131264916</v>
      </c>
      <c r="L33" s="9">
        <v>0.11749999999999999</v>
      </c>
      <c r="M33" s="9">
        <v>8.1012658227848103E-2</v>
      </c>
      <c r="N33" s="9">
        <v>6.0606060606060608E-2</v>
      </c>
      <c r="O33" s="9">
        <v>9.7500000000000003E-2</v>
      </c>
      <c r="P33" s="9">
        <v>9.8765432098765427E-2</v>
      </c>
      <c r="Q33" s="9">
        <v>0.1172069825436409</v>
      </c>
      <c r="R33" s="9">
        <v>0.10858585858585861</v>
      </c>
      <c r="S33" s="9">
        <v>7.281553398058252E-2</v>
      </c>
      <c r="T33" s="9">
        <v>0.18362282878411912</v>
      </c>
      <c r="U33" s="9">
        <v>0.13994910941475827</v>
      </c>
      <c r="V33" s="9">
        <v>0.15869017632241814</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1.4184397163120567E-2</v>
      </c>
      <c r="C35" s="9">
        <v>1.4492753623188406E-2</v>
      </c>
      <c r="D35" s="9">
        <v>3.6231884057971016E-2</v>
      </c>
      <c r="E35" s="9">
        <v>1.4184397163120567E-2</v>
      </c>
      <c r="F35" s="9">
        <v>2.1582733812949638E-2</v>
      </c>
      <c r="G35" s="9">
        <v>4.2857142857142858E-2</v>
      </c>
      <c r="H35" s="9">
        <v>2.7972027972027972E-2</v>
      </c>
      <c r="I35" s="9">
        <v>4.2253521126760563E-2</v>
      </c>
      <c r="J35" s="9">
        <v>8.6330935251798552E-2</v>
      </c>
      <c r="K35" s="9">
        <v>3.5714285714285712E-2</v>
      </c>
      <c r="L35" s="9">
        <v>2.8985507246376812E-2</v>
      </c>
      <c r="M35" s="9">
        <v>3.4965034965034968E-2</v>
      </c>
      <c r="N35" s="9">
        <v>1.4084507042253523E-2</v>
      </c>
      <c r="O35" s="9">
        <v>2.1428571428571429E-2</v>
      </c>
      <c r="P35" s="9">
        <v>2.8368794326241134E-2</v>
      </c>
      <c r="Q35" s="9">
        <v>4.195804195804196E-2</v>
      </c>
      <c r="R35" s="9">
        <v>7.0921985815602842E-2</v>
      </c>
      <c r="S35" s="9">
        <v>2.8169014084507046E-2</v>
      </c>
      <c r="T35" s="9">
        <v>3.5211267605633804E-2</v>
      </c>
      <c r="U35" s="9">
        <v>6.9930069930069935E-2</v>
      </c>
      <c r="V35" s="9">
        <v>7.746478873239436E-2</v>
      </c>
    </row>
    <row r="36" spans="1:22" ht="14.25" x14ac:dyDescent="0.25">
      <c r="A36" s="5" t="s">
        <v>118</v>
      </c>
      <c r="B36" s="9">
        <v>0.20567375886524822</v>
      </c>
      <c r="C36" s="9">
        <v>0.28260869565217389</v>
      </c>
      <c r="D36" s="9">
        <v>0.2318840579710145</v>
      </c>
      <c r="E36" s="9">
        <v>0.20567375886524822</v>
      </c>
      <c r="F36" s="9">
        <v>0.1726618705035971</v>
      </c>
      <c r="G36" s="9">
        <v>0.22142857142857142</v>
      </c>
      <c r="H36" s="9">
        <v>0.1888111888111888</v>
      </c>
      <c r="I36" s="9">
        <v>0.26760563380281688</v>
      </c>
      <c r="J36" s="9">
        <v>0.32374100719424459</v>
      </c>
      <c r="K36" s="9">
        <v>0.22142857142857142</v>
      </c>
      <c r="L36" s="9">
        <v>0.22463768115942029</v>
      </c>
      <c r="M36" s="9">
        <v>0.20979020979020979</v>
      </c>
      <c r="N36" s="9">
        <v>0.14788732394366197</v>
      </c>
      <c r="O36" s="9">
        <v>0.22142857142857142</v>
      </c>
      <c r="P36" s="9">
        <v>0.24822695035460993</v>
      </c>
      <c r="Q36" s="9">
        <v>0.32167832167832167</v>
      </c>
      <c r="R36" s="9">
        <v>0.20567375886524822</v>
      </c>
      <c r="S36" s="9">
        <v>0.19014084507042253</v>
      </c>
      <c r="T36" s="9">
        <v>0.33098591549295775</v>
      </c>
      <c r="U36" s="9">
        <v>0.20279720279720281</v>
      </c>
      <c r="V36" s="9">
        <v>0.352112676056338</v>
      </c>
    </row>
    <row r="37" spans="1:22" ht="14.25" x14ac:dyDescent="0.25">
      <c r="A37" s="5" t="s">
        <v>119</v>
      </c>
      <c r="B37" s="9">
        <v>0.63120567375886527</v>
      </c>
      <c r="C37" s="9">
        <v>0.58695652173913049</v>
      </c>
      <c r="D37" s="9">
        <v>0.55797101449275366</v>
      </c>
      <c r="E37" s="9">
        <v>0.5957446808510638</v>
      </c>
      <c r="F37" s="9">
        <v>0.63309352517985606</v>
      </c>
      <c r="G37" s="9">
        <v>0.47857142857142859</v>
      </c>
      <c r="H37" s="9">
        <v>0.59440559440559437</v>
      </c>
      <c r="I37" s="9">
        <v>0.5140845070422535</v>
      </c>
      <c r="J37" s="9">
        <v>0.51079136690647486</v>
      </c>
      <c r="K37" s="9">
        <v>0.62142857142857144</v>
      </c>
      <c r="L37" s="9">
        <v>0.58695652173913049</v>
      </c>
      <c r="M37" s="9">
        <v>0.59440559440559437</v>
      </c>
      <c r="N37" s="9">
        <v>0.71126760563380287</v>
      </c>
      <c r="O37" s="9">
        <v>0.67142857142857137</v>
      </c>
      <c r="P37" s="9">
        <v>0.48936170212765956</v>
      </c>
      <c r="Q37" s="9">
        <v>0.57342657342657344</v>
      </c>
      <c r="R37" s="9">
        <v>0.48226950354609927</v>
      </c>
      <c r="S37" s="9">
        <v>0.71830985915492962</v>
      </c>
      <c r="T37" s="9">
        <v>0.61267605633802813</v>
      </c>
      <c r="U37" s="9">
        <v>0.72727272727272729</v>
      </c>
      <c r="V37" s="9">
        <v>0.49295774647887325</v>
      </c>
    </row>
    <row r="38" spans="1:22" ht="14.25" x14ac:dyDescent="0.25">
      <c r="A38" s="5" t="s">
        <v>120</v>
      </c>
      <c r="B38" s="9">
        <v>0.14893617021276595</v>
      </c>
      <c r="C38" s="9">
        <v>0.11594202898550725</v>
      </c>
      <c r="D38" s="9">
        <v>0.17391304347826086</v>
      </c>
      <c r="E38" s="9">
        <v>0.18439716312056734</v>
      </c>
      <c r="F38" s="9">
        <v>0.1726618705035971</v>
      </c>
      <c r="G38" s="9">
        <v>0.25714285714285712</v>
      </c>
      <c r="H38" s="9">
        <v>0.1888111888111888</v>
      </c>
      <c r="I38" s="9">
        <v>0.176056338028169</v>
      </c>
      <c r="J38" s="9">
        <v>7.9136690647482008E-2</v>
      </c>
      <c r="K38" s="9">
        <v>0.12142857142857143</v>
      </c>
      <c r="L38" s="9">
        <v>0.15942028985507245</v>
      </c>
      <c r="M38" s="9">
        <v>0.16083916083916083</v>
      </c>
      <c r="N38" s="9">
        <v>0.12676056338028169</v>
      </c>
      <c r="O38" s="9">
        <v>8.5714285714285715E-2</v>
      </c>
      <c r="P38" s="9">
        <v>0.23404255319148937</v>
      </c>
      <c r="Q38" s="9">
        <v>6.2937062937062943E-2</v>
      </c>
      <c r="R38" s="9">
        <v>0.24113475177304963</v>
      </c>
      <c r="S38" s="9">
        <v>6.3380281690140844E-2</v>
      </c>
      <c r="T38" s="9">
        <v>2.1126760563380281E-2</v>
      </c>
      <c r="U38" s="9"/>
      <c r="V38" s="9">
        <v>7.746478873239436E-2</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4.1000000000000002E-2</v>
      </c>
      <c r="C40" s="9">
        <v>0.05</v>
      </c>
      <c r="D40" s="9">
        <v>4.1000000000000002E-2</v>
      </c>
      <c r="E40" s="9">
        <v>0.02</v>
      </c>
      <c r="F40" s="9">
        <v>4.3999999999999997E-2</v>
      </c>
      <c r="G40" s="9">
        <v>1.2999999999999999E-2</v>
      </c>
      <c r="H40" s="9">
        <v>3.1E-2</v>
      </c>
      <c r="I40" s="9">
        <v>3.6999999999999998E-2</v>
      </c>
      <c r="J40" s="9">
        <v>3.9E-2</v>
      </c>
      <c r="K40" s="9">
        <v>3.4000000000000002E-2</v>
      </c>
      <c r="L40" s="9">
        <v>5.7000000000000002E-2</v>
      </c>
      <c r="M40" s="9">
        <v>5.0000000000000001E-3</v>
      </c>
      <c r="N40" s="9">
        <v>5.8999999999999997E-2</v>
      </c>
      <c r="O40" s="9">
        <v>4.7E-2</v>
      </c>
      <c r="P40" s="9">
        <v>2.5999999999999999E-2</v>
      </c>
      <c r="Q40" s="9">
        <v>1.7000000000000001E-2</v>
      </c>
      <c r="R40" s="9">
        <v>3.3000000000000002E-2</v>
      </c>
      <c r="S40" s="9">
        <v>7.9000000000000001E-2</v>
      </c>
      <c r="T40" s="9">
        <v>3.5999999999999997E-2</v>
      </c>
      <c r="U40" s="9">
        <v>3.4000000000000002E-2</v>
      </c>
      <c r="V40" s="9">
        <v>3.3000000000000002E-2</v>
      </c>
    </row>
    <row r="41" spans="1:22" ht="14.25" x14ac:dyDescent="0.25">
      <c r="A41" s="5" t="s">
        <v>118</v>
      </c>
      <c r="B41" s="9">
        <v>0.182</v>
      </c>
      <c r="C41" s="9">
        <v>0.17799999999999999</v>
      </c>
      <c r="D41" s="9">
        <v>0.19800000000000001</v>
      </c>
      <c r="E41" s="9">
        <v>0.17899999999999999</v>
      </c>
      <c r="F41" s="9">
        <v>0.217</v>
      </c>
      <c r="G41" s="9">
        <v>0.16400000000000001</v>
      </c>
      <c r="H41" s="9">
        <v>0.13900000000000001</v>
      </c>
      <c r="I41" s="9">
        <v>0.218</v>
      </c>
      <c r="J41" s="9">
        <v>0.153</v>
      </c>
      <c r="K41" s="9">
        <v>0.16700000000000001</v>
      </c>
      <c r="L41" s="9">
        <v>0.22900000000000001</v>
      </c>
      <c r="M41" s="9">
        <v>0.153</v>
      </c>
      <c r="N41" s="9">
        <v>0.26</v>
      </c>
      <c r="O41" s="9">
        <v>0.20300000000000001</v>
      </c>
      <c r="P41" s="9">
        <v>0.18</v>
      </c>
      <c r="Q41" s="9">
        <v>0.184</v>
      </c>
      <c r="R41" s="9">
        <v>0.21099999999999999</v>
      </c>
      <c r="S41" s="9">
        <v>0.27900000000000003</v>
      </c>
      <c r="T41" s="9">
        <v>0.312</v>
      </c>
      <c r="U41" s="9">
        <v>0.183</v>
      </c>
      <c r="V41" s="9">
        <v>0.19900000000000001</v>
      </c>
    </row>
    <row r="42" spans="1:22" ht="14.25" x14ac:dyDescent="0.25">
      <c r="A42" s="5" t="s">
        <v>119</v>
      </c>
      <c r="B42" s="9">
        <v>0.56200000000000006</v>
      </c>
      <c r="C42" s="9">
        <v>0.57699999999999996</v>
      </c>
      <c r="D42" s="9">
        <v>0.57499999999999996</v>
      </c>
      <c r="E42" s="9">
        <v>0.61199999999999999</v>
      </c>
      <c r="F42" s="9">
        <v>0.57699999999999996</v>
      </c>
      <c r="G42" s="9">
        <v>0.68899999999999995</v>
      </c>
      <c r="H42" s="9">
        <v>0.55200000000000005</v>
      </c>
      <c r="I42" s="9">
        <v>0.54700000000000004</v>
      </c>
      <c r="J42" s="9">
        <v>0.64200000000000002</v>
      </c>
      <c r="K42" s="9">
        <v>0.56699999999999995</v>
      </c>
      <c r="L42" s="9">
        <v>0.58499999999999996</v>
      </c>
      <c r="M42" s="9">
        <v>0.73099999999999998</v>
      </c>
      <c r="N42" s="9">
        <v>0.60099999999999998</v>
      </c>
      <c r="O42" s="9">
        <v>0.56899999999999995</v>
      </c>
      <c r="P42" s="9">
        <v>0.63700000000000001</v>
      </c>
      <c r="Q42" s="9">
        <v>0.57799999999999996</v>
      </c>
      <c r="R42" s="9">
        <v>0.59</v>
      </c>
      <c r="S42" s="9">
        <v>0.58399999999999996</v>
      </c>
      <c r="T42" s="9">
        <v>0.53200000000000003</v>
      </c>
      <c r="U42" s="9">
        <v>0.66800000000000004</v>
      </c>
      <c r="V42" s="9">
        <v>0.67900000000000005</v>
      </c>
    </row>
    <row r="43" spans="1:22" ht="15" thickBot="1" x14ac:dyDescent="0.3">
      <c r="A43" s="5" t="s">
        <v>120</v>
      </c>
      <c r="B43" s="9">
        <v>0.215</v>
      </c>
      <c r="C43" s="9">
        <v>0.19600000000000001</v>
      </c>
      <c r="D43" s="9">
        <v>0.186</v>
      </c>
      <c r="E43" s="9">
        <v>0.189</v>
      </c>
      <c r="F43" s="9">
        <v>0.16300000000000001</v>
      </c>
      <c r="G43" s="9">
        <v>0.13400000000000001</v>
      </c>
      <c r="H43" s="9">
        <v>0.27800000000000002</v>
      </c>
      <c r="I43" s="9">
        <v>0.19800000000000001</v>
      </c>
      <c r="J43" s="9">
        <v>0.16700000000000001</v>
      </c>
      <c r="K43" s="9">
        <v>0.23200000000000001</v>
      </c>
      <c r="L43" s="9">
        <v>0.13</v>
      </c>
      <c r="M43" s="9">
        <v>0.111</v>
      </c>
      <c r="N43" s="9">
        <v>7.9000000000000001E-2</v>
      </c>
      <c r="O43" s="9">
        <v>0.182</v>
      </c>
      <c r="P43" s="9">
        <v>0.157</v>
      </c>
      <c r="Q43" s="9">
        <v>0.221</v>
      </c>
      <c r="R43" s="9">
        <v>0.16600000000000001</v>
      </c>
      <c r="S43" s="9">
        <v>5.8000000000000003E-2</v>
      </c>
      <c r="T43" s="9">
        <v>0.12</v>
      </c>
      <c r="U43" s="9">
        <v>0.11600000000000001</v>
      </c>
      <c r="V43" s="9">
        <v>8.7999999999999995E-2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5.128205128205128E-2</v>
      </c>
      <c r="C45" s="9">
        <v>4.3103448275862072E-2</v>
      </c>
      <c r="D45" s="9"/>
      <c r="E45" s="9">
        <v>1.6949152542372881E-2</v>
      </c>
      <c r="F45" s="9">
        <v>3.4482758620689655E-2</v>
      </c>
      <c r="G45" s="9">
        <v>1.6949152542372881E-2</v>
      </c>
      <c r="H45" s="9">
        <v>3.3613445378151259E-2</v>
      </c>
      <c r="I45" s="9">
        <v>6.7226890756302518E-2</v>
      </c>
      <c r="J45" s="9">
        <v>1.6949152542372881E-2</v>
      </c>
      <c r="K45" s="9">
        <v>4.2735042735042736E-2</v>
      </c>
      <c r="L45" s="9">
        <v>8.6956521739130436E-3</v>
      </c>
      <c r="M45" s="9">
        <v>4.2372881355932195E-2</v>
      </c>
      <c r="N45" s="9">
        <v>3.3898305084745763E-2</v>
      </c>
      <c r="O45" s="9">
        <v>3.3898305084745763E-2</v>
      </c>
      <c r="P45" s="9">
        <v>3.3333333333333333E-2</v>
      </c>
      <c r="Q45" s="9">
        <v>3.3898305084745763E-2</v>
      </c>
      <c r="R45" s="9">
        <v>5.8823529411764698E-2</v>
      </c>
      <c r="S45" s="9">
        <v>3.3898305084745763E-2</v>
      </c>
      <c r="T45" s="9">
        <v>3.3613445378151259E-2</v>
      </c>
      <c r="U45" s="9">
        <v>3.3898305084745763E-2</v>
      </c>
      <c r="V45" s="9">
        <v>3.4188034188034191E-2</v>
      </c>
    </row>
    <row r="46" spans="1:22" ht="14.25" x14ac:dyDescent="0.25">
      <c r="A46" s="5" t="s">
        <v>118</v>
      </c>
      <c r="B46" s="9">
        <v>0.13675213675213677</v>
      </c>
      <c r="C46" s="9">
        <v>0.41379310344827586</v>
      </c>
      <c r="D46" s="9">
        <v>0.23333333333333331</v>
      </c>
      <c r="E46" s="9">
        <v>0.2711864406779661</v>
      </c>
      <c r="F46" s="9">
        <v>0.19827586206896552</v>
      </c>
      <c r="G46" s="9">
        <v>0.28813559322033899</v>
      </c>
      <c r="H46" s="9">
        <v>0.1176470588235294</v>
      </c>
      <c r="I46" s="9">
        <v>0.15966386554621848</v>
      </c>
      <c r="J46" s="9">
        <v>0.13559322033898305</v>
      </c>
      <c r="K46" s="9">
        <v>0.17094017094017094</v>
      </c>
      <c r="L46" s="9">
        <v>0.29565217391304349</v>
      </c>
      <c r="M46" s="9">
        <v>0.13559322033898305</v>
      </c>
      <c r="N46" s="9">
        <v>0.21186440677966101</v>
      </c>
      <c r="O46" s="9">
        <v>0.28813559322033899</v>
      </c>
      <c r="P46" s="9">
        <v>0.36666666666666664</v>
      </c>
      <c r="Q46" s="9">
        <v>0.30508474576271188</v>
      </c>
      <c r="R46" s="9">
        <v>0.15966386554621848</v>
      </c>
      <c r="S46" s="9">
        <v>0.33898305084745756</v>
      </c>
      <c r="T46" s="9">
        <v>0.26050420168067229</v>
      </c>
      <c r="U46" s="9">
        <v>0.21186440677966101</v>
      </c>
      <c r="V46" s="9">
        <v>0.24786324786324787</v>
      </c>
    </row>
    <row r="47" spans="1:22" ht="14.25" x14ac:dyDescent="0.25">
      <c r="A47" s="5" t="s">
        <v>119</v>
      </c>
      <c r="B47" s="9">
        <v>0.70085470085470081</v>
      </c>
      <c r="C47" s="9">
        <v>0.50862068965517238</v>
      </c>
      <c r="D47" s="9">
        <v>0.67500000000000004</v>
      </c>
      <c r="E47" s="9">
        <v>0.65254237288135597</v>
      </c>
      <c r="F47" s="9">
        <v>0.62931034482758619</v>
      </c>
      <c r="G47" s="9">
        <v>0.65254237288135597</v>
      </c>
      <c r="H47" s="9">
        <v>0.73949579831932777</v>
      </c>
      <c r="I47" s="9">
        <v>0.48739495798319327</v>
      </c>
      <c r="J47" s="9">
        <v>0.47457627118644069</v>
      </c>
      <c r="K47" s="9">
        <v>0.52991452991452992</v>
      </c>
      <c r="L47" s="9">
        <v>0.68695652173913047</v>
      </c>
      <c r="M47" s="9">
        <v>0.67796610169491511</v>
      </c>
      <c r="N47" s="9">
        <v>0.61864406779661019</v>
      </c>
      <c r="O47" s="9">
        <v>0.59322033898305082</v>
      </c>
      <c r="P47" s="9">
        <v>0.48333333333333334</v>
      </c>
      <c r="Q47" s="9">
        <v>0.51694915254237284</v>
      </c>
      <c r="R47" s="9">
        <v>0.61344537815126055</v>
      </c>
      <c r="S47" s="9">
        <v>0.48305084745762711</v>
      </c>
      <c r="T47" s="9">
        <v>0.6386554621848739</v>
      </c>
      <c r="U47" s="9">
        <v>0.4576271186440678</v>
      </c>
      <c r="V47" s="9">
        <v>0.48717948717948717</v>
      </c>
    </row>
    <row r="48" spans="1:22" ht="14.25" x14ac:dyDescent="0.25">
      <c r="A48" s="5" t="s">
        <v>120</v>
      </c>
      <c r="B48" s="9">
        <v>0.1111111111111111</v>
      </c>
      <c r="C48" s="9">
        <v>3.4482758620689655E-2</v>
      </c>
      <c r="D48" s="9">
        <v>9.166666666666666E-2</v>
      </c>
      <c r="E48" s="9">
        <v>5.9322033898305086E-2</v>
      </c>
      <c r="F48" s="9">
        <v>0.13793103448275862</v>
      </c>
      <c r="G48" s="9">
        <v>4.2372881355932195E-2</v>
      </c>
      <c r="H48" s="9">
        <v>0.1092436974789916</v>
      </c>
      <c r="I48" s="9">
        <v>0.2857142857142857</v>
      </c>
      <c r="J48" s="9">
        <v>0.3728813559322034</v>
      </c>
      <c r="K48" s="9">
        <v>0.25641025641025639</v>
      </c>
      <c r="L48" s="9">
        <v>8.6956521739130436E-3</v>
      </c>
      <c r="M48" s="9">
        <v>0.1440677966101695</v>
      </c>
      <c r="N48" s="9">
        <v>0.13559322033898305</v>
      </c>
      <c r="O48" s="9">
        <v>8.4745762711864389E-2</v>
      </c>
      <c r="P48" s="9">
        <v>0.11666666666666665</v>
      </c>
      <c r="Q48" s="9">
        <v>0.1440677966101695</v>
      </c>
      <c r="R48" s="9">
        <v>0.16806722689075632</v>
      </c>
      <c r="S48" s="9">
        <v>0.1440677966101695</v>
      </c>
      <c r="T48" s="9">
        <v>6.7226890756302518E-2</v>
      </c>
      <c r="U48" s="9">
        <v>0.29661016949152541</v>
      </c>
      <c r="V48" s="9">
        <v>0.23076923076923075</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5" t="s">
        <v>118</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5" t="s">
        <v>119</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4.25" x14ac:dyDescent="0.25">
      <c r="A53" s="5" t="s">
        <v>120</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61</v>
      </c>
      <c r="B77" s="155" t="s">
        <v>129</v>
      </c>
      <c r="C77" s="156" t="s">
        <v>130</v>
      </c>
      <c r="D77" s="1"/>
      <c r="E77" s="1"/>
      <c r="F77" s="165" t="s">
        <v>61</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63.649794449999995</v>
      </c>
      <c r="C78" s="59">
        <f>50+(50*(C93-C90))+(25*(C92-C91))</f>
        <v>62.031352749999996</v>
      </c>
      <c r="F78" s="52">
        <v>2019</v>
      </c>
      <c r="G78" s="25">
        <f>50+(50*(G93-G90))+(25*(G92-G91))</f>
        <v>67.0454545454525</v>
      </c>
      <c r="H78" s="59">
        <f>50+(50*(H93-H90))+(25*(H92-H91))</f>
        <v>62.055892547660001</v>
      </c>
      <c r="I78" s="25">
        <f t="shared" ref="I78:K78" si="5">50+(50*(I93-I90))+(25*(I92-I91))</f>
        <v>60.133418043202504</v>
      </c>
      <c r="J78" s="59">
        <f t="shared" si="5"/>
        <v>58.9453125</v>
      </c>
      <c r="K78" s="25">
        <f t="shared" si="5"/>
        <v>65.397022332507504</v>
      </c>
    </row>
    <row r="79" spans="1:32" ht="13.5" customHeight="1" x14ac:dyDescent="0.25">
      <c r="A79" s="52">
        <v>2017</v>
      </c>
      <c r="B79" s="25">
        <f>50+(50*(B98-B95))+(25*(B97-B96))</f>
        <v>64.437134502923968</v>
      </c>
      <c r="C79" s="59">
        <f>50+(50*(C98-C95))+(25*(C97-C96))</f>
        <v>63.113207547169793</v>
      </c>
      <c r="F79" s="52">
        <v>2017</v>
      </c>
      <c r="G79" s="25">
        <f>50+(50*(G98-G95))+(25*(G97-G96))</f>
        <v>68.662790697700004</v>
      </c>
      <c r="H79" s="59">
        <f>50+(50*(H98-H95))+(25*(H97-H96))</f>
        <v>64.354066985624996</v>
      </c>
      <c r="I79" s="25">
        <f t="shared" ref="I79:K79" si="6">50+(50*(I98-I95))+(25*(I97-I96))</f>
        <v>60.658153241625001</v>
      </c>
      <c r="J79" s="59">
        <f t="shared" si="6"/>
        <v>61.136363636400006</v>
      </c>
      <c r="K79" s="25">
        <f t="shared" si="6"/>
        <v>63.795423956949996</v>
      </c>
    </row>
    <row r="80" spans="1:32" ht="13.5" customHeight="1" x14ac:dyDescent="0.25">
      <c r="A80" s="52">
        <v>2016</v>
      </c>
      <c r="B80" s="25">
        <f>50+(50*(B103-B100))+(25*(B102-B101))</f>
        <v>67.085661080074459</v>
      </c>
      <c r="C80" s="59">
        <f>50+(50*(C103-C100))+(25*(C102-C101))</f>
        <v>65.611329833770796</v>
      </c>
      <c r="F80" s="52">
        <v>2016</v>
      </c>
      <c r="G80" s="25">
        <f>50+(50*(G103-G100))+(25*(G102-G101))</f>
        <v>70.38547071905117</v>
      </c>
      <c r="H80" s="59">
        <f>50+(50*(H103-H100))+(25*(H102-H101))</f>
        <v>66.457340840190568</v>
      </c>
      <c r="I80" s="25">
        <f t="shared" ref="I80:K80" si="7">50+(50*(I103-I100))+(25*(I102-I101))</f>
        <v>63.99552143314137</v>
      </c>
      <c r="J80" s="59">
        <f t="shared" si="7"/>
        <v>63.220494053064975</v>
      </c>
      <c r="K80" s="25">
        <f t="shared" si="7"/>
        <v>66.749256689791864</v>
      </c>
    </row>
    <row r="81" spans="1:11" ht="13.5" customHeight="1" x14ac:dyDescent="0.25">
      <c r="A81" s="52">
        <v>2014</v>
      </c>
      <c r="B81" s="25">
        <f>50+(50*(B108-B105))+(25*(B107-B106))</f>
        <v>63.818657367044473</v>
      </c>
      <c r="C81" s="59">
        <f>50+(50*(C108-C105))+(25*(C107-C106))</f>
        <v>64.785553047404093</v>
      </c>
      <c r="F81" s="52">
        <v>2014</v>
      </c>
      <c r="G81" s="25">
        <f>50+(50*(G108-G105))+(25*(G107-G106))</f>
        <v>65.299334811529917</v>
      </c>
      <c r="H81" s="59">
        <f>50+(50*(H108-H105))+(25*(H107-H106))</f>
        <v>63.020134228187878</v>
      </c>
      <c r="I81" s="25">
        <f t="shared" ref="I81:K81" si="8">50+(50*(I108-I105))+(25*(I107-I106))</f>
        <v>61.943793911007049</v>
      </c>
      <c r="J81" s="59">
        <f t="shared" si="8"/>
        <v>64.456869009584651</v>
      </c>
      <c r="K81" s="25">
        <f t="shared" si="8"/>
        <v>67.175925925925924</v>
      </c>
    </row>
    <row r="82" spans="1:11" ht="13.5" customHeight="1" x14ac:dyDescent="0.25">
      <c r="A82" s="52">
        <v>2012</v>
      </c>
      <c r="B82" s="25" t="s">
        <v>56</v>
      </c>
      <c r="C82" s="25" t="s">
        <v>56</v>
      </c>
      <c r="F82" s="52">
        <v>2012</v>
      </c>
      <c r="G82" s="25" t="s">
        <v>56</v>
      </c>
      <c r="H82" s="25" t="s">
        <v>56</v>
      </c>
      <c r="I82" s="25" t="s">
        <v>56</v>
      </c>
      <c r="J82" s="25" t="s">
        <v>56</v>
      </c>
      <c r="K82" s="25" t="s">
        <v>56</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4.8304213999999998E-2</v>
      </c>
      <c r="C90" s="9">
        <v>4.9112036999999997E-2</v>
      </c>
      <c r="F90" s="13" t="s">
        <v>117</v>
      </c>
      <c r="G90" s="14">
        <v>2.8996865203800001E-2</v>
      </c>
      <c r="H90" s="14">
        <v>5.1559792027700002E-2</v>
      </c>
      <c r="I90" s="14">
        <v>6.2897077509499993E-2</v>
      </c>
      <c r="J90" s="14">
        <v>6.7968749999999994E-2</v>
      </c>
      <c r="K90" s="14">
        <v>3.4739454094300001E-2</v>
      </c>
    </row>
    <row r="91" spans="1:11" ht="14.25" x14ac:dyDescent="0.25">
      <c r="A91" s="5" t="s">
        <v>118</v>
      </c>
      <c r="B91" s="9">
        <v>0.229445015</v>
      </c>
      <c r="C91" s="9">
        <v>0.250602938</v>
      </c>
      <c r="F91" s="5" t="s">
        <v>118</v>
      </c>
      <c r="G91" s="9">
        <v>0.22100313479620001</v>
      </c>
      <c r="H91" s="9">
        <v>0.25606585788559999</v>
      </c>
      <c r="I91" s="9">
        <v>0.2649301143583</v>
      </c>
      <c r="J91" s="9">
        <v>0.27109375000000002</v>
      </c>
      <c r="K91" s="9">
        <v>0.1980148883375</v>
      </c>
    </row>
    <row r="92" spans="1:11" ht="28.5" x14ac:dyDescent="0.25">
      <c r="A92" s="5" t="s">
        <v>119</v>
      </c>
      <c r="B92" s="9">
        <v>0.57245632099999999</v>
      </c>
      <c r="C92" s="9">
        <v>0.57048892799999995</v>
      </c>
      <c r="F92" s="5" t="s">
        <v>119</v>
      </c>
      <c r="G92" s="9">
        <v>0.53918495297809999</v>
      </c>
      <c r="H92" s="9">
        <v>0.54332755632579999</v>
      </c>
      <c r="I92" s="9">
        <v>0.54828462515880005</v>
      </c>
      <c r="J92" s="9">
        <v>0.55703124999999998</v>
      </c>
      <c r="K92" s="9">
        <v>0.65111662531019998</v>
      </c>
    </row>
    <row r="93" spans="1:11" ht="14.25" x14ac:dyDescent="0.25">
      <c r="A93" s="5" t="s">
        <v>120</v>
      </c>
      <c r="B93" s="9">
        <v>0.14979445</v>
      </c>
      <c r="C93" s="9">
        <v>0.129796097</v>
      </c>
      <c r="F93" s="5" t="s">
        <v>120</v>
      </c>
      <c r="G93" s="9">
        <v>0.21081504702189999</v>
      </c>
      <c r="H93" s="9">
        <v>0.14904679376079999</v>
      </c>
      <c r="I93" s="9">
        <v>0.1238881829733</v>
      </c>
      <c r="J93" s="9">
        <v>0.10390625000000001</v>
      </c>
      <c r="K93" s="9">
        <v>0.11612903225810001</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3.94736842105263E-2</v>
      </c>
      <c r="C95" s="9">
        <v>3.5849056603773598E-2</v>
      </c>
      <c r="F95" s="13" t="s">
        <v>117</v>
      </c>
      <c r="G95" s="14">
        <v>2.7906976744000001E-2</v>
      </c>
      <c r="H95" s="14">
        <v>3.8277511962000001E-2</v>
      </c>
      <c r="I95" s="14">
        <v>4.9115913556E-2</v>
      </c>
      <c r="J95" s="14">
        <v>5.6818181818000003E-2</v>
      </c>
      <c r="K95" s="14">
        <v>2.2880215342999999E-2</v>
      </c>
    </row>
    <row r="96" spans="1:11" ht="14.25" x14ac:dyDescent="0.25">
      <c r="A96" s="5" t="s">
        <v>118</v>
      </c>
      <c r="B96" s="9">
        <v>0.22222222222222199</v>
      </c>
      <c r="C96" s="9">
        <v>0.249685534591195</v>
      </c>
      <c r="F96" s="5" t="s">
        <v>118</v>
      </c>
      <c r="G96" s="9">
        <v>0.17674418604700001</v>
      </c>
      <c r="H96" s="9">
        <v>0.242822966507</v>
      </c>
      <c r="I96" s="9">
        <v>0.267190569745</v>
      </c>
      <c r="J96" s="9">
        <v>0.23863636363599999</v>
      </c>
      <c r="K96" s="9">
        <v>0.24360699865400001</v>
      </c>
    </row>
    <row r="97" spans="1:11" ht="28.5" x14ac:dyDescent="0.25">
      <c r="A97" s="5" t="s">
        <v>119</v>
      </c>
      <c r="B97" s="9">
        <v>0.59795321637426901</v>
      </c>
      <c r="C97" s="9">
        <v>0.58301886792452795</v>
      </c>
      <c r="F97" s="5" t="s">
        <v>119</v>
      </c>
      <c r="G97" s="9">
        <v>0.61162790697699998</v>
      </c>
      <c r="H97" s="9">
        <v>0.54425837320600001</v>
      </c>
      <c r="I97" s="9">
        <v>0.57563850687600004</v>
      </c>
      <c r="J97" s="9">
        <v>0.61136363636400004</v>
      </c>
      <c r="K97" s="9">
        <v>0.62584118438799996</v>
      </c>
    </row>
    <row r="98" spans="1:11" ht="14.25" x14ac:dyDescent="0.25">
      <c r="A98" s="5" t="s">
        <v>120</v>
      </c>
      <c r="B98" s="9">
        <v>0.140350877192982</v>
      </c>
      <c r="C98" s="9">
        <v>0.131446540880503</v>
      </c>
      <c r="F98" s="5" t="s">
        <v>120</v>
      </c>
      <c r="G98" s="9">
        <v>0.18372093023300001</v>
      </c>
      <c r="H98" s="9">
        <v>0.174641148325</v>
      </c>
      <c r="I98" s="9">
        <v>0.108055009823</v>
      </c>
      <c r="J98" s="9">
        <v>9.3181818181999998E-2</v>
      </c>
      <c r="K98" s="9">
        <v>0.107671601615</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3.0859271082734799E-2</v>
      </c>
      <c r="C100" s="9">
        <v>4.1994750656167999E-2</v>
      </c>
      <c r="F100" s="13" t="s">
        <v>117</v>
      </c>
      <c r="G100" s="14">
        <v>2.5945144551519601E-2</v>
      </c>
      <c r="H100" s="14">
        <v>3.7245560848852298E-2</v>
      </c>
      <c r="I100" s="14">
        <v>4.73448496481126E-2</v>
      </c>
      <c r="J100" s="14">
        <v>4.6660567246111603E-2</v>
      </c>
      <c r="K100" s="14">
        <v>3.0723488602576801E-2</v>
      </c>
    </row>
    <row r="101" spans="1:11" ht="14.25" x14ac:dyDescent="0.25">
      <c r="A101" s="5" t="s">
        <v>118</v>
      </c>
      <c r="B101" s="9">
        <v>0.191274275073158</v>
      </c>
      <c r="C101" s="9">
        <v>0.206474190726159</v>
      </c>
      <c r="F101" s="5" t="s">
        <v>118</v>
      </c>
      <c r="G101" s="9">
        <v>0.17568569310600399</v>
      </c>
      <c r="H101" s="9">
        <v>0.20701602425292301</v>
      </c>
      <c r="I101" s="9">
        <v>0.21433141394753699</v>
      </c>
      <c r="J101" s="9">
        <v>0.22049405306495901</v>
      </c>
      <c r="K101" s="9">
        <v>0.184340931615461</v>
      </c>
    </row>
    <row r="102" spans="1:11" ht="28.5" x14ac:dyDescent="0.25">
      <c r="A102" s="5" t="s">
        <v>119</v>
      </c>
      <c r="B102" s="9">
        <v>0.61931364724660798</v>
      </c>
      <c r="C102" s="9">
        <v>0.58814523184601897</v>
      </c>
      <c r="F102" s="5" t="s">
        <v>119</v>
      </c>
      <c r="G102" s="9">
        <v>0.55374351371386199</v>
      </c>
      <c r="H102" s="9">
        <v>0.57167605023819801</v>
      </c>
      <c r="I102" s="9">
        <v>0.60780550223928298</v>
      </c>
      <c r="J102" s="9">
        <v>0.62305580969807906</v>
      </c>
      <c r="K102" s="9">
        <v>0.65411298315163502</v>
      </c>
    </row>
    <row r="103" spans="1:11" ht="14.25" x14ac:dyDescent="0.25">
      <c r="A103" s="5" t="s">
        <v>120</v>
      </c>
      <c r="B103" s="9">
        <v>0.15855280659749901</v>
      </c>
      <c r="C103" s="9">
        <v>0.163385826771654</v>
      </c>
      <c r="F103" s="5" t="s">
        <v>120</v>
      </c>
      <c r="G103" s="9">
        <v>0.244625648628614</v>
      </c>
      <c r="H103" s="9">
        <v>0.18406236466002601</v>
      </c>
      <c r="I103" s="9">
        <v>0.130518234165067</v>
      </c>
      <c r="J103" s="9">
        <v>0.109789569990851</v>
      </c>
      <c r="K103" s="9">
        <v>0.130822596630327</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3.5745422842196999E-2</v>
      </c>
      <c r="C105" s="9">
        <v>3.1602708803611698E-2</v>
      </c>
      <c r="F105" s="13" t="s">
        <v>117</v>
      </c>
      <c r="G105" s="14">
        <v>3.1042128603103999E-2</v>
      </c>
      <c r="H105" s="14">
        <v>3.7583892617450002E-2</v>
      </c>
      <c r="I105" s="14">
        <v>4.4496487119438002E-2</v>
      </c>
      <c r="J105" s="14">
        <v>2.8753993610223998E-2</v>
      </c>
      <c r="K105" s="14">
        <v>2.4074074074074001E-2</v>
      </c>
    </row>
    <row r="106" spans="1:11" ht="14.25" x14ac:dyDescent="0.25">
      <c r="A106" s="5" t="s">
        <v>118</v>
      </c>
      <c r="B106" s="9">
        <v>0.24585876198779399</v>
      </c>
      <c r="C106" s="9">
        <v>0.226486079759217</v>
      </c>
      <c r="F106" s="5" t="s">
        <v>118</v>
      </c>
      <c r="G106" s="9">
        <v>0.22838137472283801</v>
      </c>
      <c r="H106" s="9">
        <v>0.25906040268456398</v>
      </c>
      <c r="I106" s="9">
        <v>0.25995316159250598</v>
      </c>
      <c r="J106" s="9">
        <v>0.23961661341852999</v>
      </c>
      <c r="K106" s="9">
        <v>0.187037037037037</v>
      </c>
    </row>
    <row r="107" spans="1:11" ht="28.5" x14ac:dyDescent="0.25">
      <c r="A107" s="5" t="s">
        <v>119</v>
      </c>
      <c r="B107" s="9">
        <v>0.56669572798605095</v>
      </c>
      <c r="C107" s="9">
        <v>0.60270880361173795</v>
      </c>
      <c r="F107" s="5" t="s">
        <v>119</v>
      </c>
      <c r="G107" s="9">
        <v>0.57871396895787097</v>
      </c>
      <c r="H107" s="9">
        <v>0.55167785234899303</v>
      </c>
      <c r="I107" s="9">
        <v>0.56440281030445005</v>
      </c>
      <c r="J107" s="9">
        <v>0.58785942492012799</v>
      </c>
      <c r="K107" s="9">
        <v>0.655555555555556</v>
      </c>
    </row>
    <row r="108" spans="1:11" ht="14.25" x14ac:dyDescent="0.25">
      <c r="A108" s="5" t="s">
        <v>120</v>
      </c>
      <c r="B108" s="9">
        <v>0.151700087183958</v>
      </c>
      <c r="C108" s="9">
        <v>0.139202407825433</v>
      </c>
      <c r="F108" s="5" t="s">
        <v>120</v>
      </c>
      <c r="G108" s="9">
        <v>0.16186252771618601</v>
      </c>
      <c r="H108" s="9">
        <v>0.151677852348993</v>
      </c>
      <c r="I108" s="9">
        <v>0.13114754098360701</v>
      </c>
      <c r="J108" s="9">
        <v>0.143769968051118</v>
      </c>
      <c r="K108" s="9">
        <v>0.133333333333333</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t="s">
        <v>56</v>
      </c>
      <c r="C110" s="9" t="s">
        <v>56</v>
      </c>
      <c r="F110" s="13" t="s">
        <v>117</v>
      </c>
      <c r="G110" s="14" t="s">
        <v>56</v>
      </c>
      <c r="H110" s="14" t="s">
        <v>56</v>
      </c>
      <c r="I110" s="14" t="s">
        <v>56</v>
      </c>
      <c r="J110" s="14" t="s">
        <v>56</v>
      </c>
      <c r="K110" s="14" t="s">
        <v>56</v>
      </c>
    </row>
    <row r="111" spans="1:11" ht="14.25" x14ac:dyDescent="0.25">
      <c r="A111" s="5" t="s">
        <v>118</v>
      </c>
      <c r="B111" s="9" t="s">
        <v>56</v>
      </c>
      <c r="C111" s="9" t="s">
        <v>56</v>
      </c>
      <c r="F111" s="5" t="s">
        <v>118</v>
      </c>
      <c r="G111" s="14" t="s">
        <v>56</v>
      </c>
      <c r="H111" s="14" t="s">
        <v>56</v>
      </c>
      <c r="I111" s="14" t="s">
        <v>56</v>
      </c>
      <c r="J111" s="14" t="s">
        <v>56</v>
      </c>
      <c r="K111" s="14" t="s">
        <v>56</v>
      </c>
    </row>
    <row r="112" spans="1:11" ht="28.5" x14ac:dyDescent="0.25">
      <c r="A112" s="5" t="s">
        <v>119</v>
      </c>
      <c r="B112" s="9" t="s">
        <v>56</v>
      </c>
      <c r="C112" s="9" t="s">
        <v>56</v>
      </c>
      <c r="F112" s="5" t="s">
        <v>119</v>
      </c>
      <c r="G112" s="14" t="s">
        <v>56</v>
      </c>
      <c r="H112" s="14" t="s">
        <v>56</v>
      </c>
      <c r="I112" s="14" t="s">
        <v>56</v>
      </c>
      <c r="J112" s="14" t="s">
        <v>56</v>
      </c>
      <c r="K112" s="14" t="s">
        <v>56</v>
      </c>
    </row>
    <row r="113" spans="1:11" ht="14.25" x14ac:dyDescent="0.25">
      <c r="A113" s="5" t="s">
        <v>120</v>
      </c>
      <c r="B113" s="9" t="s">
        <v>56</v>
      </c>
      <c r="C113" s="9" t="s">
        <v>56</v>
      </c>
      <c r="F113" s="5" t="s">
        <v>120</v>
      </c>
      <c r="G113" s="14" t="s">
        <v>56</v>
      </c>
      <c r="H113" s="14" t="s">
        <v>56</v>
      </c>
      <c r="I113" s="14" t="s">
        <v>56</v>
      </c>
      <c r="J113" s="14" t="s">
        <v>56</v>
      </c>
      <c r="K113" s="14" t="s">
        <v>56</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9" t="s">
        <v>56</v>
      </c>
      <c r="H116" s="9" t="s">
        <v>56</v>
      </c>
      <c r="I116" s="9" t="s">
        <v>56</v>
      </c>
      <c r="J116" s="9" t="s">
        <v>56</v>
      </c>
      <c r="K116" s="9" t="s">
        <v>56</v>
      </c>
    </row>
    <row r="117" spans="1:11" ht="28.5" x14ac:dyDescent="0.25">
      <c r="A117" s="5" t="s">
        <v>119</v>
      </c>
      <c r="B117" s="9" t="s">
        <v>56</v>
      </c>
      <c r="C117" s="9" t="s">
        <v>56</v>
      </c>
      <c r="F117" s="5" t="s">
        <v>119</v>
      </c>
      <c r="G117" s="9" t="s">
        <v>56</v>
      </c>
      <c r="H117" s="9" t="s">
        <v>56</v>
      </c>
      <c r="I117" s="9" t="s">
        <v>56</v>
      </c>
      <c r="J117" s="9" t="s">
        <v>56</v>
      </c>
      <c r="K117" s="9" t="s">
        <v>56</v>
      </c>
    </row>
    <row r="118" spans="1:11" ht="14.25" x14ac:dyDescent="0.25">
      <c r="A118" s="5" t="s">
        <v>120</v>
      </c>
      <c r="B118" s="9" t="s">
        <v>56</v>
      </c>
      <c r="C118" s="9" t="s">
        <v>56</v>
      </c>
      <c r="F118" s="5" t="s">
        <v>120</v>
      </c>
      <c r="G118" s="9" t="s">
        <v>56</v>
      </c>
      <c r="H118" s="9" t="s">
        <v>56</v>
      </c>
      <c r="I118" s="9" t="s">
        <v>56</v>
      </c>
      <c r="J118" s="9" t="s">
        <v>56</v>
      </c>
      <c r="K118" s="9"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34"/>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32" width="17.7109375" style="1" customWidth="1"/>
    <col min="33" max="16384" width="10.85546875" style="1"/>
  </cols>
  <sheetData>
    <row r="1" spans="1:10" s="17" customFormat="1" ht="30" customHeight="1" x14ac:dyDescent="0.2">
      <c r="A1" s="15" t="s">
        <v>173</v>
      </c>
      <c r="B1" s="15"/>
      <c r="C1" s="15"/>
      <c r="D1" s="15"/>
      <c r="E1" s="15"/>
      <c r="F1" s="15"/>
      <c r="G1" s="15"/>
      <c r="H1" s="16"/>
      <c r="I1" s="16"/>
      <c r="J1" s="16"/>
    </row>
    <row r="3" spans="1:10" x14ac:dyDescent="0.25">
      <c r="A3" s="2" t="s">
        <v>115</v>
      </c>
    </row>
    <row r="4" spans="1:10" ht="15" customHeight="1" x14ac:dyDescent="0.25">
      <c r="A4" s="175" t="s">
        <v>62</v>
      </c>
      <c r="B4" s="176">
        <v>2019</v>
      </c>
      <c r="C4" s="176">
        <v>2017</v>
      </c>
      <c r="D4" s="176">
        <v>2016</v>
      </c>
      <c r="E4" s="176">
        <v>2014</v>
      </c>
      <c r="F4" s="176" t="s">
        <v>174</v>
      </c>
      <c r="G4" s="176">
        <v>2009</v>
      </c>
      <c r="H4" s="176">
        <v>2008</v>
      </c>
      <c r="I4" s="176">
        <v>2007</v>
      </c>
      <c r="J4" s="177">
        <v>2006</v>
      </c>
    </row>
    <row r="5" spans="1:10" ht="15" customHeight="1" x14ac:dyDescent="0.25">
      <c r="A5" s="63" t="s">
        <v>117</v>
      </c>
      <c r="B5" s="8">
        <v>0.14899999999999999</v>
      </c>
      <c r="C5" s="8">
        <v>0.19269301822982199</v>
      </c>
      <c r="D5" s="8">
        <v>0.15686131110795801</v>
      </c>
      <c r="E5" s="8">
        <v>0.109568603616816</v>
      </c>
      <c r="F5" s="8">
        <v>0.1212</v>
      </c>
      <c r="G5" s="8" t="s">
        <v>56</v>
      </c>
      <c r="H5" s="8" t="s">
        <v>56</v>
      </c>
      <c r="I5" s="8" t="s">
        <v>56</v>
      </c>
      <c r="J5" s="64" t="s">
        <v>56</v>
      </c>
    </row>
    <row r="6" spans="1:10" ht="15" customHeight="1" x14ac:dyDescent="0.25">
      <c r="A6" s="65" t="s">
        <v>118</v>
      </c>
      <c r="B6" s="9">
        <v>0.51900000000000002</v>
      </c>
      <c r="C6" s="9">
        <v>0.56901821902203498</v>
      </c>
      <c r="D6" s="9">
        <v>0.53644463579481405</v>
      </c>
      <c r="E6" s="9">
        <v>0.46919406334063701</v>
      </c>
      <c r="F6" s="9">
        <v>0.4209</v>
      </c>
      <c r="G6" s="9" t="s">
        <v>56</v>
      </c>
      <c r="H6" s="9" t="s">
        <v>56</v>
      </c>
      <c r="I6" s="9" t="s">
        <v>56</v>
      </c>
      <c r="J6" s="66" t="s">
        <v>56</v>
      </c>
    </row>
    <row r="7" spans="1:10" ht="15" customHeight="1" x14ac:dyDescent="0.25">
      <c r="A7" s="65" t="s">
        <v>119</v>
      </c>
      <c r="B7" s="9">
        <v>0.311</v>
      </c>
      <c r="C7" s="9">
        <v>0.22554948163254701</v>
      </c>
      <c r="D7" s="9">
        <v>0.28557732740922898</v>
      </c>
      <c r="E7" s="9">
        <v>0.36489239514941302</v>
      </c>
      <c r="F7" s="9">
        <v>0.40489999999999998</v>
      </c>
      <c r="G7" s="9" t="s">
        <v>56</v>
      </c>
      <c r="H7" s="9" t="s">
        <v>56</v>
      </c>
      <c r="I7" s="9" t="s">
        <v>56</v>
      </c>
      <c r="J7" s="66" t="s">
        <v>56</v>
      </c>
    </row>
    <row r="8" spans="1:10" ht="15" customHeight="1" x14ac:dyDescent="0.25">
      <c r="A8" s="67" t="s">
        <v>120</v>
      </c>
      <c r="B8" s="56">
        <v>2.1999999999999999E-2</v>
      </c>
      <c r="C8" s="56">
        <v>1.2739281115595601E-2</v>
      </c>
      <c r="D8" s="56">
        <v>2.1116725687997901E-2</v>
      </c>
      <c r="E8" s="56">
        <v>5.6344937893133801E-2</v>
      </c>
      <c r="F8" s="56">
        <v>5.2999999999999999E-2</v>
      </c>
      <c r="G8" s="56" t="s">
        <v>56</v>
      </c>
      <c r="H8" s="56" t="s">
        <v>56</v>
      </c>
      <c r="I8" s="56" t="s">
        <v>56</v>
      </c>
      <c r="J8" s="68" t="s">
        <v>56</v>
      </c>
    </row>
    <row r="9" spans="1:10" x14ac:dyDescent="0.25">
      <c r="A9" s="114" t="s">
        <v>175</v>
      </c>
    </row>
    <row r="11" spans="1:10" ht="14.25" thickBot="1" x14ac:dyDescent="0.3">
      <c r="A11" s="2" t="s">
        <v>52</v>
      </c>
    </row>
    <row r="12" spans="1:10" ht="15" customHeight="1" thickBot="1" x14ac:dyDescent="0.3">
      <c r="A12" s="164" t="s">
        <v>62</v>
      </c>
      <c r="B12" s="147">
        <v>2019</v>
      </c>
      <c r="C12" s="147">
        <v>2017</v>
      </c>
      <c r="D12" s="147">
        <v>2016</v>
      </c>
      <c r="E12" s="147">
        <v>2014</v>
      </c>
      <c r="F12" s="147" t="s">
        <v>174</v>
      </c>
      <c r="G12" s="147">
        <v>2009</v>
      </c>
      <c r="H12" s="147">
        <v>2008</v>
      </c>
      <c r="I12" s="147">
        <v>2007</v>
      </c>
      <c r="J12" s="147">
        <v>2006</v>
      </c>
    </row>
    <row r="13" spans="1:10" ht="15" customHeight="1" thickBot="1" x14ac:dyDescent="0.3">
      <c r="A13" s="7" t="s">
        <v>121</v>
      </c>
      <c r="B13" s="11">
        <f>50+(50*(B8-B5))+(25*(B7-B6))</f>
        <v>38.449999999999996</v>
      </c>
      <c r="C13" s="11">
        <f t="shared" ref="C13:F13" si="0">50+(50*(C8-C5))+(25*(C7-C6))</f>
        <v>32.415594709551478</v>
      </c>
      <c r="D13" s="11">
        <f t="shared" si="0"/>
        <v>36.941088019362368</v>
      </c>
      <c r="E13" s="11">
        <f t="shared" si="0"/>
        <v>44.731275009035286</v>
      </c>
      <c r="F13" s="11">
        <f t="shared" si="0"/>
        <v>46.19</v>
      </c>
      <c r="G13" s="11" t="s">
        <v>56</v>
      </c>
      <c r="H13" s="11" t="s">
        <v>56</v>
      </c>
      <c r="I13" s="11" t="s">
        <v>56</v>
      </c>
      <c r="J13" s="11" t="s">
        <v>56</v>
      </c>
    </row>
    <row r="15" spans="1:10" s="17" customFormat="1" ht="30" customHeight="1" x14ac:dyDescent="0.2">
      <c r="A15" s="15" t="s">
        <v>176</v>
      </c>
      <c r="B15" s="15"/>
      <c r="C15" s="15"/>
      <c r="D15" s="15"/>
      <c r="E15" s="15"/>
      <c r="F15" s="15"/>
      <c r="G15" s="15"/>
      <c r="H15" s="16"/>
      <c r="I15" s="16"/>
      <c r="J15" s="16"/>
    </row>
    <row r="17" spans="1:23" x14ac:dyDescent="0.25">
      <c r="A17" s="3" t="s">
        <v>123</v>
      </c>
    </row>
    <row r="18" spans="1:23" ht="14.25" thickBot="1" x14ac:dyDescent="0.3">
      <c r="A18" s="3"/>
    </row>
    <row r="19" spans="1:23" s="35" customFormat="1" ht="14.25" x14ac:dyDescent="0.2">
      <c r="A19" s="150" t="s">
        <v>62</v>
      </c>
      <c r="B19" s="151" t="s">
        <v>96</v>
      </c>
      <c r="C19" s="151" t="s">
        <v>93</v>
      </c>
      <c r="D19" s="151" t="s">
        <v>106</v>
      </c>
      <c r="E19" s="151" t="s">
        <v>107</v>
      </c>
      <c r="F19" s="151" t="s">
        <v>97</v>
      </c>
      <c r="G19" s="151" t="s">
        <v>109</v>
      </c>
      <c r="H19" s="151" t="s">
        <v>98</v>
      </c>
      <c r="I19" s="151" t="s">
        <v>100</v>
      </c>
      <c r="J19" s="151" t="s">
        <v>103</v>
      </c>
      <c r="K19" s="151" t="s">
        <v>102</v>
      </c>
      <c r="L19" s="151" t="s">
        <v>95</v>
      </c>
      <c r="M19" s="151" t="s">
        <v>110</v>
      </c>
      <c r="N19" s="151" t="s">
        <v>105</v>
      </c>
      <c r="O19" s="151" t="s">
        <v>104</v>
      </c>
      <c r="P19" s="151" t="s">
        <v>99</v>
      </c>
      <c r="Q19" s="151" t="s">
        <v>101</v>
      </c>
      <c r="R19" s="151" t="s">
        <v>113</v>
      </c>
      <c r="S19" s="151" t="s">
        <v>112</v>
      </c>
      <c r="T19" s="151" t="s">
        <v>111</v>
      </c>
      <c r="U19" s="151" t="s">
        <v>108</v>
      </c>
      <c r="V19" s="151" t="s">
        <v>94</v>
      </c>
      <c r="W19" s="186" t="s">
        <v>92</v>
      </c>
    </row>
    <row r="20" spans="1:23" ht="14.25" x14ac:dyDescent="0.25">
      <c r="A20" s="18">
        <v>2019</v>
      </c>
      <c r="B20" s="25">
        <f>50+(50*(B34-B31))+(25*(B33-B32))</f>
        <v>36.889460154241647</v>
      </c>
      <c r="C20" s="25">
        <f>50+(50*(C34-C31))+(25*(C33-C32))</f>
        <v>32.848101265822784</v>
      </c>
      <c r="D20" s="25">
        <f t="shared" ref="D20:V20" si="1">50+(50*(D34-D31))+(25*(D33-D32))</f>
        <v>38.442822384428219</v>
      </c>
      <c r="E20" s="25">
        <f t="shared" si="1"/>
        <v>46.573604060913709</v>
      </c>
      <c r="F20" s="25">
        <f t="shared" si="1"/>
        <v>38.5678391959799</v>
      </c>
      <c r="G20" s="25">
        <f t="shared" si="1"/>
        <v>41.484184914841848</v>
      </c>
      <c r="H20" s="25">
        <f t="shared" si="1"/>
        <v>33.353658536585364</v>
      </c>
      <c r="I20" s="25">
        <f t="shared" si="1"/>
        <v>40.654761904761905</v>
      </c>
      <c r="J20" s="25">
        <f t="shared" si="1"/>
        <v>39.140811455847256</v>
      </c>
      <c r="K20" s="25">
        <f t="shared" si="1"/>
        <v>38.384433962264154</v>
      </c>
      <c r="L20" s="25">
        <f t="shared" si="1"/>
        <v>35.0625</v>
      </c>
      <c r="M20" s="25">
        <f t="shared" si="1"/>
        <v>36.654135338345867</v>
      </c>
      <c r="N20" s="25">
        <f t="shared" si="1"/>
        <v>28.236040609137056</v>
      </c>
      <c r="O20" s="25">
        <f t="shared" si="1"/>
        <v>39.552238805970148</v>
      </c>
      <c r="P20" s="25">
        <f t="shared" si="1"/>
        <v>47.542997542997547</v>
      </c>
      <c r="Q20" s="25">
        <f t="shared" si="1"/>
        <v>42.884130982367758</v>
      </c>
      <c r="R20" s="25">
        <f t="shared" si="1"/>
        <v>35.489949748743719</v>
      </c>
      <c r="S20" s="25">
        <f t="shared" si="1"/>
        <v>33.851674641148328</v>
      </c>
      <c r="T20" s="25">
        <f t="shared" si="1"/>
        <v>46.532846715328468</v>
      </c>
      <c r="U20" s="25">
        <f t="shared" si="1"/>
        <v>41.209476309226929</v>
      </c>
      <c r="V20" s="25">
        <f t="shared" si="1"/>
        <v>36.625</v>
      </c>
      <c r="W20" s="32">
        <f>B13</f>
        <v>38.449999999999996</v>
      </c>
    </row>
    <row r="21" spans="1:23" ht="14.25" x14ac:dyDescent="0.25">
      <c r="A21" s="18">
        <v>2017</v>
      </c>
      <c r="B21" s="25">
        <f>50+(50*(B39-B36))+(25*(B38-B37))</f>
        <v>29.02097902097902</v>
      </c>
      <c r="C21" s="25">
        <f t="shared" ref="C21:V21" si="2">50+(50*(C39-C36))+(25*(C38-C37))</f>
        <v>32.971014492753618</v>
      </c>
      <c r="D21" s="25">
        <f t="shared" si="2"/>
        <v>26.418439716312058</v>
      </c>
      <c r="E21" s="25">
        <f t="shared" si="2"/>
        <v>31.468531468531474</v>
      </c>
      <c r="F21" s="25">
        <f t="shared" si="2"/>
        <v>30.141843971631204</v>
      </c>
      <c r="G21" s="25">
        <f t="shared" si="2"/>
        <v>32.608695652173914</v>
      </c>
      <c r="H21" s="25">
        <f t="shared" si="2"/>
        <v>21.654929577464792</v>
      </c>
      <c r="I21" s="25">
        <f t="shared" si="2"/>
        <v>36.428571428571431</v>
      </c>
      <c r="J21" s="25">
        <f t="shared" si="2"/>
        <v>34.507042253521128</v>
      </c>
      <c r="K21" s="25">
        <f t="shared" si="2"/>
        <v>28.442028985507243</v>
      </c>
      <c r="L21" s="25">
        <f t="shared" si="2"/>
        <v>34.854014598540147</v>
      </c>
      <c r="M21" s="25">
        <f t="shared" si="2"/>
        <v>42.95774647887324</v>
      </c>
      <c r="N21" s="25">
        <f t="shared" si="2"/>
        <v>31.81818181818182</v>
      </c>
      <c r="O21" s="25">
        <f t="shared" si="2"/>
        <v>39.33566433566434</v>
      </c>
      <c r="P21" s="25">
        <f t="shared" si="2"/>
        <v>40.780141843971627</v>
      </c>
      <c r="Q21" s="25">
        <f t="shared" si="2"/>
        <v>23.42657342657343</v>
      </c>
      <c r="R21" s="25">
        <f t="shared" si="2"/>
        <v>19.54225352112676</v>
      </c>
      <c r="S21" s="25">
        <f t="shared" si="2"/>
        <v>33.566433566433567</v>
      </c>
      <c r="T21" s="25">
        <f t="shared" si="2"/>
        <v>24.125874125874127</v>
      </c>
      <c r="U21" s="25">
        <f t="shared" si="2"/>
        <v>39.86013986013986</v>
      </c>
      <c r="V21" s="25">
        <f t="shared" si="2"/>
        <v>22.9020979020979</v>
      </c>
      <c r="W21" s="33">
        <f>C13</f>
        <v>32.415594709551478</v>
      </c>
    </row>
    <row r="22" spans="1:23" ht="14.25" x14ac:dyDescent="0.25">
      <c r="A22" s="18">
        <v>2016</v>
      </c>
      <c r="B22" s="25">
        <f>50+(50*(B44-B41))+(25*(B43-B42))</f>
        <v>32.424999999999997</v>
      </c>
      <c r="C22" s="25">
        <f t="shared" ref="C22:V22" si="3">50+(50*(C44-C41))+(25*(C43-C42))</f>
        <v>25.65</v>
      </c>
      <c r="D22" s="25">
        <f t="shared" si="3"/>
        <v>35.074999999999996</v>
      </c>
      <c r="E22" s="25">
        <f t="shared" si="3"/>
        <v>37.050000000000004</v>
      </c>
      <c r="F22" s="25">
        <f t="shared" si="3"/>
        <v>40.800000000000004</v>
      </c>
      <c r="G22" s="25">
        <f t="shared" si="3"/>
        <v>33.875</v>
      </c>
      <c r="H22" s="25">
        <f t="shared" si="3"/>
        <v>32.924999999999997</v>
      </c>
      <c r="I22" s="25">
        <f t="shared" si="3"/>
        <v>35.4</v>
      </c>
      <c r="J22" s="25">
        <f t="shared" si="3"/>
        <v>46.5</v>
      </c>
      <c r="K22" s="25">
        <f t="shared" si="3"/>
        <v>35.750000000000007</v>
      </c>
      <c r="L22" s="25">
        <f t="shared" si="3"/>
        <v>37.200000000000003</v>
      </c>
      <c r="M22" s="25">
        <f t="shared" si="3"/>
        <v>40.724999999999994</v>
      </c>
      <c r="N22" s="25">
        <f t="shared" si="3"/>
        <v>39.85</v>
      </c>
      <c r="O22" s="25">
        <f t="shared" si="3"/>
        <v>36.75</v>
      </c>
      <c r="P22" s="25">
        <f t="shared" si="3"/>
        <v>42.075000000000003</v>
      </c>
      <c r="Q22" s="25">
        <f t="shared" si="3"/>
        <v>38.699999999999996</v>
      </c>
      <c r="R22" s="25">
        <f t="shared" si="3"/>
        <v>37.675000000000004</v>
      </c>
      <c r="S22" s="25">
        <f t="shared" si="3"/>
        <v>34.274999999999999</v>
      </c>
      <c r="T22" s="25">
        <f t="shared" si="3"/>
        <v>38.050000000000004</v>
      </c>
      <c r="U22" s="25">
        <f t="shared" si="3"/>
        <v>37.9</v>
      </c>
      <c r="V22" s="25">
        <f t="shared" si="3"/>
        <v>33.125</v>
      </c>
      <c r="W22" s="33">
        <f>D13</f>
        <v>36.941088019362368</v>
      </c>
    </row>
    <row r="23" spans="1:23" ht="14.25" x14ac:dyDescent="0.25">
      <c r="A23" s="18">
        <v>2014</v>
      </c>
      <c r="B23" s="25">
        <f>50+(50*(B49-B46))+(25*(B48-B47))</f>
        <v>43.333333333333336</v>
      </c>
      <c r="C23" s="25">
        <f t="shared" ref="C23:V23" si="4">50+(50*(C49-C46))+(25*(C48-C47))</f>
        <v>39.915966386554622</v>
      </c>
      <c r="D23" s="25">
        <f t="shared" si="4"/>
        <v>59.957627118644069</v>
      </c>
      <c r="E23" s="25">
        <f t="shared" si="4"/>
        <v>43.644067796610173</v>
      </c>
      <c r="F23" s="25">
        <f t="shared" si="4"/>
        <v>47.689075630252098</v>
      </c>
      <c r="G23" s="25">
        <f t="shared" si="4"/>
        <v>42.291666666666671</v>
      </c>
      <c r="H23" s="25">
        <f t="shared" si="4"/>
        <v>40.12605042016807</v>
      </c>
      <c r="I23" s="25">
        <f t="shared" si="4"/>
        <v>44.537815126050418</v>
      </c>
      <c r="J23" s="25">
        <f t="shared" si="4"/>
        <v>58.958333333333336</v>
      </c>
      <c r="K23" s="25">
        <f t="shared" si="4"/>
        <v>42.241379310344833</v>
      </c>
      <c r="L23" s="25">
        <f t="shared" si="4"/>
        <v>42.5</v>
      </c>
      <c r="M23" s="25">
        <f t="shared" si="4"/>
        <v>41.737288135593225</v>
      </c>
      <c r="N23" s="25">
        <f t="shared" si="4"/>
        <v>35</v>
      </c>
      <c r="O23" s="25">
        <f t="shared" si="4"/>
        <v>45.625</v>
      </c>
      <c r="P23" s="25">
        <f t="shared" si="4"/>
        <v>50.416666666666664</v>
      </c>
      <c r="Q23" s="25">
        <f t="shared" si="4"/>
        <v>41.17647058823529</v>
      </c>
      <c r="R23" s="25">
        <f t="shared" si="4"/>
        <v>41.949152542372879</v>
      </c>
      <c r="S23" s="25">
        <f t="shared" si="4"/>
        <v>41.458333333333336</v>
      </c>
      <c r="T23" s="25">
        <f t="shared" si="4"/>
        <v>48.125</v>
      </c>
      <c r="U23" s="25">
        <f t="shared" si="4"/>
        <v>53.63247863247863</v>
      </c>
      <c r="V23" s="25">
        <f t="shared" si="4"/>
        <v>45.208333333333336</v>
      </c>
      <c r="W23" s="33">
        <f>E13</f>
        <v>44.731275009035286</v>
      </c>
    </row>
    <row r="24" spans="1:23" ht="14.25" x14ac:dyDescent="0.25">
      <c r="A24" s="18" t="s">
        <v>174</v>
      </c>
      <c r="B24" s="25">
        <f>50+(50*(B54-B51))+(25*(B53-B52))</f>
        <v>45.208333333333336</v>
      </c>
      <c r="C24" s="25">
        <f t="shared" ref="C24:V24" si="5">50+(50*(C54-C51))+(25*(C53-C52))</f>
        <v>51.680672268907564</v>
      </c>
      <c r="D24" s="25">
        <f t="shared" si="5"/>
        <v>45.416666666666664</v>
      </c>
      <c r="E24" s="25">
        <f t="shared" si="5"/>
        <v>49.583333333333329</v>
      </c>
      <c r="F24" s="25">
        <f t="shared" si="5"/>
        <v>47.083333333333336</v>
      </c>
      <c r="G24" s="25">
        <f t="shared" si="5"/>
        <v>48.333333333333336</v>
      </c>
      <c r="H24" s="25">
        <f t="shared" si="5"/>
        <v>44.327731092436977</v>
      </c>
      <c r="I24" s="25">
        <f t="shared" si="5"/>
        <v>48.333333333333336</v>
      </c>
      <c r="J24" s="25">
        <f t="shared" si="5"/>
        <v>52.916666666666664</v>
      </c>
      <c r="K24" s="25">
        <f t="shared" si="5"/>
        <v>42.291666666666671</v>
      </c>
      <c r="L24" s="25">
        <f t="shared" si="5"/>
        <v>39.374999999999993</v>
      </c>
      <c r="M24" s="25">
        <f t="shared" si="5"/>
        <v>50.210084033613441</v>
      </c>
      <c r="N24" s="25">
        <f t="shared" si="5"/>
        <v>39.618644067796609</v>
      </c>
      <c r="O24" s="25">
        <f t="shared" si="5"/>
        <v>54.166666666666664</v>
      </c>
      <c r="P24" s="25">
        <f t="shared" si="5"/>
        <v>51.25</v>
      </c>
      <c r="Q24" s="25">
        <f t="shared" si="5"/>
        <v>47.916666666666664</v>
      </c>
      <c r="R24" s="25">
        <f t="shared" si="5"/>
        <v>41.313559322033903</v>
      </c>
      <c r="S24" s="25">
        <f t="shared" si="5"/>
        <v>39.375</v>
      </c>
      <c r="T24" s="25">
        <f t="shared" si="5"/>
        <v>45.168067226890763</v>
      </c>
      <c r="U24" s="25">
        <f t="shared" si="5"/>
        <v>47.899159663865547</v>
      </c>
      <c r="V24" s="25">
        <f t="shared" si="5"/>
        <v>45.208333333333329</v>
      </c>
      <c r="W24" s="33">
        <f>F13</f>
        <v>46.19</v>
      </c>
    </row>
    <row r="25" spans="1:23" ht="14.25" x14ac:dyDescent="0.25">
      <c r="A25" s="18">
        <v>2009</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G13</f>
        <v>NA</v>
      </c>
    </row>
    <row r="26" spans="1:23" ht="14.25" x14ac:dyDescent="0.25">
      <c r="A26" s="18">
        <v>2008</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H13</f>
        <v>NA</v>
      </c>
    </row>
    <row r="27" spans="1:23" ht="14.25" x14ac:dyDescent="0.25">
      <c r="A27" s="18">
        <v>2007</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33" t="str">
        <f>I13</f>
        <v>NA</v>
      </c>
    </row>
    <row r="28" spans="1:23" ht="15" thickBot="1" x14ac:dyDescent="0.3">
      <c r="A28" s="19">
        <v>2006</v>
      </c>
      <c r="B28" s="25" t="s">
        <v>56</v>
      </c>
      <c r="C28" s="25" t="s">
        <v>56</v>
      </c>
      <c r="D28" s="25" t="s">
        <v>56</v>
      </c>
      <c r="E28" s="25" t="s">
        <v>56</v>
      </c>
      <c r="F28" s="25" t="s">
        <v>56</v>
      </c>
      <c r="G28" s="25" t="s">
        <v>56</v>
      </c>
      <c r="H28" s="25" t="s">
        <v>56</v>
      </c>
      <c r="I28" s="25" t="s">
        <v>56</v>
      </c>
      <c r="J28" s="25" t="s">
        <v>56</v>
      </c>
      <c r="K28" s="25" t="s">
        <v>56</v>
      </c>
      <c r="L28" s="25" t="s">
        <v>56</v>
      </c>
      <c r="M28" s="25" t="s">
        <v>56</v>
      </c>
      <c r="N28" s="25" t="s">
        <v>56</v>
      </c>
      <c r="O28" s="25" t="s">
        <v>56</v>
      </c>
      <c r="P28" s="25" t="s">
        <v>56</v>
      </c>
      <c r="Q28" s="25" t="s">
        <v>56</v>
      </c>
      <c r="R28" s="25" t="s">
        <v>56</v>
      </c>
      <c r="S28" s="25" t="s">
        <v>56</v>
      </c>
      <c r="T28" s="25" t="s">
        <v>56</v>
      </c>
      <c r="U28" s="25" t="s">
        <v>56</v>
      </c>
      <c r="V28" s="25" t="s">
        <v>56</v>
      </c>
      <c r="W28" s="41" t="str">
        <f>J13</f>
        <v>NA</v>
      </c>
    </row>
    <row r="29" spans="1:23" ht="14.25" thickBot="1" x14ac:dyDescent="0.3"/>
    <row r="30" spans="1:23" ht="14.25" x14ac:dyDescent="0.25">
      <c r="A30" s="159">
        <v>2019</v>
      </c>
      <c r="B30" s="160" t="s">
        <v>96</v>
      </c>
      <c r="C30" s="160" t="s">
        <v>93</v>
      </c>
      <c r="D30" s="160" t="s">
        <v>106</v>
      </c>
      <c r="E30" s="160" t="s">
        <v>107</v>
      </c>
      <c r="F30" s="160" t="s">
        <v>97</v>
      </c>
      <c r="G30" s="160" t="s">
        <v>109</v>
      </c>
      <c r="H30" s="160" t="s">
        <v>98</v>
      </c>
      <c r="I30" s="160" t="s">
        <v>125</v>
      </c>
      <c r="J30" s="160" t="s">
        <v>126</v>
      </c>
      <c r="K30" s="160" t="s">
        <v>102</v>
      </c>
      <c r="L30" s="160" t="s">
        <v>95</v>
      </c>
      <c r="M30" s="160" t="s">
        <v>110</v>
      </c>
      <c r="N30" s="160" t="s">
        <v>105</v>
      </c>
      <c r="O30" s="160" t="s">
        <v>104</v>
      </c>
      <c r="P30" s="160" t="s">
        <v>127</v>
      </c>
      <c r="Q30" s="160" t="s">
        <v>101</v>
      </c>
      <c r="R30" s="160" t="s">
        <v>113</v>
      </c>
      <c r="S30" s="160" t="s">
        <v>112</v>
      </c>
      <c r="T30" s="160" t="s">
        <v>111</v>
      </c>
      <c r="U30" s="160" t="s">
        <v>108</v>
      </c>
      <c r="V30" s="160" t="s">
        <v>94</v>
      </c>
    </row>
    <row r="31" spans="1:23" ht="14.25" x14ac:dyDescent="0.25">
      <c r="A31" s="13" t="s">
        <v>117</v>
      </c>
      <c r="B31" s="9">
        <v>0.19023136246786632</v>
      </c>
      <c r="C31" s="9">
        <v>0.16455696202531644</v>
      </c>
      <c r="D31" s="9">
        <v>0.21897810218978106</v>
      </c>
      <c r="E31" s="9">
        <v>7.6142131979695438E-2</v>
      </c>
      <c r="F31" s="9">
        <v>0.14321608040201006</v>
      </c>
      <c r="G31" s="9">
        <v>0.13625304136253041</v>
      </c>
      <c r="H31" s="9">
        <v>0.15121951219512195</v>
      </c>
      <c r="I31" s="9">
        <v>0.18809523809523809</v>
      </c>
      <c r="J31" s="9">
        <v>0.11217183770883053</v>
      </c>
      <c r="K31" s="9">
        <v>7.0754716981132074E-2</v>
      </c>
      <c r="L31" s="9">
        <v>0.1925</v>
      </c>
      <c r="M31" s="9">
        <v>0.16290726817042608</v>
      </c>
      <c r="N31" s="9">
        <v>0.22081218274111675</v>
      </c>
      <c r="O31" s="9">
        <v>0.12686567164179105</v>
      </c>
      <c r="P31" s="9">
        <v>7.6167076167076173E-2</v>
      </c>
      <c r="Q31" s="9">
        <v>9.8236775818639793E-2</v>
      </c>
      <c r="R31" s="9">
        <v>0.18090452261306533</v>
      </c>
      <c r="S31" s="9">
        <v>0.17224880382775118</v>
      </c>
      <c r="T31" s="9">
        <v>9.9756690997566913E-2</v>
      </c>
      <c r="U31" s="9">
        <v>0.12718204488778054</v>
      </c>
      <c r="V31" s="9">
        <v>0.17749999999999999</v>
      </c>
    </row>
    <row r="32" spans="1:23" ht="14.25" x14ac:dyDescent="0.25">
      <c r="A32" s="5" t="s">
        <v>118</v>
      </c>
      <c r="B32" s="9">
        <v>0.49100257069408743</v>
      </c>
      <c r="C32" s="9">
        <v>0.6</v>
      </c>
      <c r="D32" s="9">
        <v>0.45012165450121655</v>
      </c>
      <c r="E32" s="9">
        <v>0.46446700507614208</v>
      </c>
      <c r="F32" s="9">
        <v>0.53266331658291455</v>
      </c>
      <c r="G32" s="9">
        <v>0.5012165450121655</v>
      </c>
      <c r="H32" s="9">
        <v>0.6097560975609756</v>
      </c>
      <c r="I32" s="9">
        <v>0.41190476190476188</v>
      </c>
      <c r="J32" s="9">
        <v>0.56085918854415273</v>
      </c>
      <c r="K32" s="9">
        <v>0.63207547169811318</v>
      </c>
      <c r="L32" s="9">
        <v>0.51749999999999996</v>
      </c>
      <c r="M32" s="9">
        <v>0.52380952380952384</v>
      </c>
      <c r="N32" s="9">
        <v>0.60659898477157359</v>
      </c>
      <c r="O32" s="9">
        <v>0.52985074626865669</v>
      </c>
      <c r="P32" s="9">
        <v>0.43980343980343972</v>
      </c>
      <c r="Q32" s="9">
        <v>0.50881612090680106</v>
      </c>
      <c r="R32" s="9">
        <v>0.52010050251256279</v>
      </c>
      <c r="S32" s="9">
        <v>0.56698564593301437</v>
      </c>
      <c r="T32" s="9">
        <v>0.46228710462287104</v>
      </c>
      <c r="U32" s="9">
        <v>0.49376558603491266</v>
      </c>
      <c r="V32" s="9">
        <v>0.51</v>
      </c>
    </row>
    <row r="33" spans="1:22" ht="14.25" x14ac:dyDescent="0.25">
      <c r="A33" s="5" t="s">
        <v>119</v>
      </c>
      <c r="B33" s="9">
        <v>0.29048843187660667</v>
      </c>
      <c r="C33" s="9">
        <v>0.22784810126582278</v>
      </c>
      <c r="D33" s="9">
        <v>0.23600973236009731</v>
      </c>
      <c r="E33" s="9">
        <v>0.43908629441624364</v>
      </c>
      <c r="F33" s="9">
        <v>0.28643216080402012</v>
      </c>
      <c r="G33" s="9">
        <v>0.29197080291970801</v>
      </c>
      <c r="H33" s="9">
        <v>0.23170731707317074</v>
      </c>
      <c r="I33" s="9">
        <v>0.38571428571428579</v>
      </c>
      <c r="J33" s="9">
        <v>0.30310262529832938</v>
      </c>
      <c r="K33" s="9">
        <v>0.28537735849056606</v>
      </c>
      <c r="L33" s="9">
        <v>0.27500000000000002</v>
      </c>
      <c r="M33" s="9">
        <v>0.31077694235588971</v>
      </c>
      <c r="N33" s="9">
        <v>0.16751269035532995</v>
      </c>
      <c r="O33" s="9">
        <v>0.32089552238805974</v>
      </c>
      <c r="P33" s="9">
        <v>0.47420147420147418</v>
      </c>
      <c r="Q33" s="9">
        <v>0.36523929471032746</v>
      </c>
      <c r="R33" s="9">
        <v>0.29648241206030151</v>
      </c>
      <c r="S33" s="9">
        <v>0.25598086124401914</v>
      </c>
      <c r="T33" s="9">
        <v>0.35279805352798055</v>
      </c>
      <c r="U33" s="9">
        <v>0.36159600997506236</v>
      </c>
      <c r="V33" s="9">
        <v>0.29499999999999998</v>
      </c>
    </row>
    <row r="34" spans="1:22" ht="14.25" x14ac:dyDescent="0.25">
      <c r="A34" s="5" t="s">
        <v>120</v>
      </c>
      <c r="B34" s="9">
        <v>2.8277634961439587E-2</v>
      </c>
      <c r="C34" s="9">
        <v>7.5949367088607592E-3</v>
      </c>
      <c r="D34" s="9">
        <v>9.4890510948905091E-2</v>
      </c>
      <c r="E34" s="9">
        <v>2.030456852791878E-2</v>
      </c>
      <c r="F34" s="9">
        <v>3.7688442211055273E-2</v>
      </c>
      <c r="G34" s="9">
        <v>7.0559610705596104E-2</v>
      </c>
      <c r="H34" s="9">
        <v>7.3170731707317086E-3</v>
      </c>
      <c r="I34" s="9">
        <v>1.4285714285714285E-2</v>
      </c>
      <c r="J34" s="9">
        <v>2.386634844868735E-2</v>
      </c>
      <c r="K34" s="9">
        <v>1.179245283018868E-2</v>
      </c>
      <c r="L34" s="9">
        <v>1.4999999999999999E-2</v>
      </c>
      <c r="M34" s="9">
        <v>2.5062656641604009E-3</v>
      </c>
      <c r="N34" s="9">
        <v>5.076142131979695E-3</v>
      </c>
      <c r="O34" s="9">
        <v>2.2388059701492536E-2</v>
      </c>
      <c r="P34" s="9">
        <v>9.8280098280098278E-3</v>
      </c>
      <c r="Q34" s="9">
        <v>2.7707808564231738E-2</v>
      </c>
      <c r="R34" s="9">
        <v>2.5125628140703514E-3</v>
      </c>
      <c r="S34" s="9">
        <v>4.7846889952153108E-3</v>
      </c>
      <c r="T34" s="9">
        <v>8.5158150851581502E-2</v>
      </c>
      <c r="U34" s="9">
        <v>1.7456359102244388E-2</v>
      </c>
      <c r="V34" s="9">
        <v>1.7500000000000002E-2</v>
      </c>
    </row>
    <row r="35" spans="1:22" ht="14.25" x14ac:dyDescent="0.25">
      <c r="A35" s="159">
        <v>2017</v>
      </c>
      <c r="B35" s="160" t="s">
        <v>96</v>
      </c>
      <c r="C35" s="160" t="s">
        <v>93</v>
      </c>
      <c r="D35" s="160" t="s">
        <v>106</v>
      </c>
      <c r="E35" s="160" t="s">
        <v>107</v>
      </c>
      <c r="F35" s="160" t="s">
        <v>97</v>
      </c>
      <c r="G35" s="160" t="s">
        <v>109</v>
      </c>
      <c r="H35" s="160" t="s">
        <v>98</v>
      </c>
      <c r="I35" s="160" t="s">
        <v>125</v>
      </c>
      <c r="J35" s="160" t="s">
        <v>126</v>
      </c>
      <c r="K35" s="160" t="s">
        <v>102</v>
      </c>
      <c r="L35" s="160" t="s">
        <v>95</v>
      </c>
      <c r="M35" s="160" t="s">
        <v>110</v>
      </c>
      <c r="N35" s="160" t="s">
        <v>105</v>
      </c>
      <c r="O35" s="160" t="s">
        <v>104</v>
      </c>
      <c r="P35" s="160" t="s">
        <v>127</v>
      </c>
      <c r="Q35" s="160" t="s">
        <v>101</v>
      </c>
      <c r="R35" s="160" t="s">
        <v>113</v>
      </c>
      <c r="S35" s="160" t="s">
        <v>112</v>
      </c>
      <c r="T35" s="160" t="s">
        <v>111</v>
      </c>
      <c r="U35" s="160" t="s">
        <v>108</v>
      </c>
      <c r="V35" s="160" t="s">
        <v>94</v>
      </c>
    </row>
    <row r="36" spans="1:22" ht="14.25" x14ac:dyDescent="0.25">
      <c r="A36" s="13" t="s">
        <v>117</v>
      </c>
      <c r="B36" s="9">
        <v>0.14685314685314685</v>
      </c>
      <c r="C36" s="9">
        <v>0.17391304347826086</v>
      </c>
      <c r="D36" s="9">
        <v>0.29078014184397161</v>
      </c>
      <c r="E36" s="9">
        <v>0.19580419580419581</v>
      </c>
      <c r="F36" s="9">
        <v>0.23404255319148937</v>
      </c>
      <c r="G36" s="9">
        <v>0.2391304347826087</v>
      </c>
      <c r="H36" s="9">
        <v>0.34507042253521125</v>
      </c>
      <c r="I36" s="9">
        <v>0.18571428571428572</v>
      </c>
      <c r="J36" s="9">
        <v>0.22535211267605637</v>
      </c>
      <c r="K36" s="9">
        <v>0.18840579710144931</v>
      </c>
      <c r="L36" s="9">
        <v>8.7591240875912413E-2</v>
      </c>
      <c r="M36" s="9">
        <v>9.8591549295774641E-2</v>
      </c>
      <c r="N36" s="9">
        <v>0.16783216783216784</v>
      </c>
      <c r="O36" s="9">
        <v>9.0909090909090912E-2</v>
      </c>
      <c r="P36" s="9">
        <v>9.9290780141843976E-2</v>
      </c>
      <c r="Q36" s="9">
        <v>0.27272727272727271</v>
      </c>
      <c r="R36" s="9">
        <v>0.49295774647887325</v>
      </c>
      <c r="S36" s="9">
        <v>0.21678321678321677</v>
      </c>
      <c r="T36" s="9">
        <v>0.21678321678321677</v>
      </c>
      <c r="U36" s="9">
        <v>0.14685314685314685</v>
      </c>
      <c r="V36" s="9">
        <v>0.2937062937062937</v>
      </c>
    </row>
    <row r="37" spans="1:22" ht="14.25" x14ac:dyDescent="0.25">
      <c r="A37" s="5" t="s">
        <v>118</v>
      </c>
      <c r="B37" s="9">
        <v>0.69930069930069938</v>
      </c>
      <c r="C37" s="9">
        <v>0.58695652173913049</v>
      </c>
      <c r="D37" s="9">
        <v>0.54609929078014185</v>
      </c>
      <c r="E37" s="9">
        <v>0.58741258741258739</v>
      </c>
      <c r="F37" s="9">
        <v>0.55319148936170215</v>
      </c>
      <c r="G37" s="9">
        <v>0.50724637681159424</v>
      </c>
      <c r="H37" s="9">
        <v>0.54929577464788737</v>
      </c>
      <c r="I37" s="9">
        <v>0.50714285714285712</v>
      </c>
      <c r="J37" s="9">
        <v>0.47887323943661969</v>
      </c>
      <c r="K37" s="9">
        <v>0.65217391304347827</v>
      </c>
      <c r="L37" s="9">
        <v>0.67883211678832112</v>
      </c>
      <c r="M37" s="9">
        <v>0.5</v>
      </c>
      <c r="N37" s="9">
        <v>0.61538461538461542</v>
      </c>
      <c r="O37" s="9">
        <v>0.58041958041958042</v>
      </c>
      <c r="P37" s="9">
        <v>0.54609929078014185</v>
      </c>
      <c r="Q37" s="9">
        <v>0.6223776223776224</v>
      </c>
      <c r="R37" s="9">
        <v>0.37323943661971831</v>
      </c>
      <c r="S37" s="9">
        <v>0.50349650349650354</v>
      </c>
      <c r="T37" s="9">
        <v>0.69230769230769229</v>
      </c>
      <c r="U37" s="9">
        <v>0.48251748251748255</v>
      </c>
      <c r="V37" s="9">
        <v>0.60139860139860135</v>
      </c>
    </row>
    <row r="38" spans="1:22" ht="14.25" x14ac:dyDescent="0.25">
      <c r="A38" s="5" t="s">
        <v>119</v>
      </c>
      <c r="B38" s="9">
        <v>0.15384615384615385</v>
      </c>
      <c r="C38" s="9">
        <v>0.22463768115942029</v>
      </c>
      <c r="D38" s="9">
        <v>0.14184397163120568</v>
      </c>
      <c r="E38" s="9">
        <v>0.19580419580419581</v>
      </c>
      <c r="F38" s="9">
        <v>0.19858156028368795</v>
      </c>
      <c r="G38" s="9">
        <v>0.21739130434782608</v>
      </c>
      <c r="H38" s="9">
        <v>0.10563380281690141</v>
      </c>
      <c r="I38" s="9">
        <v>0.27857142857142858</v>
      </c>
      <c r="J38" s="9">
        <v>0.28169014084507044</v>
      </c>
      <c r="K38" s="9">
        <v>0.15217391304347827</v>
      </c>
      <c r="L38" s="9">
        <v>0.21897810218978106</v>
      </c>
      <c r="M38" s="9">
        <v>0.38732394366197181</v>
      </c>
      <c r="N38" s="9">
        <v>0.20979020979020979</v>
      </c>
      <c r="O38" s="9">
        <v>0.32167832167832167</v>
      </c>
      <c r="P38" s="9">
        <v>0.33333333333333326</v>
      </c>
      <c r="Q38" s="9">
        <v>0.1048951048951049</v>
      </c>
      <c r="R38" s="9">
        <v>0.12676056338028169</v>
      </c>
      <c r="S38" s="9">
        <v>0.27972027972027974</v>
      </c>
      <c r="T38" s="9">
        <v>9.0909090909090912E-2</v>
      </c>
      <c r="U38" s="9">
        <v>0.37062937062937062</v>
      </c>
      <c r="V38" s="9">
        <v>0.1048951048951049</v>
      </c>
    </row>
    <row r="39" spans="1:22" ht="14.25" x14ac:dyDescent="0.25">
      <c r="A39" s="5" t="s">
        <v>120</v>
      </c>
      <c r="B39" s="9"/>
      <c r="C39" s="9">
        <v>1.4492753623188406E-2</v>
      </c>
      <c r="D39" s="9">
        <v>2.1276595744680851E-2</v>
      </c>
      <c r="E39" s="9">
        <v>2.097902097902098E-2</v>
      </c>
      <c r="F39" s="9">
        <v>1.4184397163120567E-2</v>
      </c>
      <c r="G39" s="9">
        <v>3.6231884057971016E-2</v>
      </c>
      <c r="H39" s="9"/>
      <c r="I39" s="9">
        <v>2.8571428571428571E-2</v>
      </c>
      <c r="J39" s="9">
        <v>1.4084507042253523E-2</v>
      </c>
      <c r="K39" s="9">
        <v>7.246376811594203E-3</v>
      </c>
      <c r="L39" s="9">
        <v>1.4598540145985401E-2</v>
      </c>
      <c r="M39" s="9">
        <v>1.4084507042253523E-2</v>
      </c>
      <c r="N39" s="9">
        <v>6.993006993006993E-3</v>
      </c>
      <c r="O39" s="9">
        <v>6.993006993006993E-3</v>
      </c>
      <c r="P39" s="9">
        <v>2.1276595744680851E-2</v>
      </c>
      <c r="Q39" s="9"/>
      <c r="R39" s="9">
        <v>7.0422535211267616E-3</v>
      </c>
      <c r="S39" s="9"/>
      <c r="T39" s="9"/>
      <c r="U39" s="9"/>
      <c r="V39" s="9"/>
    </row>
    <row r="40" spans="1:22" ht="14.25" x14ac:dyDescent="0.25">
      <c r="A40" s="160">
        <v>2016</v>
      </c>
      <c r="B40" s="160" t="s">
        <v>96</v>
      </c>
      <c r="C40" s="160" t="s">
        <v>93</v>
      </c>
      <c r="D40" s="160" t="s">
        <v>106</v>
      </c>
      <c r="E40" s="160" t="s">
        <v>107</v>
      </c>
      <c r="F40" s="160" t="s">
        <v>97</v>
      </c>
      <c r="G40" s="160" t="s">
        <v>109</v>
      </c>
      <c r="H40" s="160" t="s">
        <v>98</v>
      </c>
      <c r="I40" s="160" t="s">
        <v>125</v>
      </c>
      <c r="J40" s="160" t="s">
        <v>126</v>
      </c>
      <c r="K40" s="160" t="s">
        <v>102</v>
      </c>
      <c r="L40" s="160" t="s">
        <v>95</v>
      </c>
      <c r="M40" s="160" t="s">
        <v>110</v>
      </c>
      <c r="N40" s="160" t="s">
        <v>105</v>
      </c>
      <c r="O40" s="160" t="s">
        <v>104</v>
      </c>
      <c r="P40" s="160" t="s">
        <v>127</v>
      </c>
      <c r="Q40" s="160" t="s">
        <v>101</v>
      </c>
      <c r="R40" s="160" t="s">
        <v>113</v>
      </c>
      <c r="S40" s="160" t="s">
        <v>112</v>
      </c>
      <c r="T40" s="160" t="s">
        <v>111</v>
      </c>
      <c r="U40" s="160" t="s">
        <v>108</v>
      </c>
      <c r="V40" s="160" t="s">
        <v>94</v>
      </c>
    </row>
    <row r="41" spans="1:22" ht="14.25" x14ac:dyDescent="0.25">
      <c r="A41" s="13" t="s">
        <v>117</v>
      </c>
      <c r="B41" s="9">
        <v>0.214</v>
      </c>
      <c r="C41" s="9">
        <v>0.34</v>
      </c>
      <c r="D41" s="9">
        <v>0.187</v>
      </c>
      <c r="E41" s="9">
        <v>0.16900000000000001</v>
      </c>
      <c r="F41" s="9">
        <v>0.125</v>
      </c>
      <c r="G41" s="9">
        <v>0.13400000000000001</v>
      </c>
      <c r="H41" s="9">
        <v>0.182</v>
      </c>
      <c r="I41" s="9">
        <v>0.154</v>
      </c>
      <c r="J41" s="9">
        <v>0.109</v>
      </c>
      <c r="K41" s="9">
        <v>0.14299999999999999</v>
      </c>
      <c r="L41" s="9">
        <v>0.159</v>
      </c>
      <c r="M41" s="9">
        <v>9.2999999999999999E-2</v>
      </c>
      <c r="N41" s="9">
        <v>0.13900000000000001</v>
      </c>
      <c r="O41" s="9">
        <v>0.17899999999999999</v>
      </c>
      <c r="P41" s="9">
        <v>0.125</v>
      </c>
      <c r="Q41" s="9">
        <v>0.126</v>
      </c>
      <c r="R41" s="9">
        <v>0.17899999999999999</v>
      </c>
      <c r="S41" s="9">
        <v>0.157</v>
      </c>
      <c r="T41" s="9">
        <v>0.11899999999999999</v>
      </c>
      <c r="U41" s="9">
        <v>0.12</v>
      </c>
      <c r="V41" s="9">
        <v>0.11</v>
      </c>
    </row>
    <row r="42" spans="1:22" ht="14.25" x14ac:dyDescent="0.25">
      <c r="A42" s="5" t="s">
        <v>118</v>
      </c>
      <c r="B42" s="9">
        <v>0.54600000000000004</v>
      </c>
      <c r="C42" s="9">
        <v>0.48599999999999999</v>
      </c>
      <c r="D42" s="9">
        <v>0.53700000000000003</v>
      </c>
      <c r="E42" s="9">
        <v>0.52100000000000002</v>
      </c>
      <c r="F42" s="9">
        <v>0.51100000000000001</v>
      </c>
      <c r="G42" s="9">
        <v>0.628</v>
      </c>
      <c r="H42" s="9">
        <v>0.57799999999999996</v>
      </c>
      <c r="I42" s="9">
        <v>0.57399999999999995</v>
      </c>
      <c r="J42" s="9">
        <v>0.42599999999999999</v>
      </c>
      <c r="K42" s="9">
        <v>0.57899999999999996</v>
      </c>
      <c r="L42" s="9">
        <v>0.52800000000000002</v>
      </c>
      <c r="M42" s="9">
        <v>0.55000000000000004</v>
      </c>
      <c r="N42" s="9">
        <v>0.504</v>
      </c>
      <c r="O42" s="9">
        <v>0.504</v>
      </c>
      <c r="P42" s="9">
        <v>0.48599999999999999</v>
      </c>
      <c r="Q42" s="9">
        <v>0.54600000000000004</v>
      </c>
      <c r="R42" s="9">
        <v>0.48699999999999999</v>
      </c>
      <c r="S42" s="9">
        <v>0.58399999999999996</v>
      </c>
      <c r="T42" s="9">
        <v>0.57399999999999995</v>
      </c>
      <c r="U42" s="9">
        <v>0.56599999999999995</v>
      </c>
      <c r="V42" s="9">
        <v>0.67500000000000004</v>
      </c>
    </row>
    <row r="43" spans="1:22" ht="14.25" x14ac:dyDescent="0.25">
      <c r="A43" s="5" t="s">
        <v>119</v>
      </c>
      <c r="B43" s="9">
        <v>0.20899999999999999</v>
      </c>
      <c r="C43" s="9">
        <v>0.156</v>
      </c>
      <c r="D43" s="9">
        <v>0.23799999999999999</v>
      </c>
      <c r="E43" s="9">
        <v>0.27900000000000003</v>
      </c>
      <c r="F43" s="9">
        <v>0.33500000000000002</v>
      </c>
      <c r="G43" s="9">
        <v>0.22500000000000001</v>
      </c>
      <c r="H43" s="9">
        <v>0.223</v>
      </c>
      <c r="I43" s="9">
        <v>0.248</v>
      </c>
      <c r="J43" s="9">
        <v>0.42599999999999999</v>
      </c>
      <c r="K43" s="9">
        <v>0.26100000000000001</v>
      </c>
      <c r="L43" s="9">
        <v>0.29199999999999998</v>
      </c>
      <c r="M43" s="9">
        <v>0.34899999999999998</v>
      </c>
      <c r="N43" s="9">
        <v>0.33800000000000002</v>
      </c>
      <c r="O43" s="9">
        <v>0.30199999999999999</v>
      </c>
      <c r="P43" s="9">
        <v>0.36099999999999999</v>
      </c>
      <c r="Q43" s="9">
        <v>0.312</v>
      </c>
      <c r="R43" s="9">
        <v>0.316</v>
      </c>
      <c r="S43" s="9">
        <v>0.249</v>
      </c>
      <c r="T43" s="9">
        <v>0.28199999999999997</v>
      </c>
      <c r="U43" s="9">
        <v>0.30599999999999999</v>
      </c>
      <c r="V43" s="9">
        <v>0.21</v>
      </c>
    </row>
    <row r="44" spans="1:22" ht="15" thickBot="1" x14ac:dyDescent="0.3">
      <c r="A44" s="5" t="s">
        <v>120</v>
      </c>
      <c r="B44" s="9">
        <v>3.1E-2</v>
      </c>
      <c r="C44" s="9">
        <v>1.7999999999999999E-2</v>
      </c>
      <c r="D44" s="9">
        <v>3.7999999999999999E-2</v>
      </c>
      <c r="E44" s="9">
        <v>3.1E-2</v>
      </c>
      <c r="F44" s="9">
        <v>2.9000000000000001E-2</v>
      </c>
      <c r="G44" s="9">
        <v>1.2999999999999999E-2</v>
      </c>
      <c r="H44" s="9">
        <v>1.7999999999999999E-2</v>
      </c>
      <c r="I44" s="9">
        <v>2.5000000000000001E-2</v>
      </c>
      <c r="J44" s="9">
        <v>3.9E-2</v>
      </c>
      <c r="K44" s="9">
        <v>1.7000000000000001E-2</v>
      </c>
      <c r="L44" s="9">
        <v>2.1000000000000001E-2</v>
      </c>
      <c r="M44" s="9">
        <v>8.0000000000000002E-3</v>
      </c>
      <c r="N44" s="9">
        <v>1.9E-2</v>
      </c>
      <c r="O44" s="9">
        <v>1.4999999999999999E-2</v>
      </c>
      <c r="P44" s="9">
        <v>2.9000000000000001E-2</v>
      </c>
      <c r="Q44" s="9">
        <v>1.7000000000000001E-2</v>
      </c>
      <c r="R44" s="9">
        <v>1.7999999999999999E-2</v>
      </c>
      <c r="S44" s="9">
        <v>0.01</v>
      </c>
      <c r="T44" s="9">
        <v>2.5999999999999999E-2</v>
      </c>
      <c r="U44" s="9">
        <v>8.0000000000000002E-3</v>
      </c>
      <c r="V44" s="9">
        <v>5.0000000000000001E-3</v>
      </c>
    </row>
    <row r="45" spans="1:22" ht="14.25" x14ac:dyDescent="0.25">
      <c r="A45" s="159">
        <v>2014</v>
      </c>
      <c r="B45" s="160" t="s">
        <v>96</v>
      </c>
      <c r="C45" s="160" t="s">
        <v>93</v>
      </c>
      <c r="D45" s="160" t="s">
        <v>106</v>
      </c>
      <c r="E45" s="160" t="s">
        <v>107</v>
      </c>
      <c r="F45" s="160" t="s">
        <v>97</v>
      </c>
      <c r="G45" s="160" t="s">
        <v>109</v>
      </c>
      <c r="H45" s="160" t="s">
        <v>98</v>
      </c>
      <c r="I45" s="160" t="s">
        <v>125</v>
      </c>
      <c r="J45" s="160" t="s">
        <v>126</v>
      </c>
      <c r="K45" s="160" t="s">
        <v>102</v>
      </c>
      <c r="L45" s="160" t="s">
        <v>95</v>
      </c>
      <c r="M45" s="160" t="s">
        <v>110</v>
      </c>
      <c r="N45" s="160" t="s">
        <v>105</v>
      </c>
      <c r="O45" s="160" t="s">
        <v>104</v>
      </c>
      <c r="P45" s="160" t="s">
        <v>127</v>
      </c>
      <c r="Q45" s="160" t="s">
        <v>101</v>
      </c>
      <c r="R45" s="160" t="s">
        <v>113</v>
      </c>
      <c r="S45" s="160" t="s">
        <v>112</v>
      </c>
      <c r="T45" s="160" t="s">
        <v>111</v>
      </c>
      <c r="U45" s="160" t="s">
        <v>108</v>
      </c>
      <c r="V45" s="160" t="s">
        <v>94</v>
      </c>
    </row>
    <row r="46" spans="1:22" ht="14.25" x14ac:dyDescent="0.25">
      <c r="A46" s="13" t="s">
        <v>117</v>
      </c>
      <c r="B46" s="9">
        <v>0.15</v>
      </c>
      <c r="C46" s="9">
        <v>0.12605042016806722</v>
      </c>
      <c r="D46" s="9">
        <v>8.4745762711864406E-3</v>
      </c>
      <c r="E46" s="9">
        <v>6.7796610169491525E-2</v>
      </c>
      <c r="F46" s="9">
        <v>9.2436974789915971E-2</v>
      </c>
      <c r="G46" s="9">
        <v>1.6666666666666666E-2</v>
      </c>
      <c r="H46" s="9">
        <v>0.1176470588235294</v>
      </c>
      <c r="I46" s="9">
        <v>0.16806722689075632</v>
      </c>
      <c r="J46" s="9">
        <v>7.4999999999999997E-2</v>
      </c>
      <c r="K46" s="9">
        <v>0.18965517241379309</v>
      </c>
      <c r="L46" s="9">
        <v>8.3333333333333315E-2</v>
      </c>
      <c r="M46" s="9">
        <v>0.1271186440677966</v>
      </c>
      <c r="N46" s="9">
        <v>0.15833333333333333</v>
      </c>
      <c r="O46" s="9">
        <v>0.1</v>
      </c>
      <c r="P46" s="9">
        <v>9.166666666666666E-2</v>
      </c>
      <c r="Q46" s="9">
        <v>0.12605042016806722</v>
      </c>
      <c r="R46" s="9">
        <v>0.10169491525423729</v>
      </c>
      <c r="S46" s="9">
        <v>0.11666666666666665</v>
      </c>
      <c r="T46" s="9">
        <v>7.4999999999999997E-2</v>
      </c>
      <c r="U46" s="9">
        <v>0.1111111111111111</v>
      </c>
      <c r="V46" s="9">
        <v>0.1</v>
      </c>
    </row>
    <row r="47" spans="1:22" ht="14.25" x14ac:dyDescent="0.25">
      <c r="A47" s="5" t="s">
        <v>118</v>
      </c>
      <c r="B47" s="9">
        <v>0.43333333333333335</v>
      </c>
      <c r="C47" s="9">
        <v>0.51260504201680668</v>
      </c>
      <c r="D47" s="9">
        <v>0.33898305084745756</v>
      </c>
      <c r="E47" s="9">
        <v>0.5423728813559322</v>
      </c>
      <c r="F47" s="9">
        <v>0.42016806722689076</v>
      </c>
      <c r="G47" s="9">
        <v>0.6333333333333333</v>
      </c>
      <c r="H47" s="9">
        <v>0.53781512605042014</v>
      </c>
      <c r="I47" s="9">
        <v>0.43697478991596639</v>
      </c>
      <c r="J47" s="9">
        <v>0.30833333333333335</v>
      </c>
      <c r="K47" s="9">
        <v>0.42241379310344823</v>
      </c>
      <c r="L47" s="9">
        <v>0.52500000000000002</v>
      </c>
      <c r="M47" s="9">
        <v>0.49152542372881358</v>
      </c>
      <c r="N47" s="9">
        <v>0.57499999999999996</v>
      </c>
      <c r="O47" s="9">
        <v>0.44166666666666665</v>
      </c>
      <c r="P47" s="9">
        <v>0.36666666666666664</v>
      </c>
      <c r="Q47" s="9">
        <v>0.49579831932773111</v>
      </c>
      <c r="R47" s="9">
        <v>0.52542372881355937</v>
      </c>
      <c r="S47" s="9">
        <v>0.54166666666666663</v>
      </c>
      <c r="T47" s="9">
        <v>0.42499999999999999</v>
      </c>
      <c r="U47" s="9">
        <v>0.32478632478632474</v>
      </c>
      <c r="V47" s="9">
        <v>0.5083333333333333</v>
      </c>
    </row>
    <row r="48" spans="1:22" ht="14.25" x14ac:dyDescent="0.25">
      <c r="A48" s="5" t="s">
        <v>119</v>
      </c>
      <c r="B48" s="9">
        <v>0.36666666666666664</v>
      </c>
      <c r="C48" s="9">
        <v>0.36134453781512604</v>
      </c>
      <c r="D48" s="9">
        <v>0.55084745762711862</v>
      </c>
      <c r="E48" s="9">
        <v>0.3559322033898305</v>
      </c>
      <c r="F48" s="9">
        <v>0.4621848739495798</v>
      </c>
      <c r="G48" s="9">
        <v>0.34166666666666662</v>
      </c>
      <c r="H48" s="9">
        <v>0.31092436974789917</v>
      </c>
      <c r="I48" s="9">
        <v>0.23529411764705879</v>
      </c>
      <c r="J48" s="9">
        <v>0.41666666666666674</v>
      </c>
      <c r="K48" s="9">
        <v>0.28448275862068967</v>
      </c>
      <c r="L48" s="9">
        <v>0.39166666666666666</v>
      </c>
      <c r="M48" s="9">
        <v>0.34745762711864409</v>
      </c>
      <c r="N48" s="9">
        <v>0.24166666666666667</v>
      </c>
      <c r="O48" s="9">
        <v>0.45</v>
      </c>
      <c r="P48" s="9">
        <v>0.51666666666666672</v>
      </c>
      <c r="Q48" s="9">
        <v>0.36134453781512604</v>
      </c>
      <c r="R48" s="9">
        <v>0.33898305084745756</v>
      </c>
      <c r="S48" s="9">
        <v>0.25</v>
      </c>
      <c r="T48" s="9">
        <v>0.5</v>
      </c>
      <c r="U48" s="9">
        <v>0.4358974358974359</v>
      </c>
      <c r="V48" s="9">
        <v>0.26666666666666666</v>
      </c>
    </row>
    <row r="49" spans="1:22" ht="14.25" x14ac:dyDescent="0.25">
      <c r="A49" s="5" t="s">
        <v>120</v>
      </c>
      <c r="B49" s="9">
        <v>0.05</v>
      </c>
      <c r="C49" s="9"/>
      <c r="D49" s="9">
        <v>0.10169491525423729</v>
      </c>
      <c r="E49" s="9">
        <v>3.3898305084745763E-2</v>
      </c>
      <c r="F49" s="9">
        <v>2.5210084033613446E-2</v>
      </c>
      <c r="G49" s="9">
        <v>8.3333333333333332E-3</v>
      </c>
      <c r="H49" s="9">
        <v>3.3613445378151259E-2</v>
      </c>
      <c r="I49" s="9">
        <v>0.15966386554621848</v>
      </c>
      <c r="J49" s="9">
        <v>0.2</v>
      </c>
      <c r="K49" s="9">
        <v>0.10344827586206896</v>
      </c>
      <c r="L49" s="9"/>
      <c r="M49" s="9">
        <v>3.3898305084745763E-2</v>
      </c>
      <c r="N49" s="9">
        <v>2.5000000000000001E-2</v>
      </c>
      <c r="O49" s="9">
        <v>8.3333333333333332E-3</v>
      </c>
      <c r="P49" s="9">
        <v>2.5000000000000001E-2</v>
      </c>
      <c r="Q49" s="9">
        <v>1.680672268907563E-2</v>
      </c>
      <c r="R49" s="9">
        <v>3.3898305084745763E-2</v>
      </c>
      <c r="S49" s="9">
        <v>9.166666666666666E-2</v>
      </c>
      <c r="T49" s="9"/>
      <c r="U49" s="9">
        <v>0.12820512820512819</v>
      </c>
      <c r="V49" s="9">
        <v>0.125</v>
      </c>
    </row>
    <row r="50" spans="1:22" ht="14.25" x14ac:dyDescent="0.25">
      <c r="A50" s="160" t="s">
        <v>174</v>
      </c>
      <c r="B50" s="160" t="s">
        <v>96</v>
      </c>
      <c r="C50" s="160" t="s">
        <v>93</v>
      </c>
      <c r="D50" s="160" t="s">
        <v>106</v>
      </c>
      <c r="E50" s="160" t="s">
        <v>107</v>
      </c>
      <c r="F50" s="160" t="s">
        <v>97</v>
      </c>
      <c r="G50" s="160" t="s">
        <v>109</v>
      </c>
      <c r="H50" s="160" t="s">
        <v>98</v>
      </c>
      <c r="I50" s="160" t="s">
        <v>125</v>
      </c>
      <c r="J50" s="160" t="s">
        <v>126</v>
      </c>
      <c r="K50" s="160" t="s">
        <v>102</v>
      </c>
      <c r="L50" s="160" t="s">
        <v>95</v>
      </c>
      <c r="M50" s="160" t="s">
        <v>110</v>
      </c>
      <c r="N50" s="160" t="s">
        <v>105</v>
      </c>
      <c r="O50" s="160" t="s">
        <v>104</v>
      </c>
      <c r="P50" s="160" t="s">
        <v>127</v>
      </c>
      <c r="Q50" s="160" t="s">
        <v>101</v>
      </c>
      <c r="R50" s="160" t="s">
        <v>113</v>
      </c>
      <c r="S50" s="160" t="s">
        <v>112</v>
      </c>
      <c r="T50" s="160" t="s">
        <v>111</v>
      </c>
      <c r="U50" s="160" t="s">
        <v>108</v>
      </c>
      <c r="V50" s="160" t="s">
        <v>94</v>
      </c>
    </row>
    <row r="51" spans="1:22" ht="14.25" x14ac:dyDescent="0.25">
      <c r="A51" s="13" t="s">
        <v>117</v>
      </c>
      <c r="B51" s="9">
        <v>0.17499999999999999</v>
      </c>
      <c r="C51" s="9">
        <v>0.1092436974789916</v>
      </c>
      <c r="D51" s="9">
        <v>0.14166666666666666</v>
      </c>
      <c r="E51" s="9">
        <v>0.13333333333333333</v>
      </c>
      <c r="F51" s="9">
        <v>0.15</v>
      </c>
      <c r="G51" s="9">
        <v>0.11666666666666665</v>
      </c>
      <c r="H51" s="9">
        <v>0.14285714285714285</v>
      </c>
      <c r="I51" s="9">
        <v>4.1666666666666657E-2</v>
      </c>
      <c r="J51" s="9">
        <v>6.6666666666666666E-2</v>
      </c>
      <c r="K51" s="9">
        <v>0.15833333333333333</v>
      </c>
      <c r="L51" s="9">
        <v>0.2</v>
      </c>
      <c r="M51" s="9">
        <v>6.7226890756302518E-2</v>
      </c>
      <c r="N51" s="9">
        <v>0.15254237288135594</v>
      </c>
      <c r="O51" s="9">
        <v>8.3333333333333315E-2</v>
      </c>
      <c r="P51" s="9">
        <v>5.8333333333333327E-2</v>
      </c>
      <c r="Q51" s="9">
        <v>2.5000000000000001E-2</v>
      </c>
      <c r="R51" s="9">
        <v>0.1864406779661017</v>
      </c>
      <c r="S51" s="9">
        <v>0.1</v>
      </c>
      <c r="T51" s="9">
        <v>0.1176470588235294</v>
      </c>
      <c r="U51" s="9">
        <v>0.15126050420168066</v>
      </c>
      <c r="V51" s="9">
        <v>0.13333333333333333</v>
      </c>
    </row>
    <row r="52" spans="1:22" ht="14.25" x14ac:dyDescent="0.25">
      <c r="A52" s="5" t="s">
        <v>118</v>
      </c>
      <c r="B52" s="9">
        <v>0.35833333333333334</v>
      </c>
      <c r="C52" s="9">
        <v>0.35294117647058826</v>
      </c>
      <c r="D52" s="9">
        <v>0.40833333333333338</v>
      </c>
      <c r="E52" s="9">
        <v>0.32500000000000001</v>
      </c>
      <c r="F52" s="9">
        <v>0.36666666666666664</v>
      </c>
      <c r="G52" s="9">
        <v>0.375</v>
      </c>
      <c r="H52" s="9">
        <v>0.41176470588235292</v>
      </c>
      <c r="I52" s="9">
        <v>0.49166666666666664</v>
      </c>
      <c r="J52" s="9">
        <v>0.375</v>
      </c>
      <c r="K52" s="9">
        <v>0.44166666666666665</v>
      </c>
      <c r="L52" s="9">
        <v>0.41666666666666674</v>
      </c>
      <c r="M52" s="9">
        <v>0.43697478991596639</v>
      </c>
      <c r="N52" s="9">
        <v>0.53389830508474578</v>
      </c>
      <c r="O52" s="9">
        <v>0.32500000000000001</v>
      </c>
      <c r="P52" s="9">
        <v>0.39166666666666666</v>
      </c>
      <c r="Q52" s="9">
        <v>0.5083333333333333</v>
      </c>
      <c r="R52" s="9">
        <v>0.43220338983050849</v>
      </c>
      <c r="S52" s="9">
        <v>0.58333333333333337</v>
      </c>
      <c r="T52" s="9">
        <v>0.42857142857142855</v>
      </c>
      <c r="U52" s="9">
        <v>0.37815126050420167</v>
      </c>
      <c r="V52" s="9">
        <v>0.41666666666666674</v>
      </c>
    </row>
    <row r="53" spans="1:22" ht="14.25" x14ac:dyDescent="0.25">
      <c r="A53" s="5" t="s">
        <v>119</v>
      </c>
      <c r="B53" s="9">
        <v>0.41666666666666674</v>
      </c>
      <c r="C53" s="9">
        <v>0.43697478991596639</v>
      </c>
      <c r="D53" s="9">
        <v>0.39166666666666666</v>
      </c>
      <c r="E53" s="9">
        <v>0.5083333333333333</v>
      </c>
      <c r="F53" s="9">
        <v>0.41666666666666674</v>
      </c>
      <c r="G53" s="9">
        <v>0.47499999999999998</v>
      </c>
      <c r="H53" s="9">
        <v>0.42016806722689076</v>
      </c>
      <c r="I53" s="9">
        <v>0.42499999999999999</v>
      </c>
      <c r="J53" s="9">
        <v>0.49166666666666664</v>
      </c>
      <c r="K53" s="9">
        <v>0.35</v>
      </c>
      <c r="L53" s="9">
        <v>0.375</v>
      </c>
      <c r="M53" s="9">
        <v>0.41176470588235292</v>
      </c>
      <c r="N53" s="9">
        <v>0.20338983050847459</v>
      </c>
      <c r="O53" s="9">
        <v>0.52500000000000002</v>
      </c>
      <c r="P53" s="9">
        <v>0.54166666666666663</v>
      </c>
      <c r="Q53" s="9">
        <v>0.45833333333333326</v>
      </c>
      <c r="R53" s="9">
        <v>0.30508474576271188</v>
      </c>
      <c r="S53" s="9">
        <v>0.27500000000000002</v>
      </c>
      <c r="T53" s="9">
        <v>0.43697478991596639</v>
      </c>
      <c r="U53" s="9">
        <v>0.34453781512605042</v>
      </c>
      <c r="V53" s="9">
        <v>0.40833333333333338</v>
      </c>
    </row>
    <row r="54" spans="1:22" ht="14.25" x14ac:dyDescent="0.25">
      <c r="A54" s="5" t="s">
        <v>120</v>
      </c>
      <c r="B54" s="9">
        <v>0.05</v>
      </c>
      <c r="C54" s="9">
        <v>0.10084033613445378</v>
      </c>
      <c r="D54" s="9">
        <v>5.8333333333333327E-2</v>
      </c>
      <c r="E54" s="9">
        <v>3.3333333333333333E-2</v>
      </c>
      <c r="F54" s="9">
        <v>6.6666666666666666E-2</v>
      </c>
      <c r="G54" s="9">
        <v>3.3333333333333333E-2</v>
      </c>
      <c r="H54" s="9">
        <v>2.5210084033613446E-2</v>
      </c>
      <c r="I54" s="9">
        <v>4.1666666666666657E-2</v>
      </c>
      <c r="J54" s="9">
        <v>6.6666666666666666E-2</v>
      </c>
      <c r="K54" s="9">
        <v>0.05</v>
      </c>
      <c r="L54" s="9">
        <v>8.3333333333333332E-3</v>
      </c>
      <c r="M54" s="9">
        <v>8.4033613445378158E-2</v>
      </c>
      <c r="N54" s="9">
        <v>0.11016949152542371</v>
      </c>
      <c r="O54" s="9">
        <v>6.6666666666666666E-2</v>
      </c>
      <c r="P54" s="9">
        <v>8.3333333333333332E-3</v>
      </c>
      <c r="Q54" s="9">
        <v>8.3333333333333332E-3</v>
      </c>
      <c r="R54" s="9">
        <v>7.6271186440677971E-2</v>
      </c>
      <c r="S54" s="9">
        <v>4.1666666666666657E-2</v>
      </c>
      <c r="T54" s="9">
        <v>1.680672268907563E-2</v>
      </c>
      <c r="U54" s="9">
        <v>0.12605042016806722</v>
      </c>
      <c r="V54" s="9">
        <v>4.1666666666666657E-2</v>
      </c>
    </row>
    <row r="55" spans="1:22" ht="14.25" x14ac:dyDescent="0.25">
      <c r="A55" s="159">
        <v>2009</v>
      </c>
      <c r="B55" s="160" t="s">
        <v>96</v>
      </c>
      <c r="C55" s="160" t="s">
        <v>93</v>
      </c>
      <c r="D55" s="160" t="s">
        <v>106</v>
      </c>
      <c r="E55" s="160" t="s">
        <v>107</v>
      </c>
      <c r="F55" s="160" t="s">
        <v>97</v>
      </c>
      <c r="G55" s="160" t="s">
        <v>109</v>
      </c>
      <c r="H55" s="160" t="s">
        <v>98</v>
      </c>
      <c r="I55" s="160" t="s">
        <v>125</v>
      </c>
      <c r="J55" s="160" t="s">
        <v>126</v>
      </c>
      <c r="K55" s="160" t="s">
        <v>102</v>
      </c>
      <c r="L55" s="160" t="s">
        <v>95</v>
      </c>
      <c r="M55" s="160" t="s">
        <v>110</v>
      </c>
      <c r="N55" s="160" t="s">
        <v>105</v>
      </c>
      <c r="O55" s="160" t="s">
        <v>104</v>
      </c>
      <c r="P55" s="160" t="s">
        <v>127</v>
      </c>
      <c r="Q55" s="160" t="s">
        <v>101</v>
      </c>
      <c r="R55" s="160" t="s">
        <v>113</v>
      </c>
      <c r="S55" s="160" t="s">
        <v>112</v>
      </c>
      <c r="T55" s="160" t="s">
        <v>111</v>
      </c>
      <c r="U55" s="160" t="s">
        <v>108</v>
      </c>
      <c r="V55" s="160" t="s">
        <v>94</v>
      </c>
    </row>
    <row r="56" spans="1:22" ht="14.25" x14ac:dyDescent="0.25">
      <c r="A56" s="13" t="s">
        <v>117</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118</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119</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5" t="s">
        <v>120</v>
      </c>
      <c r="B59" s="9" t="s">
        <v>56</v>
      </c>
      <c r="C59" s="9" t="s">
        <v>56</v>
      </c>
      <c r="D59" s="9" t="s">
        <v>56</v>
      </c>
      <c r="E59" s="9" t="s">
        <v>56</v>
      </c>
      <c r="F59" s="9" t="s">
        <v>56</v>
      </c>
      <c r="G59" s="9" t="s">
        <v>56</v>
      </c>
      <c r="H59" s="9" t="s">
        <v>56</v>
      </c>
      <c r="I59" s="9" t="s">
        <v>56</v>
      </c>
      <c r="J59" s="9" t="s">
        <v>56</v>
      </c>
      <c r="K59" s="9" t="s">
        <v>56</v>
      </c>
      <c r="L59" s="9" t="s">
        <v>56</v>
      </c>
      <c r="M59" s="9" t="s">
        <v>56</v>
      </c>
      <c r="N59" s="9" t="s">
        <v>56</v>
      </c>
      <c r="O59" s="9" t="s">
        <v>56</v>
      </c>
      <c r="P59" s="9" t="s">
        <v>56</v>
      </c>
      <c r="Q59" s="9" t="s">
        <v>56</v>
      </c>
      <c r="R59" s="9" t="s">
        <v>56</v>
      </c>
      <c r="S59" s="9" t="s">
        <v>56</v>
      </c>
      <c r="T59" s="9" t="s">
        <v>56</v>
      </c>
      <c r="U59" s="9" t="s">
        <v>56</v>
      </c>
      <c r="V59" s="9" t="s">
        <v>56</v>
      </c>
    </row>
    <row r="60" spans="1:22" ht="14.25" x14ac:dyDescent="0.25">
      <c r="A60" s="160">
        <v>2008</v>
      </c>
      <c r="B60" s="160" t="s">
        <v>96</v>
      </c>
      <c r="C60" s="160" t="s">
        <v>93</v>
      </c>
      <c r="D60" s="160" t="s">
        <v>106</v>
      </c>
      <c r="E60" s="160" t="s">
        <v>107</v>
      </c>
      <c r="F60" s="160" t="s">
        <v>97</v>
      </c>
      <c r="G60" s="160" t="s">
        <v>109</v>
      </c>
      <c r="H60" s="160" t="s">
        <v>98</v>
      </c>
      <c r="I60" s="160" t="s">
        <v>125</v>
      </c>
      <c r="J60" s="160" t="s">
        <v>126</v>
      </c>
      <c r="K60" s="160" t="s">
        <v>102</v>
      </c>
      <c r="L60" s="160" t="s">
        <v>95</v>
      </c>
      <c r="M60" s="160" t="s">
        <v>110</v>
      </c>
      <c r="N60" s="160" t="s">
        <v>105</v>
      </c>
      <c r="O60" s="160" t="s">
        <v>104</v>
      </c>
      <c r="P60" s="160" t="s">
        <v>127</v>
      </c>
      <c r="Q60" s="160" t="s">
        <v>101</v>
      </c>
      <c r="R60" s="160" t="s">
        <v>113</v>
      </c>
      <c r="S60" s="160" t="s">
        <v>112</v>
      </c>
      <c r="T60" s="160" t="s">
        <v>111</v>
      </c>
      <c r="U60" s="160" t="s">
        <v>108</v>
      </c>
      <c r="V60" s="160" t="s">
        <v>94</v>
      </c>
    </row>
    <row r="61" spans="1:22" ht="14.25" x14ac:dyDescent="0.25">
      <c r="A61" s="13" t="s">
        <v>117</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118</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119</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5" t="s">
        <v>120</v>
      </c>
      <c r="B64" s="9" t="s">
        <v>56</v>
      </c>
      <c r="C64" s="9" t="s">
        <v>56</v>
      </c>
      <c r="D64" s="9" t="s">
        <v>56</v>
      </c>
      <c r="E64" s="9" t="s">
        <v>56</v>
      </c>
      <c r="F64" s="9" t="s">
        <v>56</v>
      </c>
      <c r="G64" s="9" t="s">
        <v>56</v>
      </c>
      <c r="H64" s="9" t="s">
        <v>56</v>
      </c>
      <c r="I64" s="9" t="s">
        <v>56</v>
      </c>
      <c r="J64" s="9" t="s">
        <v>56</v>
      </c>
      <c r="K64" s="9" t="s">
        <v>56</v>
      </c>
      <c r="L64" s="9" t="s">
        <v>56</v>
      </c>
      <c r="M64" s="9" t="s">
        <v>56</v>
      </c>
      <c r="N64" s="9" t="s">
        <v>56</v>
      </c>
      <c r="O64" s="9" t="s">
        <v>56</v>
      </c>
      <c r="P64" s="9" t="s">
        <v>56</v>
      </c>
      <c r="Q64" s="9" t="s">
        <v>56</v>
      </c>
      <c r="R64" s="9" t="s">
        <v>56</v>
      </c>
      <c r="S64" s="9" t="s">
        <v>56</v>
      </c>
      <c r="T64" s="9" t="s">
        <v>56</v>
      </c>
      <c r="U64" s="9" t="s">
        <v>56</v>
      </c>
      <c r="V64" s="9" t="s">
        <v>56</v>
      </c>
    </row>
    <row r="65" spans="1:32" ht="14.25" x14ac:dyDescent="0.25">
      <c r="A65" s="159">
        <v>2007</v>
      </c>
      <c r="B65" s="160" t="s">
        <v>96</v>
      </c>
      <c r="C65" s="160" t="s">
        <v>93</v>
      </c>
      <c r="D65" s="160" t="s">
        <v>106</v>
      </c>
      <c r="E65" s="160" t="s">
        <v>107</v>
      </c>
      <c r="F65" s="160" t="s">
        <v>97</v>
      </c>
      <c r="G65" s="160" t="s">
        <v>109</v>
      </c>
      <c r="H65" s="160" t="s">
        <v>98</v>
      </c>
      <c r="I65" s="160" t="s">
        <v>125</v>
      </c>
      <c r="J65" s="160" t="s">
        <v>126</v>
      </c>
      <c r="K65" s="160" t="s">
        <v>102</v>
      </c>
      <c r="L65" s="160" t="s">
        <v>95</v>
      </c>
      <c r="M65" s="160" t="s">
        <v>110</v>
      </c>
      <c r="N65" s="160" t="s">
        <v>105</v>
      </c>
      <c r="O65" s="160" t="s">
        <v>104</v>
      </c>
      <c r="P65" s="160" t="s">
        <v>127</v>
      </c>
      <c r="Q65" s="160" t="s">
        <v>101</v>
      </c>
      <c r="R65" s="160" t="s">
        <v>113</v>
      </c>
      <c r="S65" s="160" t="s">
        <v>112</v>
      </c>
      <c r="T65" s="160" t="s">
        <v>111</v>
      </c>
      <c r="U65" s="160" t="s">
        <v>108</v>
      </c>
      <c r="V65" s="160" t="s">
        <v>94</v>
      </c>
    </row>
    <row r="66" spans="1:32" ht="14.25" x14ac:dyDescent="0.25">
      <c r="A66" s="13" t="s">
        <v>117</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118</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119</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5" t="s">
        <v>120</v>
      </c>
      <c r="B69" s="9" t="s">
        <v>56</v>
      </c>
      <c r="C69" s="9" t="s">
        <v>56</v>
      </c>
      <c r="D69" s="9" t="s">
        <v>56</v>
      </c>
      <c r="E69" s="9" t="s">
        <v>56</v>
      </c>
      <c r="F69" s="9" t="s">
        <v>56</v>
      </c>
      <c r="G69" s="9" t="s">
        <v>56</v>
      </c>
      <c r="H69" s="9" t="s">
        <v>56</v>
      </c>
      <c r="I69" s="9" t="s">
        <v>56</v>
      </c>
      <c r="J69" s="9" t="s">
        <v>56</v>
      </c>
      <c r="K69" s="9" t="s">
        <v>56</v>
      </c>
      <c r="L69" s="9" t="s">
        <v>56</v>
      </c>
      <c r="M69" s="9" t="s">
        <v>56</v>
      </c>
      <c r="N69" s="9" t="s">
        <v>56</v>
      </c>
      <c r="O69" s="9" t="s">
        <v>56</v>
      </c>
      <c r="P69" s="9" t="s">
        <v>56</v>
      </c>
      <c r="Q69" s="9" t="s">
        <v>56</v>
      </c>
      <c r="R69" s="9" t="s">
        <v>56</v>
      </c>
      <c r="S69" s="9" t="s">
        <v>56</v>
      </c>
      <c r="T69" s="9" t="s">
        <v>56</v>
      </c>
      <c r="U69" s="9" t="s">
        <v>56</v>
      </c>
      <c r="V69" s="9" t="s">
        <v>56</v>
      </c>
    </row>
    <row r="70" spans="1:32" ht="14.25" x14ac:dyDescent="0.25">
      <c r="A70" s="159">
        <v>2006</v>
      </c>
      <c r="B70" s="160" t="s">
        <v>96</v>
      </c>
      <c r="C70" s="160" t="s">
        <v>93</v>
      </c>
      <c r="D70" s="160" t="s">
        <v>106</v>
      </c>
      <c r="E70" s="160" t="s">
        <v>107</v>
      </c>
      <c r="F70" s="160" t="s">
        <v>97</v>
      </c>
      <c r="G70" s="160" t="s">
        <v>109</v>
      </c>
      <c r="H70" s="160" t="s">
        <v>98</v>
      </c>
      <c r="I70" s="160" t="s">
        <v>125</v>
      </c>
      <c r="J70" s="160" t="s">
        <v>126</v>
      </c>
      <c r="K70" s="160" t="s">
        <v>102</v>
      </c>
      <c r="L70" s="160" t="s">
        <v>95</v>
      </c>
      <c r="M70" s="160" t="s">
        <v>110</v>
      </c>
      <c r="N70" s="160" t="s">
        <v>105</v>
      </c>
      <c r="O70" s="160" t="s">
        <v>104</v>
      </c>
      <c r="P70" s="160" t="s">
        <v>127</v>
      </c>
      <c r="Q70" s="160" t="s">
        <v>101</v>
      </c>
      <c r="R70" s="160" t="s">
        <v>113</v>
      </c>
      <c r="S70" s="160" t="s">
        <v>112</v>
      </c>
      <c r="T70" s="160" t="s">
        <v>111</v>
      </c>
      <c r="U70" s="160" t="s">
        <v>108</v>
      </c>
      <c r="V70" s="160" t="s">
        <v>94</v>
      </c>
    </row>
    <row r="71" spans="1:32" ht="14.25" x14ac:dyDescent="0.25">
      <c r="A71" s="13" t="s">
        <v>117</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118</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119</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4" spans="1:32" ht="14.25" x14ac:dyDescent="0.25">
      <c r="A74" s="5" t="s">
        <v>120</v>
      </c>
      <c r="B74" s="9" t="s">
        <v>56</v>
      </c>
      <c r="C74" s="9" t="s">
        <v>56</v>
      </c>
      <c r="D74" s="9" t="s">
        <v>56</v>
      </c>
      <c r="E74" s="9" t="s">
        <v>56</v>
      </c>
      <c r="F74" s="9" t="s">
        <v>56</v>
      </c>
      <c r="G74" s="9" t="s">
        <v>56</v>
      </c>
      <c r="H74" s="9" t="s">
        <v>56</v>
      </c>
      <c r="I74" s="9" t="s">
        <v>56</v>
      </c>
      <c r="J74" s="9" t="s">
        <v>56</v>
      </c>
      <c r="K74" s="9" t="s">
        <v>56</v>
      </c>
      <c r="L74" s="9" t="s">
        <v>56</v>
      </c>
      <c r="M74" s="9" t="s">
        <v>56</v>
      </c>
      <c r="N74" s="9" t="s">
        <v>56</v>
      </c>
      <c r="O74" s="9" t="s">
        <v>56</v>
      </c>
      <c r="P74" s="9" t="s">
        <v>56</v>
      </c>
      <c r="Q74" s="9" t="s">
        <v>56</v>
      </c>
      <c r="R74" s="9" t="s">
        <v>56</v>
      </c>
      <c r="S74" s="9" t="s">
        <v>56</v>
      </c>
      <c r="T74" s="9" t="s">
        <v>56</v>
      </c>
      <c r="U74" s="9" t="s">
        <v>56</v>
      </c>
      <c r="V74" s="9" t="s">
        <v>56</v>
      </c>
    </row>
    <row r="76" spans="1:32" x14ac:dyDescent="0.25">
      <c r="A76" s="3" t="s">
        <v>128</v>
      </c>
    </row>
    <row r="77" spans="1:32" x14ac:dyDescent="0.25">
      <c r="A77" s="39"/>
    </row>
    <row r="78" spans="1:32" s="35" customFormat="1" ht="42.75" customHeight="1" x14ac:dyDescent="0.25">
      <c r="A78" s="165" t="s">
        <v>62</v>
      </c>
      <c r="B78" s="155" t="s">
        <v>129</v>
      </c>
      <c r="C78" s="156" t="s">
        <v>130</v>
      </c>
      <c r="D78" s="1"/>
      <c r="E78" s="1"/>
      <c r="F78" s="165" t="s">
        <v>62</v>
      </c>
      <c r="G78" s="160" t="s">
        <v>131</v>
      </c>
      <c r="H78" s="160" t="s">
        <v>132</v>
      </c>
      <c r="I78" s="160" t="s">
        <v>133</v>
      </c>
      <c r="J78" s="160" t="s">
        <v>134</v>
      </c>
      <c r="K78" s="160" t="s">
        <v>135</v>
      </c>
      <c r="L78" s="1"/>
      <c r="M78" s="1"/>
      <c r="N78" s="1"/>
      <c r="O78" s="1"/>
      <c r="P78" s="1"/>
      <c r="Q78" s="1"/>
      <c r="R78" s="1"/>
      <c r="S78" s="1"/>
      <c r="T78" s="1"/>
      <c r="U78" s="1"/>
      <c r="V78" s="1"/>
      <c r="W78" s="1"/>
      <c r="X78" s="1"/>
      <c r="Y78" s="1"/>
      <c r="Z78" s="1"/>
      <c r="AA78" s="1"/>
      <c r="AB78" s="1"/>
      <c r="AC78" s="1"/>
      <c r="AD78" s="1"/>
      <c r="AE78" s="1"/>
      <c r="AF78" s="1"/>
    </row>
    <row r="79" spans="1:32" ht="13.5" customHeight="1" x14ac:dyDescent="0.25">
      <c r="A79" s="52">
        <v>2019</v>
      </c>
      <c r="B79" s="25">
        <f>50+(50*(B94-B91))+(25*(B93-B92))</f>
        <v>39.983443708599999</v>
      </c>
      <c r="C79" s="59">
        <f>50+(50*(C94-C91))+(25*(C93-C92))</f>
        <v>37.390638670149997</v>
      </c>
      <c r="F79" s="52">
        <v>2019</v>
      </c>
      <c r="G79" s="25">
        <f>50+(50*(G94-G91))+(25*(G93-G92))</f>
        <v>38.540031397174999</v>
      </c>
      <c r="H79" s="59">
        <f>50+(50*(H94-H91))+(25*(H93-H92))</f>
        <v>37.580506655219999</v>
      </c>
      <c r="I79" s="59">
        <f t="shared" ref="I79:K79" si="6">50+(50*(I94-I91))+(25*(I93-I92))</f>
        <v>35.836501901140004</v>
      </c>
      <c r="J79" s="59">
        <f t="shared" si="6"/>
        <v>37.0162538699675</v>
      </c>
      <c r="K79" s="59">
        <f t="shared" si="6"/>
        <v>42.925925925927501</v>
      </c>
    </row>
    <row r="80" spans="1:32" ht="13.5" customHeight="1" x14ac:dyDescent="0.25">
      <c r="A80" s="52">
        <v>2017</v>
      </c>
      <c r="B80" s="25">
        <f>50+(50*(B99-B96))+(25*(B98-B97))</f>
        <v>31.710430342815442</v>
      </c>
      <c r="C80" s="59">
        <f>50+(50*(C99-C96))+(25*(C98-C97))</f>
        <v>30.882352941176478</v>
      </c>
      <c r="F80" s="52">
        <v>2017</v>
      </c>
      <c r="G80" s="25">
        <f>50+(50*(G99-G96))+(25*(G98-G97))</f>
        <v>32.943925233644862</v>
      </c>
      <c r="H80" s="59">
        <f>50+(50*(H99-H96))+(25*(H98-H97))</f>
        <v>28.772455089820355</v>
      </c>
      <c r="I80" s="59">
        <f t="shared" ref="I80:K80" si="7">50+(50*(I99-I96))+(25*(I98-I97))</f>
        <v>29.296875</v>
      </c>
      <c r="J80" s="59">
        <f t="shared" si="7"/>
        <v>30.979498861047844</v>
      </c>
      <c r="K80" s="59">
        <f t="shared" si="7"/>
        <v>34.569536423841079</v>
      </c>
    </row>
    <row r="81" spans="1:11" ht="13.5" customHeight="1" x14ac:dyDescent="0.25">
      <c r="A81" s="52">
        <v>2016</v>
      </c>
      <c r="B81" s="25">
        <f>50+(50*(B104-B101))+(25*(B103-B102))</f>
        <v>37.19062664560294</v>
      </c>
      <c r="C81" s="59">
        <f>50+(50*(C104-C101))+(25*(C103-C102))</f>
        <v>36.416153169014052</v>
      </c>
      <c r="F81" s="52">
        <v>2016</v>
      </c>
      <c r="G81" s="25">
        <f>50+(50*(G104-G101))+(25*(G103-G102))</f>
        <v>40.209267563527632</v>
      </c>
      <c r="H81" s="59">
        <f>50+(50*(H104-H101))+(25*(H103-H102))</f>
        <v>35.565795113587633</v>
      </c>
      <c r="I81" s="59">
        <f t="shared" ref="I81:K81" si="8">50+(50*(I104-I101))+(25*(I103-I102))</f>
        <v>33.41820496499043</v>
      </c>
      <c r="J81" s="59">
        <f t="shared" si="8"/>
        <v>36.002722323048992</v>
      </c>
      <c r="K81" s="59">
        <f t="shared" si="8"/>
        <v>38.944472236118081</v>
      </c>
    </row>
    <row r="82" spans="1:11" ht="13.5" customHeight="1" x14ac:dyDescent="0.25">
      <c r="A82" s="52">
        <v>2014</v>
      </c>
      <c r="B82" s="25">
        <f>50+(50*(B109-B106))+(25*(B108-B107))</f>
        <v>44.17955326460482</v>
      </c>
      <c r="C82" s="59">
        <f>50+(50*(C109-C106))+(25*(C108-C107))</f>
        <v>46.107784431137731</v>
      </c>
      <c r="F82" s="52">
        <v>2014</v>
      </c>
      <c r="G82" s="25">
        <f>50+(50*(G109-G106))+(25*(G108-G107))</f>
        <v>43.54120267260577</v>
      </c>
      <c r="H82" s="59">
        <f>50+(50*(H109-H106))+(25*(H108-H107))</f>
        <v>44.873501997336909</v>
      </c>
      <c r="I82" s="59">
        <f t="shared" ref="I82:K82" si="9">50+(50*(I109-I106))+(25*(I108-I107))</f>
        <v>43.306636155606412</v>
      </c>
      <c r="J82" s="59">
        <f t="shared" si="9"/>
        <v>44.236760124610583</v>
      </c>
      <c r="K82" s="59">
        <f t="shared" si="9"/>
        <v>49.169741697416974</v>
      </c>
    </row>
    <row r="83" spans="1:11" ht="13.5" customHeight="1" x14ac:dyDescent="0.25">
      <c r="A83" s="52" t="s">
        <v>174</v>
      </c>
      <c r="B83" s="25">
        <f>50+(50*(B114-B111))+(25*(B113-B112))</f>
        <v>46.757679180887401</v>
      </c>
      <c r="C83" s="25">
        <f>50+(50*(C114-C111))+(25*(C113-C112))</f>
        <v>46.303211351755046</v>
      </c>
      <c r="F83" s="52" t="s">
        <v>174</v>
      </c>
      <c r="G83" s="25">
        <f>50+(50*(G114-G111))+(25*(G113-G112))</f>
        <v>49.044943820224724</v>
      </c>
      <c r="H83" s="25">
        <f>50+(50*(H114-H111))+(25*(H113-H112))</f>
        <v>44.503311258278181</v>
      </c>
      <c r="I83" s="25">
        <f t="shared" ref="I83:K83" si="10">50+(50*(I114-I111))+(25*(I113-I112))</f>
        <v>44.988344988344998</v>
      </c>
      <c r="J83" s="25">
        <f t="shared" si="10"/>
        <v>40.238095238095276</v>
      </c>
      <c r="K83" s="25">
        <f t="shared" si="10"/>
        <v>51.851851851851897</v>
      </c>
    </row>
    <row r="84" spans="1:11" ht="13.5" customHeight="1" x14ac:dyDescent="0.25">
      <c r="A84" s="52">
        <v>2009</v>
      </c>
      <c r="B84" s="25" t="s">
        <v>56</v>
      </c>
      <c r="C84" s="25" t="s">
        <v>56</v>
      </c>
      <c r="F84" s="52">
        <v>2009</v>
      </c>
      <c r="G84" s="25" t="s">
        <v>56</v>
      </c>
      <c r="H84" s="25" t="s">
        <v>56</v>
      </c>
      <c r="I84" s="25" t="s">
        <v>56</v>
      </c>
      <c r="J84" s="25" t="s">
        <v>56</v>
      </c>
      <c r="K84" s="25" t="s">
        <v>56</v>
      </c>
    </row>
    <row r="85" spans="1:11" ht="13.5" customHeight="1" x14ac:dyDescent="0.25">
      <c r="A85" s="52">
        <v>2008</v>
      </c>
      <c r="B85" s="25" t="s">
        <v>56</v>
      </c>
      <c r="C85" s="25" t="s">
        <v>56</v>
      </c>
      <c r="F85" s="52">
        <v>2008</v>
      </c>
      <c r="G85" s="25" t="s">
        <v>56</v>
      </c>
      <c r="H85" s="25" t="s">
        <v>56</v>
      </c>
      <c r="I85" s="25" t="s">
        <v>56</v>
      </c>
      <c r="J85" s="25" t="s">
        <v>56</v>
      </c>
      <c r="K85" s="25" t="s">
        <v>56</v>
      </c>
    </row>
    <row r="86" spans="1:11" ht="13.5" customHeight="1" x14ac:dyDescent="0.25">
      <c r="A86" s="52">
        <v>2007</v>
      </c>
      <c r="B86" s="25" t="s">
        <v>56</v>
      </c>
      <c r="C86" s="25" t="s">
        <v>56</v>
      </c>
      <c r="F86" s="52">
        <v>2007</v>
      </c>
      <c r="G86" s="25" t="s">
        <v>56</v>
      </c>
      <c r="H86" s="25" t="s">
        <v>56</v>
      </c>
      <c r="I86" s="25" t="s">
        <v>56</v>
      </c>
      <c r="J86" s="25" t="s">
        <v>56</v>
      </c>
      <c r="K86" s="25" t="s">
        <v>56</v>
      </c>
    </row>
    <row r="87" spans="1:11" ht="13.5" customHeight="1" x14ac:dyDescent="0.25">
      <c r="A87" s="55">
        <v>2006</v>
      </c>
      <c r="B87" s="25" t="s">
        <v>56</v>
      </c>
      <c r="C87" s="25" t="s">
        <v>56</v>
      </c>
      <c r="F87" s="55">
        <v>2006</v>
      </c>
      <c r="G87" s="25" t="s">
        <v>56</v>
      </c>
      <c r="H87" s="25" t="s">
        <v>56</v>
      </c>
      <c r="I87" s="25" t="s">
        <v>56</v>
      </c>
      <c r="J87" s="25" t="s">
        <v>56</v>
      </c>
      <c r="K87" s="25" t="s">
        <v>56</v>
      </c>
    </row>
    <row r="88" spans="1:11" x14ac:dyDescent="0.25">
      <c r="F88" s="3"/>
    </row>
    <row r="89" spans="1:11" x14ac:dyDescent="0.25">
      <c r="A89" s="224" t="s">
        <v>136</v>
      </c>
      <c r="B89" s="224"/>
      <c r="C89" s="224"/>
      <c r="D89" s="58"/>
      <c r="F89" s="224" t="s">
        <v>137</v>
      </c>
      <c r="G89" s="224"/>
      <c r="H89" s="224"/>
      <c r="I89" s="224"/>
      <c r="J89" s="224"/>
      <c r="K89" s="224"/>
    </row>
    <row r="90" spans="1:11" ht="14.25" x14ac:dyDescent="0.25">
      <c r="A90" s="159">
        <v>2019</v>
      </c>
      <c r="B90" s="160" t="s">
        <v>129</v>
      </c>
      <c r="C90" s="160" t="s">
        <v>130</v>
      </c>
      <c r="F90" s="161">
        <v>2019</v>
      </c>
      <c r="G90" s="162" t="s">
        <v>138</v>
      </c>
      <c r="H90" s="162" t="s">
        <v>132</v>
      </c>
      <c r="I90" s="162" t="s">
        <v>133</v>
      </c>
      <c r="J90" s="162" t="s">
        <v>134</v>
      </c>
      <c r="K90" s="162" t="s">
        <v>135</v>
      </c>
    </row>
    <row r="91" spans="1:11" ht="14.25" x14ac:dyDescent="0.25">
      <c r="A91" s="13" t="s">
        <v>117</v>
      </c>
      <c r="B91" s="9">
        <v>0.13448802852799999</v>
      </c>
      <c r="C91" s="9">
        <v>0.15726159230100001</v>
      </c>
      <c r="F91" s="13" t="s">
        <v>117</v>
      </c>
      <c r="G91" s="14">
        <v>0.1412872841444</v>
      </c>
      <c r="H91" s="14">
        <v>0.1657363675397</v>
      </c>
      <c r="I91" s="14">
        <v>0.1520912547529</v>
      </c>
      <c r="J91" s="14">
        <v>0.1540247678019</v>
      </c>
      <c r="K91" s="14">
        <v>0.11950617283950001</v>
      </c>
    </row>
    <row r="92" spans="1:11" ht="14.25" x14ac:dyDescent="0.25">
      <c r="A92" s="5" t="s">
        <v>118</v>
      </c>
      <c r="B92" s="9">
        <v>0.51375445746299997</v>
      </c>
      <c r="C92" s="9">
        <v>0.52668416447900002</v>
      </c>
      <c r="F92" s="5" t="s">
        <v>118</v>
      </c>
      <c r="G92" s="9">
        <v>0.53767660910519999</v>
      </c>
      <c r="H92" s="9">
        <v>0.51524259338769995</v>
      </c>
      <c r="I92" s="9">
        <v>0.56400506970849995</v>
      </c>
      <c r="J92" s="9">
        <v>0.53792569659440004</v>
      </c>
      <c r="K92" s="9">
        <v>0.47160493827159999</v>
      </c>
    </row>
    <row r="93" spans="1:11" ht="28.5" x14ac:dyDescent="0.25">
      <c r="A93" s="5" t="s">
        <v>119</v>
      </c>
      <c r="B93" s="9">
        <v>0.32144676515499998</v>
      </c>
      <c r="C93" s="9">
        <v>0.295275590551</v>
      </c>
      <c r="F93" s="5" t="s">
        <v>119</v>
      </c>
      <c r="G93" s="9">
        <v>0.28021978021979999</v>
      </c>
      <c r="H93" s="9">
        <v>0.28810648346930001</v>
      </c>
      <c r="I93" s="9">
        <v>0.26615969581749999</v>
      </c>
      <c r="J93" s="9">
        <v>0.28947368421050002</v>
      </c>
      <c r="K93" s="9">
        <v>0.39012345679010002</v>
      </c>
    </row>
    <row r="94" spans="1:11" ht="14.25" x14ac:dyDescent="0.25">
      <c r="A94" s="5" t="s">
        <v>120</v>
      </c>
      <c r="B94" s="9">
        <v>3.0310748854000001E-2</v>
      </c>
      <c r="C94" s="9">
        <v>2.0778652668000001E-2</v>
      </c>
      <c r="F94" s="5" t="s">
        <v>120</v>
      </c>
      <c r="G94" s="9">
        <v>4.0816326530600001E-2</v>
      </c>
      <c r="H94" s="9">
        <v>3.09145556033E-2</v>
      </c>
      <c r="I94" s="9">
        <v>1.7743979721199999E-2</v>
      </c>
      <c r="J94" s="9">
        <v>1.8575851393200001E-2</v>
      </c>
      <c r="K94" s="9">
        <v>1.8765432098800001E-2</v>
      </c>
    </row>
    <row r="95" spans="1:11" ht="14.25" x14ac:dyDescent="0.25">
      <c r="A95" s="159">
        <v>2017</v>
      </c>
      <c r="B95" s="160" t="s">
        <v>129</v>
      </c>
      <c r="C95" s="160" t="s">
        <v>130</v>
      </c>
      <c r="F95" s="160">
        <v>2017</v>
      </c>
      <c r="G95" s="162" t="s">
        <v>138</v>
      </c>
      <c r="H95" s="162" t="s">
        <v>132</v>
      </c>
      <c r="I95" s="162" t="s">
        <v>133</v>
      </c>
      <c r="J95" s="162" t="s">
        <v>134</v>
      </c>
      <c r="K95" s="162" t="s">
        <v>135</v>
      </c>
    </row>
    <row r="96" spans="1:11" ht="14.25" x14ac:dyDescent="0.25">
      <c r="A96" s="13" t="s">
        <v>117</v>
      </c>
      <c r="B96" s="9">
        <v>0.21371261852662299</v>
      </c>
      <c r="C96" s="9">
        <v>0.207133917396746</v>
      </c>
      <c r="F96" s="13" t="s">
        <v>117</v>
      </c>
      <c r="G96" s="14">
        <v>0.161214953271028</v>
      </c>
      <c r="H96" s="14">
        <v>0.22874251497006001</v>
      </c>
      <c r="I96" s="14">
        <v>0.21875</v>
      </c>
      <c r="J96" s="14">
        <v>0.23462414578587701</v>
      </c>
      <c r="K96" s="14">
        <v>0.19735099337748299</v>
      </c>
    </row>
    <row r="97" spans="1:11" ht="14.25" x14ac:dyDescent="0.25">
      <c r="A97" s="5" t="s">
        <v>118</v>
      </c>
      <c r="B97" s="9">
        <v>0.552151714077316</v>
      </c>
      <c r="C97" s="9">
        <v>0.57571964956195198</v>
      </c>
      <c r="F97" s="5" t="s">
        <v>118</v>
      </c>
      <c r="G97" s="9">
        <v>0.61214953271028005</v>
      </c>
      <c r="H97" s="9">
        <v>0.58562874251496999</v>
      </c>
      <c r="I97" s="9">
        <v>0.591796875</v>
      </c>
      <c r="J97" s="9">
        <v>0.53075170842824604</v>
      </c>
      <c r="K97" s="9">
        <v>0.51655629139072801</v>
      </c>
    </row>
    <row r="98" spans="1:11" ht="28.5" x14ac:dyDescent="0.25">
      <c r="A98" s="5" t="s">
        <v>119</v>
      </c>
      <c r="B98" s="9">
        <v>0.220277169948942</v>
      </c>
      <c r="C98" s="9">
        <v>0.20901126408010001</v>
      </c>
      <c r="F98" s="5" t="s">
        <v>119</v>
      </c>
      <c r="G98" s="9">
        <v>0.200934579439252</v>
      </c>
      <c r="H98" s="9">
        <v>0.177245508982036</v>
      </c>
      <c r="I98" s="9">
        <v>0.177734375</v>
      </c>
      <c r="J98" s="9">
        <v>0.23006833712984101</v>
      </c>
      <c r="K98" s="9">
        <v>0.278145695364238</v>
      </c>
    </row>
    <row r="99" spans="1:11" ht="14.25" x14ac:dyDescent="0.25">
      <c r="A99" s="5" t="s">
        <v>120</v>
      </c>
      <c r="B99" s="9">
        <v>1.38584974471189E-2</v>
      </c>
      <c r="C99" s="9">
        <v>8.1351689612015003E-3</v>
      </c>
      <c r="F99" s="5" t="s">
        <v>120</v>
      </c>
      <c r="G99" s="9">
        <v>2.57009345794392E-2</v>
      </c>
      <c r="H99" s="9">
        <v>8.3832335329341295E-3</v>
      </c>
      <c r="I99" s="9">
        <v>1.171875E-2</v>
      </c>
      <c r="J99" s="9">
        <v>4.5558086560364497E-3</v>
      </c>
      <c r="K99" s="9">
        <v>7.9470198675496706E-3</v>
      </c>
    </row>
    <row r="100" spans="1:11" ht="14.25" x14ac:dyDescent="0.25">
      <c r="A100" s="159">
        <v>2016</v>
      </c>
      <c r="B100" s="160" t="s">
        <v>129</v>
      </c>
      <c r="C100" s="160" t="s">
        <v>130</v>
      </c>
      <c r="F100" s="160">
        <v>2016</v>
      </c>
      <c r="G100" s="162" t="s">
        <v>139</v>
      </c>
      <c r="H100" s="162" t="s">
        <v>132</v>
      </c>
      <c r="I100" s="162" t="s">
        <v>133</v>
      </c>
      <c r="J100" s="162" t="s">
        <v>134</v>
      </c>
      <c r="K100" s="162" t="s">
        <v>135</v>
      </c>
    </row>
    <row r="101" spans="1:11" ht="14.25" x14ac:dyDescent="0.25">
      <c r="A101" s="13" t="s">
        <v>117</v>
      </c>
      <c r="B101" s="9">
        <v>0.154555028962612</v>
      </c>
      <c r="C101" s="9">
        <v>0.156029929577465</v>
      </c>
      <c r="F101" s="13" t="s">
        <v>117</v>
      </c>
      <c r="G101" s="14">
        <v>0.12705530642750401</v>
      </c>
      <c r="H101" s="14">
        <v>0.15473639091298799</v>
      </c>
      <c r="I101" s="14">
        <v>0.18268618714194801</v>
      </c>
      <c r="J101" s="14">
        <v>0.163339382940109</v>
      </c>
      <c r="K101" s="14">
        <v>0.14907453726863401</v>
      </c>
    </row>
    <row r="102" spans="1:11" ht="14.25" x14ac:dyDescent="0.25">
      <c r="A102" s="5" t="s">
        <v>118</v>
      </c>
      <c r="B102" s="9">
        <v>0.53396524486571895</v>
      </c>
      <c r="C102" s="9">
        <v>0.54863556338028197</v>
      </c>
      <c r="F102" s="5" t="s">
        <v>118</v>
      </c>
      <c r="G102" s="9">
        <v>0.52167414050822103</v>
      </c>
      <c r="H102" s="9">
        <v>0.57093870552936099</v>
      </c>
      <c r="I102" s="9">
        <v>0.564608529598982</v>
      </c>
      <c r="J102" s="9">
        <v>0.54355716878402904</v>
      </c>
      <c r="K102" s="9">
        <v>0.502751375687844</v>
      </c>
    </row>
    <row r="103" spans="1:11" ht="28.5" x14ac:dyDescent="0.25">
      <c r="A103" s="5" t="s">
        <v>119</v>
      </c>
      <c r="B103" s="9">
        <v>0.29225908372827802</v>
      </c>
      <c r="C103" s="9">
        <v>0.27332746478873199</v>
      </c>
      <c r="F103" s="5" t="s">
        <v>119</v>
      </c>
      <c r="G103" s="9">
        <v>0.318385650224215</v>
      </c>
      <c r="H103" s="9">
        <v>0.24560651521645899</v>
      </c>
      <c r="I103" s="9">
        <v>0.23870146403564599</v>
      </c>
      <c r="J103" s="9">
        <v>0.27586206896551702</v>
      </c>
      <c r="K103" s="9">
        <v>0.33766883441720902</v>
      </c>
    </row>
    <row r="104" spans="1:11" ht="14.25" x14ac:dyDescent="0.25">
      <c r="A104" s="5" t="s">
        <v>120</v>
      </c>
      <c r="B104" s="9">
        <v>1.9220642443391299E-2</v>
      </c>
      <c r="C104" s="9">
        <v>2.2007042253521101E-2</v>
      </c>
      <c r="F104" s="5" t="s">
        <v>120</v>
      </c>
      <c r="G104" s="9">
        <v>3.28849028400598E-2</v>
      </c>
      <c r="H104" s="9">
        <v>2.87183883411916E-2</v>
      </c>
      <c r="I104" s="9">
        <v>1.4003819223424601E-2</v>
      </c>
      <c r="J104" s="9">
        <v>1.72413793103448E-2</v>
      </c>
      <c r="K104" s="9">
        <v>1.0505252626313201E-2</v>
      </c>
    </row>
    <row r="105" spans="1:11" ht="14.25" x14ac:dyDescent="0.25">
      <c r="A105" s="159">
        <v>2014</v>
      </c>
      <c r="B105" s="160" t="s">
        <v>129</v>
      </c>
      <c r="C105" s="160" t="s">
        <v>130</v>
      </c>
      <c r="F105" s="160">
        <v>2014</v>
      </c>
      <c r="G105" s="162" t="s">
        <v>139</v>
      </c>
      <c r="H105" s="162" t="s">
        <v>132</v>
      </c>
      <c r="I105" s="162" t="s">
        <v>133</v>
      </c>
      <c r="J105" s="162" t="s">
        <v>134</v>
      </c>
      <c r="K105" s="162" t="s">
        <v>135</v>
      </c>
    </row>
    <row r="106" spans="1:11" ht="14.25" x14ac:dyDescent="0.25">
      <c r="A106" s="13" t="s">
        <v>117</v>
      </c>
      <c r="B106" s="9">
        <v>0.108247422680412</v>
      </c>
      <c r="C106" s="9">
        <v>0.101796407185629</v>
      </c>
      <c r="F106" s="13" t="s">
        <v>117</v>
      </c>
      <c r="G106" s="14">
        <v>8.9086859688196005E-2</v>
      </c>
      <c r="H106" s="14">
        <v>0.11051930758988</v>
      </c>
      <c r="I106" s="14">
        <v>0.132723112128146</v>
      </c>
      <c r="J106" s="14">
        <v>0.109034267912773</v>
      </c>
      <c r="K106" s="14">
        <v>8.4870848708487101E-2</v>
      </c>
    </row>
    <row r="107" spans="1:11" ht="14.25" x14ac:dyDescent="0.25">
      <c r="A107" s="5" t="s">
        <v>118</v>
      </c>
      <c r="B107" s="9">
        <v>0.48024054982817899</v>
      </c>
      <c r="C107" s="9">
        <v>0.455838323353293</v>
      </c>
      <c r="F107" s="5" t="s">
        <v>118</v>
      </c>
      <c r="G107" s="9">
        <v>0.51893095768374198</v>
      </c>
      <c r="H107" s="9">
        <v>0.46604527296937398</v>
      </c>
      <c r="I107" s="9">
        <v>0.46453089244851298</v>
      </c>
      <c r="J107" s="9">
        <v>0.47975077881619899</v>
      </c>
      <c r="K107" s="9">
        <v>0.420664206642066</v>
      </c>
    </row>
    <row r="108" spans="1:11" ht="28.5" x14ac:dyDescent="0.25">
      <c r="A108" s="5" t="s">
        <v>119</v>
      </c>
      <c r="B108" s="9">
        <v>0.35910652920962199</v>
      </c>
      <c r="C108" s="9">
        <v>0.38098802395209602</v>
      </c>
      <c r="F108" s="5" t="s">
        <v>119</v>
      </c>
      <c r="G108" s="9">
        <v>0.345211581291759</v>
      </c>
      <c r="H108" s="9">
        <v>0.36484687083888201</v>
      </c>
      <c r="I108" s="9">
        <v>0.34324942791761998</v>
      </c>
      <c r="J108" s="9">
        <v>0.355140186915888</v>
      </c>
      <c r="K108" s="9">
        <v>0.43173431734317302</v>
      </c>
    </row>
    <row r="109" spans="1:11" ht="14.25" x14ac:dyDescent="0.25">
      <c r="A109" s="5" t="s">
        <v>120</v>
      </c>
      <c r="B109" s="9">
        <v>5.2405498281786901E-2</v>
      </c>
      <c r="C109" s="9">
        <v>6.1377245508981999E-2</v>
      </c>
      <c r="F109" s="5" t="s">
        <v>120</v>
      </c>
      <c r="G109" s="9">
        <v>4.6770601336302897E-2</v>
      </c>
      <c r="H109" s="9">
        <v>5.8588548601864202E-2</v>
      </c>
      <c r="I109" s="9">
        <v>5.9496567505720799E-2</v>
      </c>
      <c r="J109" s="9">
        <v>5.60747663551402E-2</v>
      </c>
      <c r="K109" s="9">
        <v>6.2730627306273101E-2</v>
      </c>
    </row>
    <row r="110" spans="1:11" ht="14.25" x14ac:dyDescent="0.25">
      <c r="A110" s="159" t="s">
        <v>174</v>
      </c>
      <c r="B110" s="160" t="s">
        <v>129</v>
      </c>
      <c r="C110" s="160" t="s">
        <v>130</v>
      </c>
      <c r="F110" s="160" t="s">
        <v>174</v>
      </c>
      <c r="G110" s="162" t="s">
        <v>139</v>
      </c>
      <c r="H110" s="162" t="s">
        <v>132</v>
      </c>
      <c r="I110" s="162" t="s">
        <v>133</v>
      </c>
      <c r="J110" s="162" t="s">
        <v>134</v>
      </c>
      <c r="K110" s="162" t="s">
        <v>135</v>
      </c>
    </row>
    <row r="111" spans="1:11" ht="14.25" x14ac:dyDescent="0.25">
      <c r="A111" s="13" t="s">
        <v>117</v>
      </c>
      <c r="B111" s="9">
        <v>0.108361774744027</v>
      </c>
      <c r="C111" s="9">
        <v>0.12920089619118699</v>
      </c>
      <c r="F111" s="13" t="s">
        <v>117</v>
      </c>
      <c r="G111" s="14">
        <v>0.103370786516854</v>
      </c>
      <c r="H111" s="14">
        <v>0.120529801324503</v>
      </c>
      <c r="I111" s="14">
        <v>0.10489510489510501</v>
      </c>
      <c r="J111" s="14">
        <v>0.16507936507936499</v>
      </c>
      <c r="K111" s="14">
        <v>0.11640211640211599</v>
      </c>
    </row>
    <row r="112" spans="1:11" ht="14.25" x14ac:dyDescent="0.25">
      <c r="A112" s="5" t="s">
        <v>118</v>
      </c>
      <c r="B112" s="9">
        <v>0.42832764505119397</v>
      </c>
      <c r="C112" s="9">
        <v>0.407020164301718</v>
      </c>
      <c r="F112" s="5" t="s">
        <v>118</v>
      </c>
      <c r="G112" s="9">
        <v>0.39101123595505599</v>
      </c>
      <c r="H112" s="9">
        <v>0.45298013245033097</v>
      </c>
      <c r="I112" s="9">
        <v>0.45920745920745898</v>
      </c>
      <c r="J112" s="9">
        <v>0.46349206349206301</v>
      </c>
      <c r="K112" s="9">
        <v>0.331569664902998</v>
      </c>
    </row>
    <row r="113" spans="1:11" ht="28.5" x14ac:dyDescent="0.25">
      <c r="A113" s="5" t="s">
        <v>119</v>
      </c>
      <c r="B113" s="9">
        <v>0.41126279863481202</v>
      </c>
      <c r="C113" s="9">
        <v>0.41000746825989498</v>
      </c>
      <c r="F113" s="5" t="s">
        <v>119</v>
      </c>
      <c r="G113" s="9">
        <v>0.45168539325842699</v>
      </c>
      <c r="H113" s="9">
        <v>0.37880794701986797</v>
      </c>
      <c r="I113" s="9">
        <v>0.40326340326340299</v>
      </c>
      <c r="J113" s="9">
        <v>0.33968253968253997</v>
      </c>
      <c r="K113" s="9">
        <v>0.46560846560846603</v>
      </c>
    </row>
    <row r="114" spans="1:11" ht="14.25" x14ac:dyDescent="0.25">
      <c r="A114" s="5" t="s">
        <v>120</v>
      </c>
      <c r="B114" s="9">
        <v>5.2047781569965902E-2</v>
      </c>
      <c r="C114" s="9">
        <v>5.3771471247199401E-2</v>
      </c>
      <c r="F114" s="5" t="s">
        <v>120</v>
      </c>
      <c r="G114" s="9">
        <v>5.3932584269662999E-2</v>
      </c>
      <c r="H114" s="9">
        <v>4.7682119205298003E-2</v>
      </c>
      <c r="I114" s="9">
        <v>3.2634032634033E-2</v>
      </c>
      <c r="J114" s="9">
        <v>3.1746031746032001E-2</v>
      </c>
      <c r="K114" s="9">
        <v>8.6419753086419998E-2</v>
      </c>
    </row>
    <row r="115" spans="1:11" ht="14.25" x14ac:dyDescent="0.25">
      <c r="A115" s="159">
        <v>2009</v>
      </c>
      <c r="B115" s="160" t="s">
        <v>129</v>
      </c>
      <c r="C115" s="160" t="s">
        <v>130</v>
      </c>
      <c r="F115" s="160">
        <v>2009</v>
      </c>
      <c r="G115" s="162" t="s">
        <v>139</v>
      </c>
      <c r="H115" s="162" t="s">
        <v>132</v>
      </c>
      <c r="I115" s="162" t="s">
        <v>133</v>
      </c>
      <c r="J115" s="162" t="s">
        <v>134</v>
      </c>
      <c r="K115" s="162" t="s">
        <v>135</v>
      </c>
    </row>
    <row r="116" spans="1:11" ht="14.25" x14ac:dyDescent="0.25">
      <c r="A116" s="13" t="s">
        <v>117</v>
      </c>
      <c r="B116" s="9" t="s">
        <v>56</v>
      </c>
      <c r="C116" s="9" t="s">
        <v>56</v>
      </c>
      <c r="F116" s="13" t="s">
        <v>117</v>
      </c>
      <c r="G116" s="14" t="s">
        <v>56</v>
      </c>
      <c r="H116" s="14" t="s">
        <v>56</v>
      </c>
      <c r="I116" s="14"/>
      <c r="J116" s="14"/>
      <c r="K116" s="14"/>
    </row>
    <row r="117" spans="1:11" ht="14.25" x14ac:dyDescent="0.25">
      <c r="A117" s="5" t="s">
        <v>118</v>
      </c>
      <c r="B117" s="9" t="s">
        <v>56</v>
      </c>
      <c r="C117" s="9" t="s">
        <v>56</v>
      </c>
      <c r="F117" s="5" t="s">
        <v>118</v>
      </c>
      <c r="G117" s="9" t="s">
        <v>56</v>
      </c>
      <c r="H117" s="9" t="s">
        <v>56</v>
      </c>
      <c r="I117" s="9"/>
      <c r="J117" s="9"/>
      <c r="K117" s="9"/>
    </row>
    <row r="118" spans="1:11" ht="28.5" x14ac:dyDescent="0.25">
      <c r="A118" s="5" t="s">
        <v>119</v>
      </c>
      <c r="B118" s="9" t="s">
        <v>56</v>
      </c>
      <c r="C118" s="9" t="s">
        <v>56</v>
      </c>
      <c r="F118" s="5" t="s">
        <v>119</v>
      </c>
      <c r="G118" s="9" t="s">
        <v>56</v>
      </c>
      <c r="H118" s="9" t="s">
        <v>56</v>
      </c>
      <c r="I118" s="9"/>
      <c r="J118" s="9"/>
      <c r="K118" s="9"/>
    </row>
    <row r="119" spans="1:11" ht="14.25" x14ac:dyDescent="0.25">
      <c r="A119" s="5" t="s">
        <v>120</v>
      </c>
      <c r="B119" s="9" t="s">
        <v>56</v>
      </c>
      <c r="C119" s="9" t="s">
        <v>56</v>
      </c>
      <c r="F119" s="5" t="s">
        <v>120</v>
      </c>
      <c r="G119" s="9" t="s">
        <v>56</v>
      </c>
      <c r="H119" s="9" t="s">
        <v>56</v>
      </c>
      <c r="I119" s="9"/>
      <c r="J119" s="9"/>
      <c r="K119" s="9"/>
    </row>
    <row r="120" spans="1:11" ht="14.25" x14ac:dyDescent="0.25">
      <c r="A120" s="159">
        <v>2008</v>
      </c>
      <c r="B120" s="160" t="s">
        <v>129</v>
      </c>
      <c r="C120" s="160" t="s">
        <v>130</v>
      </c>
      <c r="F120" s="160">
        <v>2008</v>
      </c>
      <c r="G120" s="162" t="s">
        <v>139</v>
      </c>
      <c r="H120" s="162" t="s">
        <v>132</v>
      </c>
      <c r="I120" s="162" t="s">
        <v>133</v>
      </c>
      <c r="J120" s="162" t="s">
        <v>134</v>
      </c>
      <c r="K120" s="162" t="s">
        <v>135</v>
      </c>
    </row>
    <row r="121" spans="1:11" ht="14.25" x14ac:dyDescent="0.25">
      <c r="A121" s="13" t="s">
        <v>117</v>
      </c>
      <c r="B121" s="9" t="s">
        <v>56</v>
      </c>
      <c r="C121" s="9" t="s">
        <v>56</v>
      </c>
      <c r="F121" s="13" t="s">
        <v>117</v>
      </c>
      <c r="G121" s="14" t="s">
        <v>56</v>
      </c>
      <c r="H121" s="14" t="s">
        <v>56</v>
      </c>
      <c r="I121" s="14" t="s">
        <v>56</v>
      </c>
      <c r="J121" s="14" t="s">
        <v>56</v>
      </c>
      <c r="K121" s="14" t="s">
        <v>56</v>
      </c>
    </row>
    <row r="122" spans="1:11" ht="14.25" x14ac:dyDescent="0.25">
      <c r="A122" s="5" t="s">
        <v>118</v>
      </c>
      <c r="B122" s="9" t="s">
        <v>56</v>
      </c>
      <c r="C122" s="9" t="s">
        <v>56</v>
      </c>
      <c r="F122" s="5" t="s">
        <v>118</v>
      </c>
      <c r="G122" s="9" t="s">
        <v>56</v>
      </c>
      <c r="H122" s="9" t="s">
        <v>56</v>
      </c>
      <c r="I122" s="9" t="s">
        <v>56</v>
      </c>
      <c r="J122" s="9" t="s">
        <v>56</v>
      </c>
      <c r="K122" s="9" t="s">
        <v>56</v>
      </c>
    </row>
    <row r="123" spans="1:11" ht="28.5" x14ac:dyDescent="0.25">
      <c r="A123" s="5" t="s">
        <v>119</v>
      </c>
      <c r="B123" s="9" t="s">
        <v>56</v>
      </c>
      <c r="C123" s="9" t="s">
        <v>56</v>
      </c>
      <c r="F123" s="5" t="s">
        <v>119</v>
      </c>
      <c r="G123" s="9" t="s">
        <v>56</v>
      </c>
      <c r="H123" s="9" t="s">
        <v>56</v>
      </c>
      <c r="I123" s="9" t="s">
        <v>56</v>
      </c>
      <c r="J123" s="9" t="s">
        <v>56</v>
      </c>
      <c r="K123" s="9" t="s">
        <v>56</v>
      </c>
    </row>
    <row r="124" spans="1:11" ht="14.25" x14ac:dyDescent="0.25">
      <c r="A124" s="5" t="s">
        <v>120</v>
      </c>
      <c r="B124" s="9" t="s">
        <v>56</v>
      </c>
      <c r="C124" s="9" t="s">
        <v>56</v>
      </c>
      <c r="F124" s="5" t="s">
        <v>120</v>
      </c>
      <c r="G124" s="9" t="s">
        <v>56</v>
      </c>
      <c r="H124" s="9" t="s">
        <v>56</v>
      </c>
      <c r="I124" s="9" t="s">
        <v>56</v>
      </c>
      <c r="J124" s="9" t="s">
        <v>56</v>
      </c>
      <c r="K124" s="9" t="s">
        <v>56</v>
      </c>
    </row>
    <row r="125" spans="1:11" ht="14.25" x14ac:dyDescent="0.25">
      <c r="A125" s="159">
        <v>2007</v>
      </c>
      <c r="B125" s="160" t="s">
        <v>129</v>
      </c>
      <c r="C125" s="160" t="s">
        <v>130</v>
      </c>
      <c r="F125" s="160">
        <v>2007</v>
      </c>
      <c r="G125" s="162" t="s">
        <v>138</v>
      </c>
      <c r="H125" s="162" t="s">
        <v>132</v>
      </c>
      <c r="I125" s="162" t="s">
        <v>133</v>
      </c>
      <c r="J125" s="162" t="s">
        <v>134</v>
      </c>
      <c r="K125" s="162" t="s">
        <v>135</v>
      </c>
    </row>
    <row r="126" spans="1:11" ht="14.25" x14ac:dyDescent="0.25">
      <c r="A126" s="13" t="s">
        <v>117</v>
      </c>
      <c r="B126" s="9" t="s">
        <v>56</v>
      </c>
      <c r="C126" s="9" t="s">
        <v>56</v>
      </c>
      <c r="F126" s="13" t="s">
        <v>117</v>
      </c>
      <c r="G126" s="14" t="s">
        <v>56</v>
      </c>
      <c r="H126" s="14" t="s">
        <v>56</v>
      </c>
      <c r="I126" s="14" t="s">
        <v>56</v>
      </c>
      <c r="J126" s="14" t="s">
        <v>56</v>
      </c>
      <c r="K126" s="14" t="s">
        <v>56</v>
      </c>
    </row>
    <row r="127" spans="1:11" ht="14.25" x14ac:dyDescent="0.25">
      <c r="A127" s="5" t="s">
        <v>118</v>
      </c>
      <c r="B127" s="9" t="s">
        <v>56</v>
      </c>
      <c r="C127" s="9" t="s">
        <v>56</v>
      </c>
      <c r="F127" s="5" t="s">
        <v>118</v>
      </c>
      <c r="G127" s="9" t="s">
        <v>56</v>
      </c>
      <c r="H127" s="9" t="s">
        <v>56</v>
      </c>
      <c r="I127" s="9" t="s">
        <v>56</v>
      </c>
      <c r="J127" s="9" t="s">
        <v>56</v>
      </c>
      <c r="K127" s="9" t="s">
        <v>56</v>
      </c>
    </row>
    <row r="128" spans="1:11" ht="28.5" x14ac:dyDescent="0.25">
      <c r="A128" s="5" t="s">
        <v>119</v>
      </c>
      <c r="B128" s="9" t="s">
        <v>56</v>
      </c>
      <c r="C128" s="9" t="s">
        <v>56</v>
      </c>
      <c r="F128" s="5" t="s">
        <v>119</v>
      </c>
      <c r="G128" s="9" t="s">
        <v>56</v>
      </c>
      <c r="H128" s="9" t="s">
        <v>56</v>
      </c>
      <c r="I128" s="9" t="s">
        <v>56</v>
      </c>
      <c r="J128" s="9" t="s">
        <v>56</v>
      </c>
      <c r="K128" s="9" t="s">
        <v>56</v>
      </c>
    </row>
    <row r="129" spans="1:11" ht="14.25" x14ac:dyDescent="0.25">
      <c r="A129" s="5" t="s">
        <v>120</v>
      </c>
      <c r="B129" s="9" t="s">
        <v>56</v>
      </c>
      <c r="C129" s="9" t="s">
        <v>56</v>
      </c>
      <c r="F129" s="5" t="s">
        <v>120</v>
      </c>
      <c r="G129" s="9" t="s">
        <v>56</v>
      </c>
      <c r="H129" s="9" t="s">
        <v>56</v>
      </c>
      <c r="I129" s="9" t="s">
        <v>56</v>
      </c>
      <c r="J129" s="9" t="s">
        <v>56</v>
      </c>
      <c r="K129" s="9" t="s">
        <v>56</v>
      </c>
    </row>
    <row r="130" spans="1:11" ht="14.25" x14ac:dyDescent="0.25">
      <c r="A130" s="159">
        <v>2006</v>
      </c>
      <c r="B130" s="160" t="s">
        <v>129</v>
      </c>
      <c r="C130" s="160" t="s">
        <v>130</v>
      </c>
      <c r="F130" s="160">
        <v>2006</v>
      </c>
      <c r="G130" s="162" t="s">
        <v>138</v>
      </c>
      <c r="H130" s="162" t="s">
        <v>132</v>
      </c>
      <c r="I130" s="162" t="s">
        <v>133</v>
      </c>
      <c r="J130" s="162" t="s">
        <v>134</v>
      </c>
      <c r="K130" s="162" t="s">
        <v>135</v>
      </c>
    </row>
    <row r="131" spans="1:11" ht="14.25" x14ac:dyDescent="0.25">
      <c r="A131" s="13" t="s">
        <v>117</v>
      </c>
      <c r="B131" s="9" t="s">
        <v>56</v>
      </c>
      <c r="C131" s="9" t="s">
        <v>56</v>
      </c>
      <c r="F131" s="13" t="s">
        <v>117</v>
      </c>
      <c r="G131" s="14" t="s">
        <v>56</v>
      </c>
      <c r="H131" s="14" t="s">
        <v>56</v>
      </c>
      <c r="I131" s="14" t="s">
        <v>56</v>
      </c>
      <c r="J131" s="14" t="s">
        <v>56</v>
      </c>
      <c r="K131" s="14" t="s">
        <v>56</v>
      </c>
    </row>
    <row r="132" spans="1:11" ht="14.25" x14ac:dyDescent="0.25">
      <c r="A132" s="5" t="s">
        <v>118</v>
      </c>
      <c r="B132" s="9" t="s">
        <v>56</v>
      </c>
      <c r="C132" s="9" t="s">
        <v>56</v>
      </c>
      <c r="F132" s="5" t="s">
        <v>118</v>
      </c>
      <c r="G132" s="9" t="s">
        <v>56</v>
      </c>
      <c r="H132" s="9" t="s">
        <v>56</v>
      </c>
      <c r="I132" s="9" t="s">
        <v>56</v>
      </c>
      <c r="J132" s="9" t="s">
        <v>56</v>
      </c>
      <c r="K132" s="9" t="s">
        <v>56</v>
      </c>
    </row>
    <row r="133" spans="1:11" ht="28.5" x14ac:dyDescent="0.25">
      <c r="A133" s="5" t="s">
        <v>119</v>
      </c>
      <c r="B133" s="9" t="s">
        <v>56</v>
      </c>
      <c r="C133" s="9" t="s">
        <v>56</v>
      </c>
      <c r="F133" s="5" t="s">
        <v>119</v>
      </c>
      <c r="G133" s="9" t="s">
        <v>56</v>
      </c>
      <c r="H133" s="9" t="s">
        <v>56</v>
      </c>
      <c r="I133" s="9" t="s">
        <v>56</v>
      </c>
      <c r="J133" s="9" t="s">
        <v>56</v>
      </c>
      <c r="K133" s="9" t="s">
        <v>56</v>
      </c>
    </row>
    <row r="134" spans="1:11" ht="14.25" x14ac:dyDescent="0.25">
      <c r="A134" s="5" t="s">
        <v>120</v>
      </c>
      <c r="B134" s="9" t="s">
        <v>56</v>
      </c>
      <c r="C134" s="9" t="s">
        <v>56</v>
      </c>
      <c r="F134" s="5" t="s">
        <v>120</v>
      </c>
      <c r="G134" s="9" t="s">
        <v>56</v>
      </c>
      <c r="H134" s="9" t="s">
        <v>56</v>
      </c>
      <c r="I134" s="9" t="s">
        <v>56</v>
      </c>
      <c r="J134" s="9" t="s">
        <v>56</v>
      </c>
      <c r="K134" s="9" t="s">
        <v>56</v>
      </c>
    </row>
  </sheetData>
  <mergeCells count="2">
    <mergeCell ref="A89:C89"/>
    <mergeCell ref="F89:K8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135"/>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33" width="17.7109375" style="1" customWidth="1"/>
    <col min="34" max="16384" width="10.85546875" style="1"/>
  </cols>
  <sheetData>
    <row r="1" spans="1:10" s="17" customFormat="1" ht="30" customHeight="1" x14ac:dyDescent="0.2">
      <c r="A1" s="15" t="s">
        <v>177</v>
      </c>
      <c r="B1" s="15"/>
      <c r="C1" s="15"/>
      <c r="D1" s="15"/>
      <c r="E1" s="15"/>
      <c r="F1" s="15"/>
      <c r="G1" s="15"/>
      <c r="H1" s="16"/>
      <c r="I1" s="16"/>
      <c r="J1" s="16"/>
    </row>
    <row r="3" spans="1:10" x14ac:dyDescent="0.25">
      <c r="A3" s="2" t="s">
        <v>115</v>
      </c>
    </row>
    <row r="4" spans="1:10" ht="15" customHeight="1" x14ac:dyDescent="0.25">
      <c r="A4" s="175" t="s">
        <v>178</v>
      </c>
      <c r="B4" s="176">
        <v>2019</v>
      </c>
      <c r="C4" s="176">
        <v>2017</v>
      </c>
      <c r="D4" s="176">
        <v>2016</v>
      </c>
      <c r="E4" s="176" t="s">
        <v>179</v>
      </c>
      <c r="F4" s="176" t="s">
        <v>174</v>
      </c>
      <c r="G4" s="176">
        <v>2009</v>
      </c>
      <c r="H4" s="176">
        <v>2008</v>
      </c>
      <c r="I4" s="176">
        <v>2007</v>
      </c>
      <c r="J4" s="177">
        <v>2006</v>
      </c>
    </row>
    <row r="5" spans="1:10" ht="15" customHeight="1" x14ac:dyDescent="0.25">
      <c r="A5" s="63" t="s">
        <v>117</v>
      </c>
      <c r="B5" s="8">
        <v>0.315</v>
      </c>
      <c r="C5" s="8">
        <v>0.35333755043123299</v>
      </c>
      <c r="D5" s="8">
        <v>0.33011594387249299</v>
      </c>
      <c r="E5" s="8">
        <v>0.37508416714832798</v>
      </c>
      <c r="F5" s="8">
        <v>0.33529999999999999</v>
      </c>
      <c r="G5" s="8" t="s">
        <v>56</v>
      </c>
      <c r="H5" s="8" t="s">
        <v>56</v>
      </c>
      <c r="I5" s="8" t="s">
        <v>56</v>
      </c>
      <c r="J5" s="64" t="s">
        <v>56</v>
      </c>
    </row>
    <row r="6" spans="1:10" ht="15" customHeight="1" x14ac:dyDescent="0.25">
      <c r="A6" s="65" t="s">
        <v>118</v>
      </c>
      <c r="B6" s="9">
        <v>0.38500000000000001</v>
      </c>
      <c r="C6" s="9">
        <v>0.42072096163121497</v>
      </c>
      <c r="D6" s="9">
        <v>0.454710875545764</v>
      </c>
      <c r="E6" s="9">
        <v>0.46261798980368302</v>
      </c>
      <c r="F6" s="9">
        <v>0.4753</v>
      </c>
      <c r="G6" s="9" t="s">
        <v>56</v>
      </c>
      <c r="H6" s="9" t="s">
        <v>56</v>
      </c>
      <c r="I6" s="9" t="s">
        <v>56</v>
      </c>
      <c r="J6" s="66" t="s">
        <v>56</v>
      </c>
    </row>
    <row r="7" spans="1:10" ht="15" customHeight="1" x14ac:dyDescent="0.25">
      <c r="A7" s="65" t="s">
        <v>119</v>
      </c>
      <c r="B7" s="9">
        <v>0.27500000000000002</v>
      </c>
      <c r="C7" s="9">
        <v>0.21473042833344899</v>
      </c>
      <c r="D7" s="9">
        <v>0.192581745965025</v>
      </c>
      <c r="E7" s="9">
        <v>0.13610232361886501</v>
      </c>
      <c r="F7" s="9">
        <v>0.17150000000000001</v>
      </c>
      <c r="G7" s="9" t="s">
        <v>56</v>
      </c>
      <c r="H7" s="9" t="s">
        <v>56</v>
      </c>
      <c r="I7" s="9" t="s">
        <v>56</v>
      </c>
      <c r="J7" s="66" t="s">
        <v>56</v>
      </c>
    </row>
    <row r="8" spans="1:10" ht="15" customHeight="1" x14ac:dyDescent="0.25">
      <c r="A8" s="67" t="s">
        <v>120</v>
      </c>
      <c r="B8" s="56">
        <v>2.5000000000000001E-2</v>
      </c>
      <c r="C8" s="56">
        <v>1.1211059604102999E-2</v>
      </c>
      <c r="D8" s="56">
        <v>2.2591434616717799E-2</v>
      </c>
      <c r="E8" s="56">
        <v>2.61955194291239E-2</v>
      </c>
      <c r="F8" s="56">
        <v>1.7899999999999999E-2</v>
      </c>
      <c r="G8" s="56" t="s">
        <v>56</v>
      </c>
      <c r="H8" s="56" t="s">
        <v>56</v>
      </c>
      <c r="I8" s="56" t="s">
        <v>56</v>
      </c>
      <c r="J8" s="68" t="s">
        <v>56</v>
      </c>
    </row>
    <row r="9" spans="1:10" x14ac:dyDescent="0.25">
      <c r="A9" s="1" t="s">
        <v>180</v>
      </c>
    </row>
    <row r="10" spans="1:10" x14ac:dyDescent="0.25">
      <c r="A10" s="1" t="s">
        <v>181</v>
      </c>
    </row>
    <row r="12" spans="1:10" ht="14.25" thickBot="1" x14ac:dyDescent="0.3">
      <c r="A12" s="2" t="s">
        <v>52</v>
      </c>
    </row>
    <row r="13" spans="1:10" ht="15" customHeight="1" thickBot="1" x14ac:dyDescent="0.3">
      <c r="A13" s="164" t="s">
        <v>178</v>
      </c>
      <c r="B13" s="147">
        <v>2019</v>
      </c>
      <c r="C13" s="147">
        <v>2017</v>
      </c>
      <c r="D13" s="147">
        <v>2016</v>
      </c>
      <c r="E13" s="147" t="s">
        <v>182</v>
      </c>
      <c r="F13" s="147" t="s">
        <v>183</v>
      </c>
      <c r="G13" s="147">
        <v>2009</v>
      </c>
      <c r="H13" s="147">
        <v>2008</v>
      </c>
      <c r="I13" s="147">
        <v>2007</v>
      </c>
      <c r="J13" s="147">
        <v>2006</v>
      </c>
    </row>
    <row r="14" spans="1:10" ht="15" customHeight="1" thickBot="1" x14ac:dyDescent="0.3">
      <c r="A14" s="7" t="s">
        <v>121</v>
      </c>
      <c r="B14" s="11">
        <f>50+(50*(B8-B5))+(25*(B7-B6))</f>
        <v>32.75</v>
      </c>
      <c r="C14" s="11">
        <f t="shared" ref="C14:F14" si="0">50+(50*(C8-C5))+(25*(C7-C6))</f>
        <v>27.743912126199351</v>
      </c>
      <c r="D14" s="11">
        <f t="shared" si="0"/>
        <v>28.070546297692765</v>
      </c>
      <c r="E14" s="11">
        <f t="shared" si="0"/>
        <v>24.392675959419346</v>
      </c>
      <c r="F14" s="11">
        <f t="shared" si="0"/>
        <v>26.534999999999997</v>
      </c>
      <c r="G14" s="11" t="s">
        <v>56</v>
      </c>
      <c r="H14" s="11" t="s">
        <v>56</v>
      </c>
      <c r="I14" s="11" t="s">
        <v>56</v>
      </c>
      <c r="J14" s="11" t="s">
        <v>184</v>
      </c>
    </row>
    <row r="16" spans="1:10" s="17" customFormat="1" ht="30" customHeight="1" x14ac:dyDescent="0.2">
      <c r="A16" s="15" t="s">
        <v>185</v>
      </c>
      <c r="B16" s="15"/>
      <c r="C16" s="15"/>
      <c r="D16" s="15"/>
      <c r="E16" s="15"/>
      <c r="F16" s="15"/>
      <c r="G16" s="15"/>
      <c r="H16" s="16"/>
      <c r="I16" s="16"/>
      <c r="J16" s="16"/>
    </row>
    <row r="18" spans="1:23" x14ac:dyDescent="0.25">
      <c r="A18" s="3" t="s">
        <v>123</v>
      </c>
    </row>
    <row r="19" spans="1:23" ht="14.25" thickBot="1" x14ac:dyDescent="0.3">
      <c r="A19" s="3"/>
    </row>
    <row r="20" spans="1:23" s="35" customFormat="1" ht="14.25" x14ac:dyDescent="0.2">
      <c r="A20" s="150" t="s">
        <v>178</v>
      </c>
      <c r="B20" s="151" t="s">
        <v>96</v>
      </c>
      <c r="C20" s="151" t="s">
        <v>93</v>
      </c>
      <c r="D20" s="151" t="s">
        <v>106</v>
      </c>
      <c r="E20" s="151" t="s">
        <v>107</v>
      </c>
      <c r="F20" s="151" t="s">
        <v>97</v>
      </c>
      <c r="G20" s="151" t="s">
        <v>109</v>
      </c>
      <c r="H20" s="151" t="s">
        <v>98</v>
      </c>
      <c r="I20" s="151" t="s">
        <v>100</v>
      </c>
      <c r="J20" s="151" t="s">
        <v>103</v>
      </c>
      <c r="K20" s="151" t="s">
        <v>102</v>
      </c>
      <c r="L20" s="151" t="s">
        <v>95</v>
      </c>
      <c r="M20" s="151" t="s">
        <v>110</v>
      </c>
      <c r="N20" s="151" t="s">
        <v>105</v>
      </c>
      <c r="O20" s="151" t="s">
        <v>104</v>
      </c>
      <c r="P20" s="151" t="s">
        <v>99</v>
      </c>
      <c r="Q20" s="151" t="s">
        <v>101</v>
      </c>
      <c r="R20" s="151" t="s">
        <v>113</v>
      </c>
      <c r="S20" s="151" t="s">
        <v>112</v>
      </c>
      <c r="T20" s="151" t="s">
        <v>111</v>
      </c>
      <c r="U20" s="151" t="s">
        <v>108</v>
      </c>
      <c r="V20" s="151" t="s">
        <v>94</v>
      </c>
      <c r="W20" s="186" t="s">
        <v>92</v>
      </c>
    </row>
    <row r="21" spans="1:23" ht="14.25" x14ac:dyDescent="0.25">
      <c r="A21" s="18">
        <v>2019</v>
      </c>
      <c r="B21" s="25">
        <f>50+(50*(B35-B32))+(25*(B34-B33))</f>
        <v>35.869565217391312</v>
      </c>
      <c r="C21" s="25">
        <f>50+(50*(C35-C32))+(25*(C34-C33))</f>
        <v>37.862318840579711</v>
      </c>
      <c r="D21" s="25">
        <f t="shared" ref="D21:V21" si="1">50+(50*(D35-D32))+(25*(D34-D33))</f>
        <v>33.358895705521476</v>
      </c>
      <c r="E21" s="25">
        <f t="shared" si="1"/>
        <v>49.6875</v>
      </c>
      <c r="F21" s="25">
        <f t="shared" si="1"/>
        <v>40.732087227414333</v>
      </c>
      <c r="G21" s="25">
        <f t="shared" si="1"/>
        <v>35.32448377581121</v>
      </c>
      <c r="H21" s="25">
        <f t="shared" si="1"/>
        <v>39.186851211072664</v>
      </c>
      <c r="I21" s="25">
        <f t="shared" si="1"/>
        <v>35.32934131736527</v>
      </c>
      <c r="J21" s="25">
        <f t="shared" si="1"/>
        <v>39.905362776025243</v>
      </c>
      <c r="K21" s="25">
        <f t="shared" si="1"/>
        <v>32.398753894080997</v>
      </c>
      <c r="L21" s="25">
        <f t="shared" si="1"/>
        <v>28.812316715542522</v>
      </c>
      <c r="M21" s="25">
        <f t="shared" si="1"/>
        <v>23.351648351648354</v>
      </c>
      <c r="N21" s="25">
        <f t="shared" si="1"/>
        <v>18.715846994535521</v>
      </c>
      <c r="O21" s="25">
        <f t="shared" si="1"/>
        <v>33.771929824561404</v>
      </c>
      <c r="P21" s="25">
        <f t="shared" si="1"/>
        <v>35.561497326203209</v>
      </c>
      <c r="Q21" s="25">
        <f t="shared" si="1"/>
        <v>40.679190751445091</v>
      </c>
      <c r="R21" s="25">
        <f t="shared" si="1"/>
        <v>25.289017341040463</v>
      </c>
      <c r="S21" s="25">
        <f t="shared" si="1"/>
        <v>24.589041095890412</v>
      </c>
      <c r="T21" s="25">
        <f t="shared" si="1"/>
        <v>29.376657824933687</v>
      </c>
      <c r="U21" s="25">
        <f t="shared" si="1"/>
        <v>26.416430594900852</v>
      </c>
      <c r="V21" s="25">
        <f t="shared" si="1"/>
        <v>40.866666666666667</v>
      </c>
      <c r="W21" s="32">
        <f>B14</f>
        <v>32.75</v>
      </c>
    </row>
    <row r="22" spans="1:23" ht="14.25" x14ac:dyDescent="0.25">
      <c r="A22" s="18">
        <v>2017</v>
      </c>
      <c r="B22" s="25">
        <f>50+(50*(B40-B37))+(25*(B39-B38))</f>
        <v>37.745098039215684</v>
      </c>
      <c r="C22" s="25">
        <f t="shared" ref="C22:V22" si="2">50+(50*(C40-C37))+(25*(C39-C38))</f>
        <v>23.697916666666671</v>
      </c>
      <c r="D22" s="25">
        <f t="shared" si="2"/>
        <v>30.053191489361708</v>
      </c>
      <c r="E22" s="25">
        <f t="shared" si="2"/>
        <v>47.685185185185183</v>
      </c>
      <c r="F22" s="25">
        <f t="shared" si="2"/>
        <v>34.313725490196077</v>
      </c>
      <c r="G22" s="25">
        <f t="shared" si="2"/>
        <v>26.81818181818182</v>
      </c>
      <c r="H22" s="25">
        <f t="shared" si="2"/>
        <v>26.612903225806452</v>
      </c>
      <c r="I22" s="25">
        <f t="shared" si="2"/>
        <v>33.863636363636367</v>
      </c>
      <c r="J22" s="25">
        <f t="shared" si="2"/>
        <v>31.132075471698112</v>
      </c>
      <c r="K22" s="25">
        <f t="shared" si="2"/>
        <v>21.956521739130434</v>
      </c>
      <c r="L22" s="25">
        <f t="shared" si="2"/>
        <v>33.482142857142861</v>
      </c>
      <c r="M22" s="25">
        <f t="shared" si="2"/>
        <v>27.619047619047617</v>
      </c>
      <c r="N22" s="25">
        <f t="shared" si="2"/>
        <v>22.445255474452559</v>
      </c>
      <c r="O22" s="25">
        <f t="shared" si="2"/>
        <v>34.583333333333336</v>
      </c>
      <c r="P22" s="25">
        <f t="shared" si="2"/>
        <v>34.027777777777771</v>
      </c>
      <c r="Q22" s="25">
        <f t="shared" si="2"/>
        <v>23.062015503875973</v>
      </c>
      <c r="R22" s="25">
        <f t="shared" si="2"/>
        <v>9.8837209302325597</v>
      </c>
      <c r="S22" s="25">
        <f t="shared" si="2"/>
        <v>25.56818181818182</v>
      </c>
      <c r="T22" s="25">
        <f t="shared" si="2"/>
        <v>15.140845070422538</v>
      </c>
      <c r="U22" s="25">
        <f t="shared" si="2"/>
        <v>30.720338983050851</v>
      </c>
      <c r="V22" s="25">
        <f t="shared" si="2"/>
        <v>17.037037037037038</v>
      </c>
      <c r="W22" s="33">
        <f>C14</f>
        <v>27.743912126199351</v>
      </c>
    </row>
    <row r="23" spans="1:23" ht="14.25" x14ac:dyDescent="0.25">
      <c r="A23" s="18">
        <v>2016</v>
      </c>
      <c r="B23" s="25">
        <f>50+(50*(B45-B42))+(25*(B44-B43))</f>
        <v>32.999999999999993</v>
      </c>
      <c r="C23" s="25">
        <f t="shared" ref="C23:V23" si="3">50+(50*(C45-C42))+(25*(C44-C43))</f>
        <v>28.399999999999995</v>
      </c>
      <c r="D23" s="25">
        <f t="shared" si="3"/>
        <v>33.924999999999997</v>
      </c>
      <c r="E23" s="25">
        <f t="shared" si="3"/>
        <v>35.425000000000004</v>
      </c>
      <c r="F23" s="25">
        <f t="shared" si="3"/>
        <v>32.074999999999996</v>
      </c>
      <c r="G23" s="25">
        <f t="shared" si="3"/>
        <v>32.700000000000003</v>
      </c>
      <c r="H23" s="25">
        <f t="shared" si="3"/>
        <v>33.9</v>
      </c>
      <c r="I23" s="25">
        <f t="shared" si="3"/>
        <v>26.974999999999998</v>
      </c>
      <c r="J23" s="25">
        <f t="shared" si="3"/>
        <v>33.325000000000003</v>
      </c>
      <c r="K23" s="25">
        <f t="shared" si="3"/>
        <v>23.324999999999999</v>
      </c>
      <c r="L23" s="25">
        <f t="shared" si="3"/>
        <v>23.799999999999997</v>
      </c>
      <c r="M23" s="25">
        <f t="shared" si="3"/>
        <v>26.1</v>
      </c>
      <c r="N23" s="25">
        <f t="shared" si="3"/>
        <v>22.799999999999997</v>
      </c>
      <c r="O23" s="25">
        <f t="shared" si="3"/>
        <v>23</v>
      </c>
      <c r="P23" s="25">
        <f t="shared" si="3"/>
        <v>30.85</v>
      </c>
      <c r="Q23" s="25">
        <f t="shared" si="3"/>
        <v>28.125000000000004</v>
      </c>
      <c r="R23" s="25">
        <f t="shared" si="3"/>
        <v>24.85</v>
      </c>
      <c r="S23" s="25">
        <f t="shared" si="3"/>
        <v>22.75</v>
      </c>
      <c r="T23" s="25">
        <f t="shared" si="3"/>
        <v>27.05</v>
      </c>
      <c r="U23" s="25">
        <f t="shared" si="3"/>
        <v>27.9</v>
      </c>
      <c r="V23" s="25">
        <f t="shared" si="3"/>
        <v>25.049999999999997</v>
      </c>
      <c r="W23" s="33">
        <f>D14</f>
        <v>28.070546297692765</v>
      </c>
    </row>
    <row r="24" spans="1:23" ht="14.25" x14ac:dyDescent="0.25">
      <c r="A24" s="18" t="s">
        <v>179</v>
      </c>
      <c r="B24" s="25">
        <f>50+(50*(B50-B47))+(25*(B49-B48))</f>
        <v>26.739130434782609</v>
      </c>
      <c r="C24" s="25">
        <f t="shared" ref="C24:V24" si="4">50+(50*(C50-C47))+(25*(C49-C48))</f>
        <v>23.893805309734518</v>
      </c>
      <c r="D24" s="25">
        <f t="shared" si="4"/>
        <v>35.952380952380956</v>
      </c>
      <c r="E24" s="25">
        <f t="shared" si="4"/>
        <v>27.212389380530972</v>
      </c>
      <c r="F24" s="25">
        <f t="shared" si="4"/>
        <v>29.761904761904763</v>
      </c>
      <c r="G24" s="25">
        <f t="shared" si="4"/>
        <v>22.500000000000004</v>
      </c>
      <c r="H24" s="25">
        <f t="shared" si="4"/>
        <v>30.530973451327434</v>
      </c>
      <c r="I24" s="25">
        <f t="shared" si="4"/>
        <v>24.541284403669721</v>
      </c>
      <c r="J24" s="25">
        <f t="shared" si="4"/>
        <v>41.964285714285715</v>
      </c>
      <c r="K24" s="25">
        <f t="shared" si="4"/>
        <v>19.5945945945946</v>
      </c>
      <c r="L24" s="25">
        <f t="shared" si="4"/>
        <v>20.762711864406782</v>
      </c>
      <c r="M24" s="25">
        <f t="shared" si="4"/>
        <v>14.52991452991453</v>
      </c>
      <c r="N24" s="25">
        <f t="shared" si="4"/>
        <v>19.537815126050418</v>
      </c>
      <c r="O24" s="25">
        <f t="shared" si="4"/>
        <v>18.201754385964918</v>
      </c>
      <c r="P24" s="25">
        <f t="shared" si="4"/>
        <v>28.899082568807337</v>
      </c>
      <c r="Q24" s="25">
        <f t="shared" si="4"/>
        <v>26.116071428571431</v>
      </c>
      <c r="R24" s="25">
        <f t="shared" si="4"/>
        <v>17.436974789915965</v>
      </c>
      <c r="S24" s="25">
        <f t="shared" si="4"/>
        <v>22.123893805309734</v>
      </c>
      <c r="T24" s="25">
        <f t="shared" si="4"/>
        <v>20.138888888888889</v>
      </c>
      <c r="U24" s="25">
        <f t="shared" si="4"/>
        <v>21.13636363636364</v>
      </c>
      <c r="V24" s="25">
        <f t="shared" si="4"/>
        <v>28.418803418803421</v>
      </c>
      <c r="W24" s="33">
        <f>E14</f>
        <v>24.392675959419346</v>
      </c>
    </row>
    <row r="25" spans="1:23" ht="14.25" x14ac:dyDescent="0.25">
      <c r="A25" s="18" t="s">
        <v>174</v>
      </c>
      <c r="B25" s="25">
        <f>50+(50*(B55-B52))+(25*(B54-B53))</f>
        <v>30.818965517241381</v>
      </c>
      <c r="C25" s="25">
        <f t="shared" ref="C25:V25" si="5">50+(50*(C55-C52))+(25*(C54-C53))</f>
        <v>31.896551724137929</v>
      </c>
      <c r="D25" s="25">
        <f t="shared" si="5"/>
        <v>28.18181818181818</v>
      </c>
      <c r="E25" s="25">
        <f t="shared" si="5"/>
        <v>30.921052631578945</v>
      </c>
      <c r="F25" s="25">
        <f t="shared" si="5"/>
        <v>34.868421052631582</v>
      </c>
      <c r="G25" s="25">
        <f t="shared" si="5"/>
        <v>31.681034482758619</v>
      </c>
      <c r="H25" s="25">
        <f t="shared" si="5"/>
        <v>24.336283185840706</v>
      </c>
      <c r="I25" s="25">
        <f t="shared" si="5"/>
        <v>33.405172413793103</v>
      </c>
      <c r="J25" s="25">
        <f t="shared" si="5"/>
        <v>26.92307692307692</v>
      </c>
      <c r="K25" s="25">
        <f t="shared" si="5"/>
        <v>23.230088495575217</v>
      </c>
      <c r="L25" s="25">
        <f t="shared" si="5"/>
        <v>24.353448275862071</v>
      </c>
      <c r="M25" s="25">
        <f t="shared" si="5"/>
        <v>17.016806722689079</v>
      </c>
      <c r="N25" s="25">
        <f t="shared" si="5"/>
        <v>15.178571428571427</v>
      </c>
      <c r="O25" s="25">
        <f t="shared" si="5"/>
        <v>26.680672268907564</v>
      </c>
      <c r="P25" s="25">
        <f t="shared" si="5"/>
        <v>31.410256410256409</v>
      </c>
      <c r="Q25" s="25">
        <f t="shared" si="5"/>
        <v>23.717948717948715</v>
      </c>
      <c r="R25" s="25">
        <f t="shared" si="5"/>
        <v>25</v>
      </c>
      <c r="S25" s="25">
        <f t="shared" si="5"/>
        <v>19.703389830508478</v>
      </c>
      <c r="T25" s="25">
        <f t="shared" si="5"/>
        <v>28.879310344827587</v>
      </c>
      <c r="U25" s="25">
        <f t="shared" si="5"/>
        <v>20.689655172413794</v>
      </c>
      <c r="V25" s="25">
        <f t="shared" si="5"/>
        <v>30.53097345132743</v>
      </c>
      <c r="W25" s="33">
        <f>F14</f>
        <v>26.534999999999997</v>
      </c>
    </row>
    <row r="26" spans="1:23" ht="14.25" x14ac:dyDescent="0.25">
      <c r="A26" s="18">
        <v>2009</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G14</f>
        <v>NA</v>
      </c>
    </row>
    <row r="27" spans="1:23" ht="14.25" x14ac:dyDescent="0.25">
      <c r="A27" s="18">
        <v>2008</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33" t="str">
        <f>H14</f>
        <v>NA</v>
      </c>
    </row>
    <row r="28" spans="1:23" ht="14.25" x14ac:dyDescent="0.25">
      <c r="A28" s="18">
        <v>2007</v>
      </c>
      <c r="B28" s="25" t="s">
        <v>56</v>
      </c>
      <c r="C28" s="25" t="s">
        <v>56</v>
      </c>
      <c r="D28" s="25" t="s">
        <v>56</v>
      </c>
      <c r="E28" s="25" t="s">
        <v>56</v>
      </c>
      <c r="F28" s="25" t="s">
        <v>56</v>
      </c>
      <c r="G28" s="25" t="s">
        <v>56</v>
      </c>
      <c r="H28" s="25" t="s">
        <v>56</v>
      </c>
      <c r="I28" s="25" t="s">
        <v>56</v>
      </c>
      <c r="J28" s="25" t="s">
        <v>56</v>
      </c>
      <c r="K28" s="25" t="s">
        <v>56</v>
      </c>
      <c r="L28" s="25" t="s">
        <v>56</v>
      </c>
      <c r="M28" s="25" t="s">
        <v>56</v>
      </c>
      <c r="N28" s="25" t="s">
        <v>56</v>
      </c>
      <c r="O28" s="25" t="s">
        <v>56</v>
      </c>
      <c r="P28" s="25" t="s">
        <v>56</v>
      </c>
      <c r="Q28" s="25" t="s">
        <v>56</v>
      </c>
      <c r="R28" s="25" t="s">
        <v>56</v>
      </c>
      <c r="S28" s="25" t="s">
        <v>56</v>
      </c>
      <c r="T28" s="25" t="s">
        <v>56</v>
      </c>
      <c r="U28" s="25" t="s">
        <v>56</v>
      </c>
      <c r="V28" s="25" t="s">
        <v>56</v>
      </c>
      <c r="W28" s="33" t="str">
        <f>I14</f>
        <v>NA</v>
      </c>
    </row>
    <row r="29" spans="1:23" ht="15" thickBot="1" x14ac:dyDescent="0.3">
      <c r="A29" s="19">
        <v>2006</v>
      </c>
      <c r="B29" s="25" t="s">
        <v>56</v>
      </c>
      <c r="C29" s="25" t="s">
        <v>56</v>
      </c>
      <c r="D29" s="25" t="s">
        <v>56</v>
      </c>
      <c r="E29" s="25" t="s">
        <v>56</v>
      </c>
      <c r="F29" s="25" t="s">
        <v>56</v>
      </c>
      <c r="G29" s="25" t="s">
        <v>56</v>
      </c>
      <c r="H29" s="25" t="s">
        <v>56</v>
      </c>
      <c r="I29" s="25" t="s">
        <v>56</v>
      </c>
      <c r="J29" s="25" t="s">
        <v>56</v>
      </c>
      <c r="K29" s="25" t="s">
        <v>56</v>
      </c>
      <c r="L29" s="25" t="s">
        <v>56</v>
      </c>
      <c r="M29" s="25" t="s">
        <v>56</v>
      </c>
      <c r="N29" s="25" t="s">
        <v>56</v>
      </c>
      <c r="O29" s="25" t="s">
        <v>56</v>
      </c>
      <c r="P29" s="25" t="s">
        <v>56</v>
      </c>
      <c r="Q29" s="25" t="s">
        <v>56</v>
      </c>
      <c r="R29" s="25" t="s">
        <v>56</v>
      </c>
      <c r="S29" s="25" t="s">
        <v>56</v>
      </c>
      <c r="T29" s="25" t="s">
        <v>56</v>
      </c>
      <c r="U29" s="25" t="s">
        <v>56</v>
      </c>
      <c r="V29" s="25" t="s">
        <v>56</v>
      </c>
      <c r="W29" s="41" t="str">
        <f>J14</f>
        <v xml:space="preserve">NA </v>
      </c>
    </row>
    <row r="30" spans="1:23" ht="14.25" thickBot="1" x14ac:dyDescent="0.3"/>
    <row r="31" spans="1:23" ht="14.25" x14ac:dyDescent="0.25">
      <c r="A31" s="159">
        <v>2019</v>
      </c>
      <c r="B31" s="160" t="s">
        <v>96</v>
      </c>
      <c r="C31" s="160" t="s">
        <v>93</v>
      </c>
      <c r="D31" s="160" t="s">
        <v>106</v>
      </c>
      <c r="E31" s="160" t="s">
        <v>107</v>
      </c>
      <c r="F31" s="160" t="s">
        <v>97</v>
      </c>
      <c r="G31" s="160" t="s">
        <v>109</v>
      </c>
      <c r="H31" s="160" t="s">
        <v>98</v>
      </c>
      <c r="I31" s="160" t="s">
        <v>125</v>
      </c>
      <c r="J31" s="160" t="s">
        <v>126</v>
      </c>
      <c r="K31" s="160" t="s">
        <v>102</v>
      </c>
      <c r="L31" s="160" t="s">
        <v>95</v>
      </c>
      <c r="M31" s="160" t="s">
        <v>110</v>
      </c>
      <c r="N31" s="160" t="s">
        <v>105</v>
      </c>
      <c r="O31" s="160" t="s">
        <v>104</v>
      </c>
      <c r="P31" s="160" t="s">
        <v>127</v>
      </c>
      <c r="Q31" s="160" t="s">
        <v>101</v>
      </c>
      <c r="R31" s="160" t="s">
        <v>113</v>
      </c>
      <c r="S31" s="160" t="s">
        <v>112</v>
      </c>
      <c r="T31" s="160" t="s">
        <v>111</v>
      </c>
      <c r="U31" s="160" t="s">
        <v>108</v>
      </c>
      <c r="V31" s="160" t="s">
        <v>94</v>
      </c>
    </row>
    <row r="32" spans="1:23" ht="14.25" x14ac:dyDescent="0.25">
      <c r="A32" s="13" t="s">
        <v>117</v>
      </c>
      <c r="B32" s="9">
        <v>0.32298136645962733</v>
      </c>
      <c r="C32" s="9">
        <v>0.22826086956521738</v>
      </c>
      <c r="D32" s="9">
        <v>0.36809815950920244</v>
      </c>
      <c r="E32" s="9">
        <v>0.14687500000000001</v>
      </c>
      <c r="F32" s="9">
        <v>0.16822429906542055</v>
      </c>
      <c r="G32" s="9">
        <v>0.27728613569321536</v>
      </c>
      <c r="H32" s="9">
        <v>0.21453287197231835</v>
      </c>
      <c r="I32" s="9">
        <v>0.33532934131736525</v>
      </c>
      <c r="J32" s="9">
        <v>0.21451104100946375</v>
      </c>
      <c r="K32" s="9">
        <v>0.26168224299065418</v>
      </c>
      <c r="L32" s="9">
        <v>0.41348973607038125</v>
      </c>
      <c r="M32" s="9">
        <v>0.44230769230769229</v>
      </c>
      <c r="N32" s="9">
        <v>0.49726775956284153</v>
      </c>
      <c r="O32" s="9">
        <v>0.28947368421052633</v>
      </c>
      <c r="P32" s="9">
        <v>0.21122994652406418</v>
      </c>
      <c r="Q32" s="9">
        <v>0.21387283236994223</v>
      </c>
      <c r="R32" s="9">
        <v>0.39595375722543352</v>
      </c>
      <c r="S32" s="9">
        <v>0.35068493150684932</v>
      </c>
      <c r="T32" s="9">
        <v>0.34482758620689657</v>
      </c>
      <c r="U32" s="9">
        <v>0.39943342776203961</v>
      </c>
      <c r="V32" s="9">
        <v>0.20800000000000002</v>
      </c>
    </row>
    <row r="33" spans="1:22" ht="14.25" x14ac:dyDescent="0.25">
      <c r="A33" s="5" t="s">
        <v>118</v>
      </c>
      <c r="B33" s="9">
        <v>0.32608695652173914</v>
      </c>
      <c r="C33" s="9">
        <v>0.42391304347826086</v>
      </c>
      <c r="D33" s="9">
        <v>0.30674846625766872</v>
      </c>
      <c r="E33" s="9">
        <v>0.30312499999999998</v>
      </c>
      <c r="F33" s="9">
        <v>0.46105919003115259</v>
      </c>
      <c r="G33" s="9">
        <v>0.40117994100294985</v>
      </c>
      <c r="H33" s="9">
        <v>0.41176470588235292</v>
      </c>
      <c r="I33" s="9">
        <v>0.29940119760479039</v>
      </c>
      <c r="J33" s="9">
        <v>0.40063091482649843</v>
      </c>
      <c r="K33" s="9">
        <v>0.46728971962616828</v>
      </c>
      <c r="L33" s="9">
        <v>0.31085043988269795</v>
      </c>
      <c r="M33" s="9">
        <v>0.37362637362637363</v>
      </c>
      <c r="N33" s="9">
        <v>0.3797814207650273</v>
      </c>
      <c r="O33" s="9">
        <v>0.40643274853801176</v>
      </c>
      <c r="P33" s="9">
        <v>0.4732620320855615</v>
      </c>
      <c r="Q33" s="9">
        <v>0.37572254335260113</v>
      </c>
      <c r="R33" s="9">
        <v>0.40751445086705201</v>
      </c>
      <c r="S33" s="9">
        <v>0.48493150684931507</v>
      </c>
      <c r="T33" s="9">
        <v>0.41114058355437666</v>
      </c>
      <c r="U33" s="9">
        <v>0.37960339943342775</v>
      </c>
      <c r="V33" s="9">
        <v>0.3813333333333333</v>
      </c>
    </row>
    <row r="34" spans="1:22" ht="14.25" x14ac:dyDescent="0.25">
      <c r="A34" s="5" t="s">
        <v>119</v>
      </c>
      <c r="B34" s="9">
        <v>0.29503105590062112</v>
      </c>
      <c r="C34" s="9">
        <v>0.30072463768115942</v>
      </c>
      <c r="D34" s="9">
        <v>0.27300613496932513</v>
      </c>
      <c r="E34" s="9">
        <v>0.515625</v>
      </c>
      <c r="F34" s="9">
        <v>0.31464174454828658</v>
      </c>
      <c r="G34" s="9">
        <v>0.27433628318584069</v>
      </c>
      <c r="H34" s="9">
        <v>0.33910034602076122</v>
      </c>
      <c r="I34" s="9">
        <v>0.3473053892215569</v>
      </c>
      <c r="J34" s="9">
        <v>0.34384858044164041</v>
      </c>
      <c r="K34" s="9">
        <v>0.2554517133956386</v>
      </c>
      <c r="L34" s="9">
        <v>0.26099706744868034</v>
      </c>
      <c r="M34" s="9">
        <v>0.17582417582417584</v>
      </c>
      <c r="N34" s="9">
        <v>0.12295081967213115</v>
      </c>
      <c r="O34" s="9">
        <v>0.27192982456140352</v>
      </c>
      <c r="P34" s="9">
        <v>0.31283422459893045</v>
      </c>
      <c r="Q34" s="9">
        <v>0.39017341040462428</v>
      </c>
      <c r="R34" s="9">
        <v>0.18208092485549129</v>
      </c>
      <c r="S34" s="9">
        <v>0.15890410958904111</v>
      </c>
      <c r="T34" s="9">
        <v>0.21220159151193635</v>
      </c>
      <c r="U34" s="9">
        <v>0.20679886685552407</v>
      </c>
      <c r="V34" s="9">
        <v>0.38933333333333331</v>
      </c>
    </row>
    <row r="35" spans="1:22" ht="14.25" x14ac:dyDescent="0.25">
      <c r="A35" s="5" t="s">
        <v>120</v>
      </c>
      <c r="B35" s="9">
        <v>5.5900621118012424E-2</v>
      </c>
      <c r="C35" s="9">
        <v>4.7101449275362327E-2</v>
      </c>
      <c r="D35" s="9">
        <v>5.2147239263803685E-2</v>
      </c>
      <c r="E35" s="9">
        <v>3.4375000000000003E-2</v>
      </c>
      <c r="F35" s="9">
        <v>5.6074766355140186E-2</v>
      </c>
      <c r="G35" s="9">
        <v>4.71976401179941E-2</v>
      </c>
      <c r="H35" s="9">
        <v>3.4602076124567477E-2</v>
      </c>
      <c r="I35" s="9">
        <v>1.7964071856287425E-2</v>
      </c>
      <c r="J35" s="9">
        <v>4.1009463722397478E-2</v>
      </c>
      <c r="K35" s="9">
        <v>1.5576323987538941E-2</v>
      </c>
      <c r="L35" s="9">
        <v>1.466275659824047E-2</v>
      </c>
      <c r="M35" s="9">
        <v>8.241758241758242E-3</v>
      </c>
      <c r="N35" s="9"/>
      <c r="O35" s="9">
        <v>3.2163742690058478E-2</v>
      </c>
      <c r="P35" s="9">
        <v>2.6737967914438497E-3</v>
      </c>
      <c r="Q35" s="9">
        <v>2.0231213872832374E-2</v>
      </c>
      <c r="R35" s="9">
        <v>1.4450867052023121E-2</v>
      </c>
      <c r="S35" s="9">
        <v>5.4794520547945206E-3</v>
      </c>
      <c r="T35" s="9">
        <v>3.1830238726790451E-2</v>
      </c>
      <c r="U35" s="9">
        <v>1.4164305949008501E-2</v>
      </c>
      <c r="V35" s="9">
        <v>2.1333333333333333E-2</v>
      </c>
    </row>
    <row r="36" spans="1:22" ht="14.25" x14ac:dyDescent="0.25">
      <c r="A36" s="159">
        <v>2017</v>
      </c>
      <c r="B36" s="160" t="s">
        <v>96</v>
      </c>
      <c r="C36" s="160" t="s">
        <v>93</v>
      </c>
      <c r="D36" s="160" t="s">
        <v>106</v>
      </c>
      <c r="E36" s="160" t="s">
        <v>107</v>
      </c>
      <c r="F36" s="160" t="s">
        <v>97</v>
      </c>
      <c r="G36" s="160" t="s">
        <v>109</v>
      </c>
      <c r="H36" s="160" t="s">
        <v>98</v>
      </c>
      <c r="I36" s="160" t="s">
        <v>125</v>
      </c>
      <c r="J36" s="160" t="s">
        <v>126</v>
      </c>
      <c r="K36" s="160" t="s">
        <v>102</v>
      </c>
      <c r="L36" s="160" t="s">
        <v>95</v>
      </c>
      <c r="M36" s="160" t="s">
        <v>110</v>
      </c>
      <c r="N36" s="160" t="s">
        <v>105</v>
      </c>
      <c r="O36" s="160" t="s">
        <v>104</v>
      </c>
      <c r="P36" s="160" t="s">
        <v>127</v>
      </c>
      <c r="Q36" s="160" t="s">
        <v>101</v>
      </c>
      <c r="R36" s="160" t="s">
        <v>113</v>
      </c>
      <c r="S36" s="160" t="s">
        <v>112</v>
      </c>
      <c r="T36" s="160" t="s">
        <v>111</v>
      </c>
      <c r="U36" s="160" t="s">
        <v>108</v>
      </c>
      <c r="V36" s="160" t="s">
        <v>94</v>
      </c>
    </row>
    <row r="37" spans="1:22" ht="14.25" x14ac:dyDescent="0.25">
      <c r="A37" s="13" t="s">
        <v>117</v>
      </c>
      <c r="B37" s="9">
        <v>0.18627450980392157</v>
      </c>
      <c r="C37" s="9">
        <v>0.5</v>
      </c>
      <c r="D37" s="9">
        <v>0.28723404255319152</v>
      </c>
      <c r="E37" s="9">
        <v>9.2592592592592601E-2</v>
      </c>
      <c r="F37" s="9">
        <v>0.29411764705882354</v>
      </c>
      <c r="G37" s="9">
        <v>0.36363636363636365</v>
      </c>
      <c r="H37" s="9">
        <v>0.41935483870967744</v>
      </c>
      <c r="I37" s="9">
        <v>0.35454545454545455</v>
      </c>
      <c r="J37" s="9">
        <v>0.29245283018867924</v>
      </c>
      <c r="K37" s="9">
        <v>0.38260869565217392</v>
      </c>
      <c r="L37" s="9">
        <v>0.25</v>
      </c>
      <c r="M37" s="9">
        <v>0.3619047619047619</v>
      </c>
      <c r="N37" s="9">
        <v>0.35036496350364965</v>
      </c>
      <c r="O37" s="9">
        <v>0.16666666666666663</v>
      </c>
      <c r="P37" s="9">
        <v>0.24074074074074073</v>
      </c>
      <c r="Q37" s="9">
        <v>0.46511627906976744</v>
      </c>
      <c r="R37" s="9">
        <v>0.71317829457364335</v>
      </c>
      <c r="S37" s="9">
        <v>0.34848484848484851</v>
      </c>
      <c r="T37" s="9">
        <v>0.47183098591549294</v>
      </c>
      <c r="U37" s="9">
        <v>0.29661016949152541</v>
      </c>
      <c r="V37" s="9">
        <v>0.49629629629629624</v>
      </c>
    </row>
    <row r="38" spans="1:22" ht="14.25" x14ac:dyDescent="0.25">
      <c r="A38" s="5" t="s">
        <v>118</v>
      </c>
      <c r="B38" s="9">
        <v>0.48039215686274511</v>
      </c>
      <c r="C38" s="9">
        <v>0.28125</v>
      </c>
      <c r="D38" s="9">
        <v>0.48936170212765956</v>
      </c>
      <c r="E38" s="9">
        <v>0.41666666666666674</v>
      </c>
      <c r="F38" s="9">
        <v>0.37254901960784315</v>
      </c>
      <c r="G38" s="9">
        <v>0.42727272727272725</v>
      </c>
      <c r="H38" s="9">
        <v>0.34408602150537637</v>
      </c>
      <c r="I38" s="9">
        <v>0.30909090909090908</v>
      </c>
      <c r="J38" s="9">
        <v>0.44339622641509435</v>
      </c>
      <c r="K38" s="9">
        <v>0.48695652173913045</v>
      </c>
      <c r="L38" s="9">
        <v>0.45535714285714285</v>
      </c>
      <c r="M38" s="9">
        <v>0.40952380952380951</v>
      </c>
      <c r="N38" s="9">
        <v>0.52554744525547448</v>
      </c>
      <c r="O38" s="9">
        <v>0.55833333333333335</v>
      </c>
      <c r="P38" s="9">
        <v>0.47222222222222221</v>
      </c>
      <c r="Q38" s="9">
        <v>0.3410852713178294</v>
      </c>
      <c r="R38" s="9">
        <v>0.23255813953488372</v>
      </c>
      <c r="S38" s="9">
        <v>0.46969696969696967</v>
      </c>
      <c r="T38" s="9">
        <v>0.49295774647887325</v>
      </c>
      <c r="U38" s="9">
        <v>0.44067796610169485</v>
      </c>
      <c r="V38" s="9">
        <v>0.4148148148148148</v>
      </c>
    </row>
    <row r="39" spans="1:22" ht="14.25" x14ac:dyDescent="0.25">
      <c r="A39" s="5" t="s">
        <v>119</v>
      </c>
      <c r="B39" s="9">
        <v>0.30392156862745096</v>
      </c>
      <c r="C39" s="9">
        <v>0.20833333333333337</v>
      </c>
      <c r="D39" s="9">
        <v>0.18085106382978725</v>
      </c>
      <c r="E39" s="9">
        <v>0.47222222222222221</v>
      </c>
      <c r="F39" s="9">
        <v>0.33333333333333326</v>
      </c>
      <c r="G39" s="9">
        <v>0.19090909090909094</v>
      </c>
      <c r="H39" s="9">
        <v>0.22580645161290319</v>
      </c>
      <c r="I39" s="9">
        <v>0.3</v>
      </c>
      <c r="J39" s="9">
        <v>0.25471698113207547</v>
      </c>
      <c r="K39" s="9">
        <v>0.13043478260869565</v>
      </c>
      <c r="L39" s="9">
        <v>0.29464285714285715</v>
      </c>
      <c r="M39" s="9">
        <v>0.21904761904761905</v>
      </c>
      <c r="N39" s="9">
        <v>0.12408759124087591</v>
      </c>
      <c r="O39" s="9">
        <v>0.27500000000000002</v>
      </c>
      <c r="P39" s="9">
        <v>0.25925925925925924</v>
      </c>
      <c r="Q39" s="9">
        <v>0.19379844961240311</v>
      </c>
      <c r="R39" s="9">
        <v>5.4263565891472867E-2</v>
      </c>
      <c r="S39" s="9">
        <v>0.17424242424242425</v>
      </c>
      <c r="T39" s="9">
        <v>2.8169014084507046E-2</v>
      </c>
      <c r="U39" s="9">
        <v>0.26271186440677968</v>
      </c>
      <c r="V39" s="9">
        <v>8.8888888888888892E-2</v>
      </c>
    </row>
    <row r="40" spans="1:22" ht="14.25" x14ac:dyDescent="0.25">
      <c r="A40" s="5" t="s">
        <v>120</v>
      </c>
      <c r="B40" s="9">
        <v>2.9411764705882349E-2</v>
      </c>
      <c r="C40" s="9">
        <v>1.0416666666666664E-2</v>
      </c>
      <c r="D40" s="9">
        <v>4.2553191489361701E-2</v>
      </c>
      <c r="E40" s="9">
        <v>1.8518518518518517E-2</v>
      </c>
      <c r="F40" s="9"/>
      <c r="G40" s="9">
        <v>1.8181818181818181E-2</v>
      </c>
      <c r="H40" s="9">
        <v>1.0752688172043012E-2</v>
      </c>
      <c r="I40" s="9">
        <v>3.6363636363636362E-2</v>
      </c>
      <c r="J40" s="9">
        <v>9.433962264150943E-3</v>
      </c>
      <c r="K40" s="9"/>
      <c r="L40" s="9"/>
      <c r="M40" s="9">
        <v>9.5238095238095247E-3</v>
      </c>
      <c r="N40" s="9"/>
      <c r="O40" s="9"/>
      <c r="P40" s="9">
        <v>2.7777777777777776E-2</v>
      </c>
      <c r="Q40" s="9"/>
      <c r="R40" s="9"/>
      <c r="S40" s="9">
        <v>7.575757575757576E-3</v>
      </c>
      <c r="T40" s="9">
        <v>7.0422535211267616E-3</v>
      </c>
      <c r="U40" s="9"/>
      <c r="V40" s="9"/>
    </row>
    <row r="41" spans="1:22" ht="14.25" x14ac:dyDescent="0.25">
      <c r="A41" s="160">
        <v>2016</v>
      </c>
      <c r="B41" s="160" t="s">
        <v>96</v>
      </c>
      <c r="C41" s="160" t="s">
        <v>93</v>
      </c>
      <c r="D41" s="160" t="s">
        <v>106</v>
      </c>
      <c r="E41" s="160" t="s">
        <v>107</v>
      </c>
      <c r="F41" s="160" t="s">
        <v>97</v>
      </c>
      <c r="G41" s="160" t="s">
        <v>109</v>
      </c>
      <c r="H41" s="160" t="s">
        <v>98</v>
      </c>
      <c r="I41" s="160" t="s">
        <v>125</v>
      </c>
      <c r="J41" s="160" t="s">
        <v>126</v>
      </c>
      <c r="K41" s="160" t="s">
        <v>102</v>
      </c>
      <c r="L41" s="160" t="s">
        <v>95</v>
      </c>
      <c r="M41" s="160" t="s">
        <v>110</v>
      </c>
      <c r="N41" s="160" t="s">
        <v>105</v>
      </c>
      <c r="O41" s="160" t="s">
        <v>104</v>
      </c>
      <c r="P41" s="160" t="s">
        <v>127</v>
      </c>
      <c r="Q41" s="160" t="s">
        <v>101</v>
      </c>
      <c r="R41" s="160" t="s">
        <v>113</v>
      </c>
      <c r="S41" s="160" t="s">
        <v>112</v>
      </c>
      <c r="T41" s="160" t="s">
        <v>111</v>
      </c>
      <c r="U41" s="160" t="s">
        <v>108</v>
      </c>
      <c r="V41" s="160" t="s">
        <v>94</v>
      </c>
    </row>
    <row r="42" spans="1:22" ht="14.25" x14ac:dyDescent="0.25">
      <c r="A42" s="13" t="s">
        <v>117</v>
      </c>
      <c r="B42" s="9">
        <v>0.27</v>
      </c>
      <c r="C42" s="9">
        <v>0.34100000000000003</v>
      </c>
      <c r="D42" s="9">
        <v>0.26</v>
      </c>
      <c r="E42" s="9">
        <v>0.22800000000000001</v>
      </c>
      <c r="F42" s="9">
        <v>0.21199999999999999</v>
      </c>
      <c r="G42" s="9">
        <v>0.20799999999999999</v>
      </c>
      <c r="H42" s="9">
        <v>0.27900000000000003</v>
      </c>
      <c r="I42" s="9">
        <v>0.33600000000000002</v>
      </c>
      <c r="J42" s="9">
        <v>0.25600000000000001</v>
      </c>
      <c r="K42" s="9">
        <v>0.41799999999999998</v>
      </c>
      <c r="L42" s="9">
        <v>0.39600000000000002</v>
      </c>
      <c r="M42" s="9">
        <v>0.33</v>
      </c>
      <c r="N42" s="9">
        <v>0.38800000000000001</v>
      </c>
      <c r="O42" s="9">
        <v>0.47</v>
      </c>
      <c r="P42" s="9">
        <v>0.34699999999999998</v>
      </c>
      <c r="Q42" s="9">
        <v>0.312</v>
      </c>
      <c r="R42" s="9">
        <v>0.39100000000000001</v>
      </c>
      <c r="S42" s="9">
        <v>0.374</v>
      </c>
      <c r="T42" s="9">
        <v>0.26200000000000001</v>
      </c>
      <c r="U42" s="9">
        <v>0.34200000000000003</v>
      </c>
      <c r="V42" s="9">
        <v>0.254</v>
      </c>
    </row>
    <row r="43" spans="1:22" ht="14.25" x14ac:dyDescent="0.25">
      <c r="A43" s="5" t="s">
        <v>118</v>
      </c>
      <c r="B43" s="9">
        <v>0.45700000000000002</v>
      </c>
      <c r="C43" s="9">
        <v>0.437</v>
      </c>
      <c r="D43" s="9">
        <v>0.45200000000000001</v>
      </c>
      <c r="E43" s="9">
        <v>0.46700000000000003</v>
      </c>
      <c r="F43" s="9">
        <v>0.55100000000000005</v>
      </c>
      <c r="G43" s="9">
        <v>0.54</v>
      </c>
      <c r="H43" s="9">
        <v>0.42199999999999999</v>
      </c>
      <c r="I43" s="9">
        <v>0.47099999999999997</v>
      </c>
      <c r="J43" s="9">
        <v>0.46</v>
      </c>
      <c r="K43" s="9">
        <v>0.41499999999999998</v>
      </c>
      <c r="L43" s="9">
        <v>0.435</v>
      </c>
      <c r="M43" s="9">
        <v>0.48799999999999999</v>
      </c>
      <c r="N43" s="9">
        <v>0.46800000000000003</v>
      </c>
      <c r="O43" s="9">
        <v>0.35099999999999998</v>
      </c>
      <c r="P43" s="9">
        <v>0.372</v>
      </c>
      <c r="Q43" s="9">
        <v>0.48</v>
      </c>
      <c r="R43" s="9">
        <v>0.42699999999999999</v>
      </c>
      <c r="S43" s="9">
        <v>0.49099999999999999</v>
      </c>
      <c r="T43" s="9">
        <v>0.57399999999999995</v>
      </c>
      <c r="U43" s="9">
        <v>0.433</v>
      </c>
      <c r="V43" s="9">
        <v>0.624</v>
      </c>
    </row>
    <row r="44" spans="1:22" ht="14.25" x14ac:dyDescent="0.25">
      <c r="A44" s="5" t="s">
        <v>119</v>
      </c>
      <c r="B44" s="9">
        <v>0.22900000000000001</v>
      </c>
      <c r="C44" s="9">
        <v>0.189</v>
      </c>
      <c r="D44" s="9">
        <v>0.247</v>
      </c>
      <c r="E44" s="9">
        <v>0.27</v>
      </c>
      <c r="F44" s="9">
        <v>0.218</v>
      </c>
      <c r="G44" s="9">
        <v>0.24</v>
      </c>
      <c r="H44" s="9">
        <v>0.26200000000000001</v>
      </c>
      <c r="I44" s="9">
        <v>0.16200000000000001</v>
      </c>
      <c r="J44" s="9">
        <v>0.26300000000000001</v>
      </c>
      <c r="K44" s="9">
        <v>0.14799999999999999</v>
      </c>
      <c r="L44" s="9">
        <v>0.161</v>
      </c>
      <c r="M44" s="9">
        <v>0.17199999999999999</v>
      </c>
      <c r="N44" s="9">
        <v>0.13</v>
      </c>
      <c r="O44" s="9">
        <v>0.14699999999999999</v>
      </c>
      <c r="P44" s="9">
        <v>0.26200000000000001</v>
      </c>
      <c r="Q44" s="9">
        <v>0.187</v>
      </c>
      <c r="R44" s="9">
        <v>0.159</v>
      </c>
      <c r="S44" s="9">
        <v>0.121</v>
      </c>
      <c r="T44" s="9">
        <v>0.14599999999999999</v>
      </c>
      <c r="U44" s="9">
        <v>0.217</v>
      </c>
      <c r="V44" s="9">
        <v>0.11</v>
      </c>
    </row>
    <row r="45" spans="1:22" ht="15" thickBot="1" x14ac:dyDescent="0.3">
      <c r="A45" s="5" t="s">
        <v>120</v>
      </c>
      <c r="B45" s="9">
        <v>4.3999999999999997E-2</v>
      </c>
      <c r="C45" s="9">
        <v>3.3000000000000002E-2</v>
      </c>
      <c r="D45" s="9">
        <v>4.1000000000000002E-2</v>
      </c>
      <c r="E45" s="9">
        <v>3.5000000000000003E-2</v>
      </c>
      <c r="F45" s="9">
        <v>0.02</v>
      </c>
      <c r="G45" s="9">
        <v>1.2E-2</v>
      </c>
      <c r="H45" s="9">
        <v>3.6999999999999998E-2</v>
      </c>
      <c r="I45" s="9">
        <v>0.03</v>
      </c>
      <c r="J45" s="9">
        <v>2.1000000000000001E-2</v>
      </c>
      <c r="K45" s="9">
        <v>1.7999999999999999E-2</v>
      </c>
      <c r="L45" s="9">
        <v>8.9999999999999993E-3</v>
      </c>
      <c r="M45" s="9">
        <v>0.01</v>
      </c>
      <c r="N45" s="9">
        <v>1.2999999999999999E-2</v>
      </c>
      <c r="O45" s="9">
        <v>3.2000000000000001E-2</v>
      </c>
      <c r="P45" s="9">
        <v>1.9E-2</v>
      </c>
      <c r="Q45" s="9">
        <v>2.1000000000000001E-2</v>
      </c>
      <c r="R45" s="9">
        <v>2.1999999999999999E-2</v>
      </c>
      <c r="S45" s="9">
        <v>1.4E-2</v>
      </c>
      <c r="T45" s="9">
        <v>1.7000000000000001E-2</v>
      </c>
      <c r="U45" s="9">
        <v>8.0000000000000002E-3</v>
      </c>
      <c r="V45" s="9">
        <v>1.2E-2</v>
      </c>
    </row>
    <row r="46" spans="1:22" ht="14.25" x14ac:dyDescent="0.25">
      <c r="A46" s="159" t="s">
        <v>179</v>
      </c>
      <c r="B46" s="160" t="s">
        <v>96</v>
      </c>
      <c r="C46" s="160" t="s">
        <v>93</v>
      </c>
      <c r="D46" s="160" t="s">
        <v>106</v>
      </c>
      <c r="E46" s="160" t="s">
        <v>107</v>
      </c>
      <c r="F46" s="160" t="s">
        <v>97</v>
      </c>
      <c r="G46" s="160" t="s">
        <v>109</v>
      </c>
      <c r="H46" s="160" t="s">
        <v>98</v>
      </c>
      <c r="I46" s="160" t="s">
        <v>125</v>
      </c>
      <c r="J46" s="160" t="s">
        <v>126</v>
      </c>
      <c r="K46" s="160" t="s">
        <v>102</v>
      </c>
      <c r="L46" s="160" t="s">
        <v>95</v>
      </c>
      <c r="M46" s="160" t="s">
        <v>110</v>
      </c>
      <c r="N46" s="160" t="s">
        <v>105</v>
      </c>
      <c r="O46" s="160" t="s">
        <v>104</v>
      </c>
      <c r="P46" s="160" t="s">
        <v>127</v>
      </c>
      <c r="Q46" s="160" t="s">
        <v>101</v>
      </c>
      <c r="R46" s="160" t="s">
        <v>113</v>
      </c>
      <c r="S46" s="160" t="s">
        <v>112</v>
      </c>
      <c r="T46" s="160" t="s">
        <v>111</v>
      </c>
      <c r="U46" s="160" t="s">
        <v>108</v>
      </c>
      <c r="V46" s="160" t="s">
        <v>94</v>
      </c>
    </row>
    <row r="47" spans="1:22" ht="14.25" x14ac:dyDescent="0.25">
      <c r="A47" s="13" t="s">
        <v>117</v>
      </c>
      <c r="B47" s="9">
        <v>0.2608695652173913</v>
      </c>
      <c r="C47" s="9">
        <v>0.27433628318584069</v>
      </c>
      <c r="D47" s="9">
        <v>0.17142857142857143</v>
      </c>
      <c r="E47" s="9">
        <v>0.23893805309734514</v>
      </c>
      <c r="F47" s="9">
        <v>0.37142857142857144</v>
      </c>
      <c r="G47" s="9">
        <v>0.25833333333333336</v>
      </c>
      <c r="H47" s="9">
        <v>0.18584070796460178</v>
      </c>
      <c r="I47" s="9">
        <v>0.4311926605504588</v>
      </c>
      <c r="J47" s="9">
        <v>0.24107142857142858</v>
      </c>
      <c r="K47" s="9">
        <v>0.50450450450450446</v>
      </c>
      <c r="L47" s="9">
        <v>0.44067796610169485</v>
      </c>
      <c r="M47" s="9">
        <v>0.45299145299145299</v>
      </c>
      <c r="N47" s="9">
        <v>0.48739495798319327</v>
      </c>
      <c r="O47" s="9">
        <v>0.38596491228070173</v>
      </c>
      <c r="P47" s="9">
        <v>0.37614678899082571</v>
      </c>
      <c r="Q47" s="9">
        <v>0.375</v>
      </c>
      <c r="R47" s="9">
        <v>0.52941176470588236</v>
      </c>
      <c r="S47" s="9">
        <v>0.35398230088495575</v>
      </c>
      <c r="T47" s="9">
        <v>0.43518518518518517</v>
      </c>
      <c r="U47" s="9">
        <v>0.50909090909090904</v>
      </c>
      <c r="V47" s="9">
        <v>0.34188034188034189</v>
      </c>
    </row>
    <row r="48" spans="1:22" ht="14.25" x14ac:dyDescent="0.25">
      <c r="A48" s="5" t="s">
        <v>118</v>
      </c>
      <c r="B48" s="9">
        <v>0.59130434782608698</v>
      </c>
      <c r="C48" s="9">
        <v>0.61061946902654862</v>
      </c>
      <c r="D48" s="9">
        <v>0.54285714285714282</v>
      </c>
      <c r="E48" s="9">
        <v>0.60176991150442483</v>
      </c>
      <c r="F48" s="9">
        <v>0.35238095238095241</v>
      </c>
      <c r="G48" s="9">
        <v>0.66666666666666652</v>
      </c>
      <c r="H48" s="9">
        <v>0.61946902654867253</v>
      </c>
      <c r="I48" s="9">
        <v>0.39449541284403672</v>
      </c>
      <c r="J48" s="9">
        <v>0.3392857142857143</v>
      </c>
      <c r="K48" s="9">
        <v>0.36936936936936937</v>
      </c>
      <c r="L48" s="9">
        <v>0.43220338983050849</v>
      </c>
      <c r="M48" s="9">
        <v>0.52991452991452992</v>
      </c>
      <c r="N48" s="9">
        <v>0.38655462184873957</v>
      </c>
      <c r="O48" s="9">
        <v>0.56140350877192979</v>
      </c>
      <c r="P48" s="9">
        <v>0.37614678899082571</v>
      </c>
      <c r="Q48" s="9">
        <v>0.42857142857142855</v>
      </c>
      <c r="R48" s="9">
        <v>0.36134453781512604</v>
      </c>
      <c r="S48" s="9">
        <v>0.53097345132743368</v>
      </c>
      <c r="T48" s="9">
        <v>0.44444444444444442</v>
      </c>
      <c r="U48" s="9">
        <v>0.33636363636363631</v>
      </c>
      <c r="V48" s="9">
        <v>0.46153846153846151</v>
      </c>
    </row>
    <row r="49" spans="1:22" ht="14.25" x14ac:dyDescent="0.25">
      <c r="A49" s="5" t="s">
        <v>119</v>
      </c>
      <c r="B49" s="9">
        <v>0.11304347826086956</v>
      </c>
      <c r="C49" s="9">
        <v>0.11504424778761062</v>
      </c>
      <c r="D49" s="9">
        <v>0.24761904761904763</v>
      </c>
      <c r="E49" s="9">
        <v>0.15044247787610621</v>
      </c>
      <c r="F49" s="9">
        <v>0.26666666666666666</v>
      </c>
      <c r="G49" s="9">
        <v>6.6666666666666666E-2</v>
      </c>
      <c r="H49" s="9">
        <v>0.17699115044247787</v>
      </c>
      <c r="I49" s="9">
        <v>0.11009174311926608</v>
      </c>
      <c r="J49" s="9">
        <v>0.3392857142857143</v>
      </c>
      <c r="K49" s="9">
        <v>9.00900900900901E-2</v>
      </c>
      <c r="L49" s="9">
        <v>0.11016949152542371</v>
      </c>
      <c r="M49" s="9">
        <v>1.7094017094017096E-2</v>
      </c>
      <c r="N49" s="9">
        <v>0.1092436974789916</v>
      </c>
      <c r="O49" s="9">
        <v>4.3859649122807015E-2</v>
      </c>
      <c r="P49" s="9">
        <v>0.21100917431192662</v>
      </c>
      <c r="Q49" s="9">
        <v>0.16964285714285715</v>
      </c>
      <c r="R49" s="9">
        <v>0.10084033613445378</v>
      </c>
      <c r="S49" s="9">
        <v>0.10619469026548672</v>
      </c>
      <c r="T49" s="9">
        <v>0.12037037037037036</v>
      </c>
      <c r="U49" s="9">
        <v>0.10909090909090909</v>
      </c>
      <c r="V49" s="9">
        <v>0.1111111111111111</v>
      </c>
    </row>
    <row r="50" spans="1:22" ht="14.25" x14ac:dyDescent="0.25">
      <c r="A50" s="5" t="s">
        <v>120</v>
      </c>
      <c r="B50" s="9">
        <v>3.4782608695652174E-2</v>
      </c>
      <c r="C50" s="9"/>
      <c r="D50" s="9">
        <v>3.8095238095238099E-2</v>
      </c>
      <c r="E50" s="9">
        <v>8.8495575221238937E-3</v>
      </c>
      <c r="F50" s="9">
        <v>9.5238095238095247E-3</v>
      </c>
      <c r="G50" s="9">
        <v>8.3333333333333332E-3</v>
      </c>
      <c r="H50" s="9">
        <v>1.7699115044247787E-2</v>
      </c>
      <c r="I50" s="9">
        <v>6.4220183486238536E-2</v>
      </c>
      <c r="J50" s="9">
        <v>8.0357142857142863E-2</v>
      </c>
      <c r="K50" s="9">
        <v>3.6036036036036036E-2</v>
      </c>
      <c r="L50" s="9">
        <v>1.6949152542372881E-2</v>
      </c>
      <c r="M50" s="9"/>
      <c r="N50" s="9">
        <v>1.680672268907563E-2</v>
      </c>
      <c r="O50" s="9">
        <v>8.771929824561403E-3</v>
      </c>
      <c r="P50" s="9">
        <v>3.669724770642202E-2</v>
      </c>
      <c r="Q50" s="9">
        <v>2.6785714285714284E-2</v>
      </c>
      <c r="R50" s="9">
        <v>8.4033613445378148E-3</v>
      </c>
      <c r="S50" s="9">
        <v>8.8495575221238937E-3</v>
      </c>
      <c r="T50" s="9"/>
      <c r="U50" s="9">
        <v>4.5454545454545456E-2</v>
      </c>
      <c r="V50" s="9">
        <v>8.5470085470085472E-2</v>
      </c>
    </row>
    <row r="51" spans="1:22" ht="14.25" x14ac:dyDescent="0.25">
      <c r="A51" s="160" t="s">
        <v>174</v>
      </c>
      <c r="B51" s="160" t="s">
        <v>96</v>
      </c>
      <c r="C51" s="160" t="s">
        <v>93</v>
      </c>
      <c r="D51" s="160" t="s">
        <v>106</v>
      </c>
      <c r="E51" s="160" t="s">
        <v>107</v>
      </c>
      <c r="F51" s="160" t="s">
        <v>97</v>
      </c>
      <c r="G51" s="160" t="s">
        <v>109</v>
      </c>
      <c r="H51" s="160" t="s">
        <v>98</v>
      </c>
      <c r="I51" s="160" t="s">
        <v>125</v>
      </c>
      <c r="J51" s="160" t="s">
        <v>126</v>
      </c>
      <c r="K51" s="160" t="s">
        <v>102</v>
      </c>
      <c r="L51" s="160" t="s">
        <v>95</v>
      </c>
      <c r="M51" s="160" t="s">
        <v>110</v>
      </c>
      <c r="N51" s="160" t="s">
        <v>105</v>
      </c>
      <c r="O51" s="160" t="s">
        <v>104</v>
      </c>
      <c r="P51" s="160" t="s">
        <v>127</v>
      </c>
      <c r="Q51" s="160" t="s">
        <v>101</v>
      </c>
      <c r="R51" s="160" t="s">
        <v>113</v>
      </c>
      <c r="S51" s="160" t="s">
        <v>112</v>
      </c>
      <c r="T51" s="160" t="s">
        <v>111</v>
      </c>
      <c r="U51" s="160" t="s">
        <v>108</v>
      </c>
      <c r="V51" s="160" t="s">
        <v>94</v>
      </c>
    </row>
    <row r="52" spans="1:22" ht="14.25" x14ac:dyDescent="0.25">
      <c r="A52" s="13" t="s">
        <v>117</v>
      </c>
      <c r="B52" s="9">
        <v>0.23275862068965517</v>
      </c>
      <c r="C52" s="9">
        <v>0.25862068965517243</v>
      </c>
      <c r="D52" s="9">
        <v>0.30909090909090908</v>
      </c>
      <c r="E52" s="9">
        <v>0.20175438596491227</v>
      </c>
      <c r="F52" s="9">
        <v>0.27192982456140352</v>
      </c>
      <c r="G52" s="9">
        <v>0.30172413793103448</v>
      </c>
      <c r="H52" s="9">
        <v>0.30973451327433627</v>
      </c>
      <c r="I52" s="9">
        <v>0.17241379310344829</v>
      </c>
      <c r="J52" s="9">
        <v>0.31623931623931623</v>
      </c>
      <c r="K52" s="9">
        <v>0.38938053097345132</v>
      </c>
      <c r="L52" s="9">
        <v>0.37931034482758619</v>
      </c>
      <c r="M52" s="9">
        <v>0.47058823529411759</v>
      </c>
      <c r="N52" s="9">
        <v>0.5892857142857143</v>
      </c>
      <c r="O52" s="9">
        <v>0.29411764705882354</v>
      </c>
      <c r="P52" s="9">
        <v>0.24786324786324787</v>
      </c>
      <c r="Q52" s="9">
        <v>0.30769230769230771</v>
      </c>
      <c r="R52" s="9">
        <v>0.4358974358974359</v>
      </c>
      <c r="S52" s="9">
        <v>0.36440677966101698</v>
      </c>
      <c r="T52" s="9">
        <v>0.33620689655172414</v>
      </c>
      <c r="U52" s="9">
        <v>0.53448275862068961</v>
      </c>
      <c r="V52" s="9">
        <v>0.25663716814159293</v>
      </c>
    </row>
    <row r="53" spans="1:22" ht="14.25" x14ac:dyDescent="0.25">
      <c r="A53" s="5" t="s">
        <v>118</v>
      </c>
      <c r="B53" s="9">
        <v>0.5431034482758621</v>
      </c>
      <c r="C53" s="9">
        <v>0.49137931034482757</v>
      </c>
      <c r="D53" s="9">
        <v>0.48181818181818181</v>
      </c>
      <c r="E53" s="9">
        <v>0.57894736842105265</v>
      </c>
      <c r="F53" s="9">
        <v>0.40350877192982454</v>
      </c>
      <c r="G53" s="9">
        <v>0.42241379310344823</v>
      </c>
      <c r="H53" s="9">
        <v>0.55752212389380529</v>
      </c>
      <c r="I53" s="9">
        <v>0.57758620689655171</v>
      </c>
      <c r="J53" s="9">
        <v>0.51282051282051277</v>
      </c>
      <c r="K53" s="9">
        <v>0.46902654867256638</v>
      </c>
      <c r="L53" s="9">
        <v>0.44827586206896552</v>
      </c>
      <c r="M53" s="9">
        <v>0.4621848739495798</v>
      </c>
      <c r="N53" s="9">
        <v>0.3125</v>
      </c>
      <c r="O53" s="9">
        <v>0.52941176470588236</v>
      </c>
      <c r="P53" s="9">
        <v>0.51282051282051277</v>
      </c>
      <c r="Q53" s="9">
        <v>0.5641025641025641</v>
      </c>
      <c r="R53" s="9">
        <v>0.35897435897435898</v>
      </c>
      <c r="S53" s="9">
        <v>0.55932203389830504</v>
      </c>
      <c r="T53" s="9">
        <v>0.42241379310344823</v>
      </c>
      <c r="U53" s="9">
        <v>0.31034482758620691</v>
      </c>
      <c r="V53" s="9">
        <v>0.51327433628318586</v>
      </c>
    </row>
    <row r="54" spans="1:22" ht="14.25" x14ac:dyDescent="0.25">
      <c r="A54" s="5" t="s">
        <v>119</v>
      </c>
      <c r="B54" s="9">
        <v>0.20689655172413793</v>
      </c>
      <c r="C54" s="9">
        <v>0.21551724137931033</v>
      </c>
      <c r="D54" s="9">
        <v>0.19090909090909094</v>
      </c>
      <c r="E54" s="9">
        <v>0.21929824561403508</v>
      </c>
      <c r="F54" s="9">
        <v>0.30701754385964913</v>
      </c>
      <c r="G54" s="9">
        <v>0.25862068965517243</v>
      </c>
      <c r="H54" s="9">
        <v>0.11504424778761062</v>
      </c>
      <c r="I54" s="9">
        <v>0.24137931034482757</v>
      </c>
      <c r="J54" s="9">
        <v>0.11965811965811966</v>
      </c>
      <c r="K54" s="9">
        <v>0.10619469026548672</v>
      </c>
      <c r="L54" s="9">
        <v>0.16379310344827588</v>
      </c>
      <c r="M54" s="9">
        <v>5.0420168067226892E-2</v>
      </c>
      <c r="N54" s="9">
        <v>9.8214285714285712E-2</v>
      </c>
      <c r="O54" s="9">
        <v>0.16806722689075632</v>
      </c>
      <c r="P54" s="9">
        <v>0.21367521367521367</v>
      </c>
      <c r="Q54" s="9">
        <v>0.12820512820512819</v>
      </c>
      <c r="R54" s="9">
        <v>0.17948717948717949</v>
      </c>
      <c r="S54" s="9">
        <v>7.6271186440677971E-2</v>
      </c>
      <c r="T54" s="9">
        <v>0.23275862068965517</v>
      </c>
      <c r="U54" s="9">
        <v>0.10344827586206896</v>
      </c>
      <c r="V54" s="9">
        <v>0.21238938053097345</v>
      </c>
    </row>
    <row r="55" spans="1:22" ht="14.25" x14ac:dyDescent="0.25">
      <c r="A55" s="5" t="s">
        <v>120</v>
      </c>
      <c r="B55" s="9">
        <v>1.7241379310344827E-2</v>
      </c>
      <c r="C55" s="9">
        <v>3.4482758620689655E-2</v>
      </c>
      <c r="D55" s="9">
        <v>1.8181818181818181E-2</v>
      </c>
      <c r="E55" s="9"/>
      <c r="F55" s="9">
        <v>1.7543859649122806E-2</v>
      </c>
      <c r="G55" s="9">
        <v>1.7241379310344827E-2</v>
      </c>
      <c r="H55" s="9">
        <v>1.7699115044247787E-2</v>
      </c>
      <c r="I55" s="9">
        <v>8.6206896551724137E-3</v>
      </c>
      <c r="J55" s="9">
        <v>5.128205128205128E-2</v>
      </c>
      <c r="K55" s="9">
        <v>3.5398230088495575E-2</v>
      </c>
      <c r="L55" s="9">
        <v>8.6206896551724137E-3</v>
      </c>
      <c r="M55" s="9">
        <v>1.680672268907563E-2</v>
      </c>
      <c r="N55" s="9"/>
      <c r="O55" s="9">
        <v>8.4033613445378148E-3</v>
      </c>
      <c r="P55" s="9">
        <v>2.564102564102564E-2</v>
      </c>
      <c r="Q55" s="9"/>
      <c r="R55" s="9">
        <v>2.564102564102564E-2</v>
      </c>
      <c r="S55" s="9"/>
      <c r="T55" s="9">
        <v>8.6206896551724137E-3</v>
      </c>
      <c r="U55" s="9">
        <v>5.1724137931034482E-2</v>
      </c>
      <c r="V55" s="9">
        <v>1.7699115044247787E-2</v>
      </c>
    </row>
    <row r="56" spans="1:22" ht="14.25" x14ac:dyDescent="0.25">
      <c r="A56" s="159">
        <v>2009</v>
      </c>
      <c r="B56" s="160" t="s">
        <v>96</v>
      </c>
      <c r="C56" s="160" t="s">
        <v>93</v>
      </c>
      <c r="D56" s="160" t="s">
        <v>106</v>
      </c>
      <c r="E56" s="160" t="s">
        <v>107</v>
      </c>
      <c r="F56" s="160" t="s">
        <v>97</v>
      </c>
      <c r="G56" s="160" t="s">
        <v>109</v>
      </c>
      <c r="H56" s="160" t="s">
        <v>98</v>
      </c>
      <c r="I56" s="160" t="s">
        <v>125</v>
      </c>
      <c r="J56" s="160" t="s">
        <v>126</v>
      </c>
      <c r="K56" s="160" t="s">
        <v>102</v>
      </c>
      <c r="L56" s="160" t="s">
        <v>95</v>
      </c>
      <c r="M56" s="160" t="s">
        <v>110</v>
      </c>
      <c r="N56" s="160" t="s">
        <v>105</v>
      </c>
      <c r="O56" s="160" t="s">
        <v>104</v>
      </c>
      <c r="P56" s="160" t="s">
        <v>127</v>
      </c>
      <c r="Q56" s="160" t="s">
        <v>101</v>
      </c>
      <c r="R56" s="160" t="s">
        <v>113</v>
      </c>
      <c r="S56" s="160" t="s">
        <v>112</v>
      </c>
      <c r="T56" s="160" t="s">
        <v>111</v>
      </c>
      <c r="U56" s="160" t="s">
        <v>108</v>
      </c>
      <c r="V56" s="160" t="s">
        <v>94</v>
      </c>
    </row>
    <row r="57" spans="1:22" ht="14.25" x14ac:dyDescent="0.25">
      <c r="A57" s="13" t="s">
        <v>117</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118</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5" t="s">
        <v>119</v>
      </c>
      <c r="B59" s="9" t="s">
        <v>56</v>
      </c>
      <c r="C59" s="9" t="s">
        <v>56</v>
      </c>
      <c r="D59" s="9" t="s">
        <v>56</v>
      </c>
      <c r="E59" s="9" t="s">
        <v>56</v>
      </c>
      <c r="F59" s="9" t="s">
        <v>56</v>
      </c>
      <c r="G59" s="9" t="s">
        <v>56</v>
      </c>
      <c r="H59" s="9" t="s">
        <v>56</v>
      </c>
      <c r="I59" s="9" t="s">
        <v>56</v>
      </c>
      <c r="J59" s="9" t="s">
        <v>56</v>
      </c>
      <c r="K59" s="9" t="s">
        <v>56</v>
      </c>
      <c r="L59" s="9" t="s">
        <v>56</v>
      </c>
      <c r="M59" s="9" t="s">
        <v>56</v>
      </c>
      <c r="N59" s="9" t="s">
        <v>56</v>
      </c>
      <c r="O59" s="9" t="s">
        <v>56</v>
      </c>
      <c r="P59" s="9" t="s">
        <v>56</v>
      </c>
      <c r="Q59" s="9" t="s">
        <v>56</v>
      </c>
      <c r="R59" s="9" t="s">
        <v>56</v>
      </c>
      <c r="S59" s="9" t="s">
        <v>56</v>
      </c>
      <c r="T59" s="9" t="s">
        <v>56</v>
      </c>
      <c r="U59" s="9" t="s">
        <v>56</v>
      </c>
      <c r="V59" s="9" t="s">
        <v>56</v>
      </c>
    </row>
    <row r="60" spans="1:22" ht="14.25" x14ac:dyDescent="0.25">
      <c r="A60" s="5" t="s">
        <v>120</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160">
        <v>2008</v>
      </c>
      <c r="B61" s="160" t="s">
        <v>96</v>
      </c>
      <c r="C61" s="160" t="s">
        <v>93</v>
      </c>
      <c r="D61" s="160" t="s">
        <v>106</v>
      </c>
      <c r="E61" s="160" t="s">
        <v>107</v>
      </c>
      <c r="F61" s="160" t="s">
        <v>97</v>
      </c>
      <c r="G61" s="160" t="s">
        <v>109</v>
      </c>
      <c r="H61" s="160" t="s">
        <v>98</v>
      </c>
      <c r="I61" s="160" t="s">
        <v>125</v>
      </c>
      <c r="J61" s="160" t="s">
        <v>126</v>
      </c>
      <c r="K61" s="160" t="s">
        <v>102</v>
      </c>
      <c r="L61" s="160" t="s">
        <v>95</v>
      </c>
      <c r="M61" s="160" t="s">
        <v>110</v>
      </c>
      <c r="N61" s="160" t="s">
        <v>105</v>
      </c>
      <c r="O61" s="160" t="s">
        <v>104</v>
      </c>
      <c r="P61" s="160" t="s">
        <v>127</v>
      </c>
      <c r="Q61" s="160" t="s">
        <v>101</v>
      </c>
      <c r="R61" s="160" t="s">
        <v>113</v>
      </c>
      <c r="S61" s="160" t="s">
        <v>112</v>
      </c>
      <c r="T61" s="160" t="s">
        <v>111</v>
      </c>
      <c r="U61" s="160" t="s">
        <v>108</v>
      </c>
      <c r="V61" s="160" t="s">
        <v>94</v>
      </c>
    </row>
    <row r="62" spans="1:22" ht="14.25" x14ac:dyDescent="0.25">
      <c r="A62" s="13" t="s">
        <v>117</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118</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5" t="s">
        <v>119</v>
      </c>
      <c r="B64" s="9" t="s">
        <v>56</v>
      </c>
      <c r="C64" s="9" t="s">
        <v>56</v>
      </c>
      <c r="D64" s="9" t="s">
        <v>56</v>
      </c>
      <c r="E64" s="9" t="s">
        <v>56</v>
      </c>
      <c r="F64" s="9" t="s">
        <v>56</v>
      </c>
      <c r="G64" s="9" t="s">
        <v>56</v>
      </c>
      <c r="H64" s="9" t="s">
        <v>56</v>
      </c>
      <c r="I64" s="9" t="s">
        <v>56</v>
      </c>
      <c r="J64" s="9" t="s">
        <v>56</v>
      </c>
      <c r="K64" s="9" t="s">
        <v>56</v>
      </c>
      <c r="L64" s="9" t="s">
        <v>56</v>
      </c>
      <c r="M64" s="9" t="s">
        <v>56</v>
      </c>
      <c r="N64" s="9" t="s">
        <v>56</v>
      </c>
      <c r="O64" s="9" t="s">
        <v>56</v>
      </c>
      <c r="P64" s="9" t="s">
        <v>56</v>
      </c>
      <c r="Q64" s="9" t="s">
        <v>56</v>
      </c>
      <c r="R64" s="9" t="s">
        <v>56</v>
      </c>
      <c r="S64" s="9" t="s">
        <v>56</v>
      </c>
      <c r="T64" s="9" t="s">
        <v>56</v>
      </c>
      <c r="U64" s="9" t="s">
        <v>56</v>
      </c>
      <c r="V64" s="9" t="s">
        <v>56</v>
      </c>
    </row>
    <row r="65" spans="1:32" ht="14.25" x14ac:dyDescent="0.25">
      <c r="A65" s="5" t="s">
        <v>120</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159">
        <v>2007</v>
      </c>
      <c r="B66" s="160" t="s">
        <v>96</v>
      </c>
      <c r="C66" s="160" t="s">
        <v>93</v>
      </c>
      <c r="D66" s="160" t="s">
        <v>106</v>
      </c>
      <c r="E66" s="160" t="s">
        <v>107</v>
      </c>
      <c r="F66" s="160" t="s">
        <v>97</v>
      </c>
      <c r="G66" s="160" t="s">
        <v>109</v>
      </c>
      <c r="H66" s="160" t="s">
        <v>98</v>
      </c>
      <c r="I66" s="160" t="s">
        <v>125</v>
      </c>
      <c r="J66" s="160" t="s">
        <v>126</v>
      </c>
      <c r="K66" s="160" t="s">
        <v>102</v>
      </c>
      <c r="L66" s="160" t="s">
        <v>95</v>
      </c>
      <c r="M66" s="160" t="s">
        <v>110</v>
      </c>
      <c r="N66" s="160" t="s">
        <v>105</v>
      </c>
      <c r="O66" s="160" t="s">
        <v>104</v>
      </c>
      <c r="P66" s="160" t="s">
        <v>127</v>
      </c>
      <c r="Q66" s="160" t="s">
        <v>101</v>
      </c>
      <c r="R66" s="160" t="s">
        <v>113</v>
      </c>
      <c r="S66" s="160" t="s">
        <v>112</v>
      </c>
      <c r="T66" s="160" t="s">
        <v>111</v>
      </c>
      <c r="U66" s="160" t="s">
        <v>108</v>
      </c>
      <c r="V66" s="160" t="s">
        <v>94</v>
      </c>
    </row>
    <row r="67" spans="1:32" ht="14.25" x14ac:dyDescent="0.25">
      <c r="A67" s="13" t="s">
        <v>117</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118</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5" t="s">
        <v>119</v>
      </c>
      <c r="B69" s="9" t="s">
        <v>56</v>
      </c>
      <c r="C69" s="9" t="s">
        <v>56</v>
      </c>
      <c r="D69" s="9" t="s">
        <v>56</v>
      </c>
      <c r="E69" s="9" t="s">
        <v>56</v>
      </c>
      <c r="F69" s="9" t="s">
        <v>56</v>
      </c>
      <c r="G69" s="9" t="s">
        <v>56</v>
      </c>
      <c r="H69" s="9" t="s">
        <v>56</v>
      </c>
      <c r="I69" s="9" t="s">
        <v>56</v>
      </c>
      <c r="J69" s="9" t="s">
        <v>56</v>
      </c>
      <c r="K69" s="9" t="s">
        <v>56</v>
      </c>
      <c r="L69" s="9" t="s">
        <v>56</v>
      </c>
      <c r="M69" s="9" t="s">
        <v>56</v>
      </c>
      <c r="N69" s="9" t="s">
        <v>56</v>
      </c>
      <c r="O69" s="9" t="s">
        <v>56</v>
      </c>
      <c r="P69" s="9" t="s">
        <v>56</v>
      </c>
      <c r="Q69" s="9" t="s">
        <v>56</v>
      </c>
      <c r="R69" s="9" t="s">
        <v>56</v>
      </c>
      <c r="S69" s="9" t="s">
        <v>56</v>
      </c>
      <c r="T69" s="9" t="s">
        <v>56</v>
      </c>
      <c r="U69" s="9" t="s">
        <v>56</v>
      </c>
      <c r="V69" s="9" t="s">
        <v>56</v>
      </c>
    </row>
    <row r="70" spans="1:32" ht="14.25" x14ac:dyDescent="0.25">
      <c r="A70" s="5" t="s">
        <v>120</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159">
        <v>2006</v>
      </c>
      <c r="B71" s="160" t="s">
        <v>96</v>
      </c>
      <c r="C71" s="160" t="s">
        <v>93</v>
      </c>
      <c r="D71" s="160" t="s">
        <v>106</v>
      </c>
      <c r="E71" s="160" t="s">
        <v>107</v>
      </c>
      <c r="F71" s="160" t="s">
        <v>97</v>
      </c>
      <c r="G71" s="160" t="s">
        <v>109</v>
      </c>
      <c r="H71" s="160" t="s">
        <v>98</v>
      </c>
      <c r="I71" s="160" t="s">
        <v>125</v>
      </c>
      <c r="J71" s="160" t="s">
        <v>126</v>
      </c>
      <c r="K71" s="160" t="s">
        <v>102</v>
      </c>
      <c r="L71" s="160" t="s">
        <v>95</v>
      </c>
      <c r="M71" s="160" t="s">
        <v>110</v>
      </c>
      <c r="N71" s="160" t="s">
        <v>105</v>
      </c>
      <c r="O71" s="160" t="s">
        <v>104</v>
      </c>
      <c r="P71" s="160" t="s">
        <v>127</v>
      </c>
      <c r="Q71" s="160" t="s">
        <v>101</v>
      </c>
      <c r="R71" s="160" t="s">
        <v>113</v>
      </c>
      <c r="S71" s="160" t="s">
        <v>112</v>
      </c>
      <c r="T71" s="160" t="s">
        <v>111</v>
      </c>
      <c r="U71" s="160" t="s">
        <v>108</v>
      </c>
      <c r="V71" s="160" t="s">
        <v>94</v>
      </c>
    </row>
    <row r="72" spans="1:32" ht="14.25" x14ac:dyDescent="0.25">
      <c r="A72" s="13" t="s">
        <v>117</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118</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4" spans="1:32" ht="14.25" x14ac:dyDescent="0.25">
      <c r="A74" s="5" t="s">
        <v>119</v>
      </c>
      <c r="B74" s="9" t="s">
        <v>56</v>
      </c>
      <c r="C74" s="9" t="s">
        <v>56</v>
      </c>
      <c r="D74" s="9" t="s">
        <v>56</v>
      </c>
      <c r="E74" s="9" t="s">
        <v>56</v>
      </c>
      <c r="F74" s="9" t="s">
        <v>56</v>
      </c>
      <c r="G74" s="9" t="s">
        <v>56</v>
      </c>
      <c r="H74" s="9" t="s">
        <v>56</v>
      </c>
      <c r="I74" s="9" t="s">
        <v>56</v>
      </c>
      <c r="J74" s="9" t="s">
        <v>56</v>
      </c>
      <c r="K74" s="9" t="s">
        <v>56</v>
      </c>
      <c r="L74" s="9" t="s">
        <v>56</v>
      </c>
      <c r="M74" s="9" t="s">
        <v>56</v>
      </c>
      <c r="N74" s="9" t="s">
        <v>56</v>
      </c>
      <c r="O74" s="9" t="s">
        <v>56</v>
      </c>
      <c r="P74" s="9" t="s">
        <v>56</v>
      </c>
      <c r="Q74" s="9" t="s">
        <v>56</v>
      </c>
      <c r="R74" s="9" t="s">
        <v>56</v>
      </c>
      <c r="S74" s="9" t="s">
        <v>56</v>
      </c>
      <c r="T74" s="9" t="s">
        <v>56</v>
      </c>
      <c r="U74" s="9" t="s">
        <v>56</v>
      </c>
      <c r="V74" s="9" t="s">
        <v>56</v>
      </c>
    </row>
    <row r="75" spans="1:32" ht="14.25" x14ac:dyDescent="0.25">
      <c r="A75" s="5" t="s">
        <v>120</v>
      </c>
      <c r="B75" s="9" t="s">
        <v>56</v>
      </c>
      <c r="C75" s="9" t="s">
        <v>56</v>
      </c>
      <c r="D75" s="9" t="s">
        <v>56</v>
      </c>
      <c r="E75" s="9" t="s">
        <v>56</v>
      </c>
      <c r="F75" s="9" t="s">
        <v>56</v>
      </c>
      <c r="G75" s="9" t="s">
        <v>56</v>
      </c>
      <c r="H75" s="9" t="s">
        <v>56</v>
      </c>
      <c r="I75" s="9" t="s">
        <v>56</v>
      </c>
      <c r="J75" s="9" t="s">
        <v>56</v>
      </c>
      <c r="K75" s="9" t="s">
        <v>56</v>
      </c>
      <c r="L75" s="9" t="s">
        <v>56</v>
      </c>
      <c r="M75" s="9" t="s">
        <v>56</v>
      </c>
      <c r="N75" s="9" t="s">
        <v>56</v>
      </c>
      <c r="O75" s="9" t="s">
        <v>56</v>
      </c>
      <c r="P75" s="9" t="s">
        <v>56</v>
      </c>
      <c r="Q75" s="9" t="s">
        <v>56</v>
      </c>
      <c r="R75" s="9" t="s">
        <v>56</v>
      </c>
      <c r="S75" s="9" t="s">
        <v>56</v>
      </c>
      <c r="T75" s="9" t="s">
        <v>56</v>
      </c>
      <c r="U75" s="9" t="s">
        <v>56</v>
      </c>
      <c r="V75" s="9" t="s">
        <v>56</v>
      </c>
    </row>
    <row r="77" spans="1:32" x14ac:dyDescent="0.25">
      <c r="A77" s="3" t="s">
        <v>128</v>
      </c>
    </row>
    <row r="78" spans="1:32" x14ac:dyDescent="0.25">
      <c r="A78" s="39"/>
    </row>
    <row r="79" spans="1:32" s="35" customFormat="1" ht="42.75" customHeight="1" x14ac:dyDescent="0.25">
      <c r="A79" s="165" t="s">
        <v>178</v>
      </c>
      <c r="B79" s="155" t="s">
        <v>129</v>
      </c>
      <c r="C79" s="156" t="s">
        <v>130</v>
      </c>
      <c r="D79" s="1"/>
      <c r="E79" s="1"/>
      <c r="F79" s="165" t="s">
        <v>178</v>
      </c>
      <c r="G79" s="160" t="s">
        <v>131</v>
      </c>
      <c r="H79" s="160" t="s">
        <v>132</v>
      </c>
      <c r="I79" s="160" t="s">
        <v>133</v>
      </c>
      <c r="J79" s="160" t="s">
        <v>134</v>
      </c>
      <c r="K79" s="160" t="s">
        <v>135</v>
      </c>
      <c r="L79" s="1"/>
      <c r="M79" s="1"/>
      <c r="N79" s="1"/>
      <c r="O79" s="1"/>
      <c r="P79" s="1"/>
      <c r="Q79" s="1"/>
      <c r="R79" s="1"/>
      <c r="S79" s="1"/>
      <c r="T79" s="1"/>
      <c r="U79" s="1"/>
      <c r="V79" s="1"/>
      <c r="W79" s="1"/>
      <c r="X79" s="1"/>
      <c r="Y79" s="1"/>
      <c r="Z79" s="1"/>
      <c r="AA79" s="1"/>
      <c r="AB79" s="1"/>
      <c r="AC79" s="1"/>
      <c r="AD79" s="1"/>
      <c r="AE79" s="1"/>
      <c r="AF79" s="1"/>
    </row>
    <row r="80" spans="1:32" ht="13.5" customHeight="1" x14ac:dyDescent="0.25">
      <c r="A80" s="52">
        <v>2019</v>
      </c>
      <c r="B80" s="25">
        <f>50+(50*(B95-B92))+(25*(B94-B93))</f>
        <v>36.179792429792499</v>
      </c>
      <c r="C80" s="59">
        <f>50+(50*(C95-C92))+(25*(C94-C93))</f>
        <v>31.012245961434999</v>
      </c>
      <c r="F80" s="52">
        <v>2019</v>
      </c>
      <c r="G80" s="25">
        <f>50+(50*(G95-G92))+(25*(G94-G93))</f>
        <v>36.609442060100001</v>
      </c>
      <c r="H80" s="59">
        <f>50+(50*(H95-H92))+(25*(H94-H93))</f>
        <v>40.337494221</v>
      </c>
      <c r="I80" s="25">
        <f t="shared" ref="I80:K80" si="6">50+(50*(I95-I92))+(25*(I94-I93))</f>
        <v>30.017605633824996</v>
      </c>
      <c r="J80" s="59">
        <f t="shared" si="6"/>
        <v>26.242964352725</v>
      </c>
      <c r="K80" s="25">
        <f t="shared" si="6"/>
        <v>28.500000000000004</v>
      </c>
    </row>
    <row r="81" spans="1:11" ht="13.5" customHeight="1" x14ac:dyDescent="0.25">
      <c r="A81" s="52">
        <v>2017</v>
      </c>
      <c r="B81" s="25">
        <f>50+(50*(B100-B97))+(25*(B99-B98))</f>
        <v>29.078014184397148</v>
      </c>
      <c r="C81" s="59">
        <f>50+(50*(C100-C97))+(25*(C99-C98))</f>
        <v>25.901960784313722</v>
      </c>
      <c r="F81" s="52">
        <v>2017</v>
      </c>
      <c r="G81" s="25">
        <f>50+(50*(G100-G97))+(25*(G99-G98))</f>
        <v>33.965968586387419</v>
      </c>
      <c r="H81" s="59">
        <f>50+(50*(H100-H97))+(25*(H99-H98))</f>
        <v>33.044871794871817</v>
      </c>
      <c r="I81" s="25">
        <f t="shared" ref="I81:K81" si="7">50+(50*(I100-I97))+(25*(I99-I98))</f>
        <v>24.669603524229064</v>
      </c>
      <c r="J81" s="59">
        <f t="shared" si="7"/>
        <v>20.616438356164416</v>
      </c>
      <c r="K81" s="25">
        <f t="shared" si="7"/>
        <v>19.786729857819903</v>
      </c>
    </row>
    <row r="82" spans="1:11" ht="13.5" customHeight="1" x14ac:dyDescent="0.25">
      <c r="A82" s="52">
        <v>2016</v>
      </c>
      <c r="B82" s="25">
        <f>50+(50*(B105-B102))+(25*(B104-B103))</f>
        <v>29.602070527337432</v>
      </c>
      <c r="C82" s="59">
        <f>50+(50*(C105-C102))+(25*(C104-C103))</f>
        <v>26.954287259940479</v>
      </c>
      <c r="F82" s="52">
        <v>2016</v>
      </c>
      <c r="G82" s="25">
        <f>50+(50*(G105-G102))+(25*(G104-G103))</f>
        <v>32.553191489361701</v>
      </c>
      <c r="H82" s="59">
        <f>50+(50*(H105-H102))+(25*(H104-H103))</f>
        <v>34.214186369958249</v>
      </c>
      <c r="I82" s="25">
        <f t="shared" ref="I82:K82" si="8">50+(50*(I105-I102))+(25*(I104-I103))</f>
        <v>25.390070921985799</v>
      </c>
      <c r="J82" s="59">
        <f t="shared" si="8"/>
        <v>20.792079207920764</v>
      </c>
      <c r="K82" s="25">
        <f t="shared" si="8"/>
        <v>21.463093145869948</v>
      </c>
    </row>
    <row r="83" spans="1:11" ht="13.5" customHeight="1" x14ac:dyDescent="0.25">
      <c r="A83" s="52" t="s">
        <v>179</v>
      </c>
      <c r="B83" s="25">
        <f>50+(50*(B110-B107))+(25*(B109-B108))</f>
        <v>25.067446043165464</v>
      </c>
      <c r="C83" s="59">
        <f>50+(50*(C110-C107))+(25*(C109-C108))</f>
        <v>24.285714285714288</v>
      </c>
      <c r="F83" s="52" t="s">
        <v>182</v>
      </c>
      <c r="G83" s="25">
        <f>50+(50*(G110-G107))+(25*(G109-G108))</f>
        <v>23.755924170616101</v>
      </c>
      <c r="H83" s="59">
        <f>50+(50*(H110-H107))+(25*(H109-H108))</f>
        <v>26.668937329700281</v>
      </c>
      <c r="I83" s="25">
        <f t="shared" ref="I83:K83" si="9">50+(50*(I110-I107))+(25*(I109-I108))</f>
        <v>22.721962616822445</v>
      </c>
      <c r="J83" s="59">
        <f t="shared" si="9"/>
        <v>22.213114754098367</v>
      </c>
      <c r="K83" s="25">
        <f t="shared" si="9"/>
        <v>25.621118012422372</v>
      </c>
    </row>
    <row r="84" spans="1:11" ht="13.5" customHeight="1" x14ac:dyDescent="0.25">
      <c r="A84" s="52" t="s">
        <v>174</v>
      </c>
      <c r="B84" s="25">
        <f>50+(50*(B115-B112))+(25*(B114-B113))</f>
        <v>27.728085867620749</v>
      </c>
      <c r="C84" s="25">
        <f>50+(50*(C115-C112))+(25*(C114-C113))</f>
        <v>25.688599846977805</v>
      </c>
      <c r="F84" s="52" t="s">
        <v>183</v>
      </c>
      <c r="G84" s="25">
        <f>50+(50*(G115-G112))+(25*(G114-G113))</f>
        <v>27.886836027713638</v>
      </c>
      <c r="H84" s="25">
        <f>50+(50*(H115-H112))+(25*(H114-H113))</f>
        <v>27.897574123989255</v>
      </c>
      <c r="I84" s="25">
        <f t="shared" ref="I84:K84" si="10">50+(50*(I115-I112))+(25*(I114-I113))</f>
        <v>25.773809523809511</v>
      </c>
      <c r="J84" s="25">
        <f t="shared" si="10"/>
        <v>22.268211920529833</v>
      </c>
      <c r="K84" s="25">
        <f t="shared" si="10"/>
        <v>26.988636363636363</v>
      </c>
    </row>
    <row r="85" spans="1:11" ht="13.5" customHeight="1" x14ac:dyDescent="0.25">
      <c r="A85" s="52">
        <v>2009</v>
      </c>
      <c r="B85" s="25" t="s">
        <v>56</v>
      </c>
      <c r="C85" s="25" t="s">
        <v>56</v>
      </c>
      <c r="F85" s="52">
        <v>2009</v>
      </c>
      <c r="G85" s="25" t="s">
        <v>56</v>
      </c>
      <c r="H85" s="25" t="s">
        <v>56</v>
      </c>
      <c r="I85" s="25" t="s">
        <v>56</v>
      </c>
      <c r="J85" s="25" t="s">
        <v>56</v>
      </c>
      <c r="K85" s="25" t="s">
        <v>56</v>
      </c>
    </row>
    <row r="86" spans="1:11" ht="13.5" customHeight="1" x14ac:dyDescent="0.25">
      <c r="A86" s="52">
        <v>2008</v>
      </c>
      <c r="B86" s="25" t="s">
        <v>56</v>
      </c>
      <c r="C86" s="25" t="s">
        <v>56</v>
      </c>
      <c r="F86" s="52">
        <v>2008</v>
      </c>
      <c r="G86" s="25" t="s">
        <v>56</v>
      </c>
      <c r="H86" s="25" t="s">
        <v>56</v>
      </c>
      <c r="I86" s="25" t="s">
        <v>56</v>
      </c>
      <c r="J86" s="25" t="s">
        <v>56</v>
      </c>
      <c r="K86" s="25" t="s">
        <v>56</v>
      </c>
    </row>
    <row r="87" spans="1:11" ht="13.5" customHeight="1" x14ac:dyDescent="0.25">
      <c r="A87" s="52">
        <v>2007</v>
      </c>
      <c r="B87" s="25" t="s">
        <v>56</v>
      </c>
      <c r="C87" s="25" t="s">
        <v>56</v>
      </c>
      <c r="F87" s="52">
        <v>2007</v>
      </c>
      <c r="G87" s="25" t="s">
        <v>56</v>
      </c>
      <c r="H87" s="25" t="s">
        <v>56</v>
      </c>
      <c r="I87" s="25" t="s">
        <v>56</v>
      </c>
      <c r="J87" s="25" t="s">
        <v>56</v>
      </c>
      <c r="K87" s="25" t="s">
        <v>56</v>
      </c>
    </row>
    <row r="88" spans="1:11" ht="13.5" customHeight="1" x14ac:dyDescent="0.25">
      <c r="A88" s="55">
        <v>2006</v>
      </c>
      <c r="B88" s="25" t="s">
        <v>56</v>
      </c>
      <c r="C88" s="25" t="s">
        <v>56</v>
      </c>
      <c r="F88" s="55">
        <v>2006</v>
      </c>
      <c r="G88" s="25" t="s">
        <v>56</v>
      </c>
      <c r="H88" s="25" t="s">
        <v>56</v>
      </c>
      <c r="I88" s="25" t="s">
        <v>56</v>
      </c>
      <c r="J88" s="25" t="s">
        <v>56</v>
      </c>
      <c r="K88" s="25" t="s">
        <v>56</v>
      </c>
    </row>
    <row r="89" spans="1:11" x14ac:dyDescent="0.25">
      <c r="A89" s="39"/>
    </row>
    <row r="90" spans="1:11" x14ac:dyDescent="0.25">
      <c r="A90" s="224" t="s">
        <v>136</v>
      </c>
      <c r="B90" s="224"/>
      <c r="C90" s="224"/>
      <c r="D90" s="58"/>
      <c r="F90" s="224" t="s">
        <v>137</v>
      </c>
      <c r="G90" s="224"/>
      <c r="H90" s="224"/>
      <c r="I90" s="224"/>
      <c r="J90" s="224"/>
      <c r="K90" s="224"/>
    </row>
    <row r="91" spans="1:11" ht="14.25" x14ac:dyDescent="0.25">
      <c r="A91" s="159">
        <v>2019</v>
      </c>
      <c r="B91" s="160" t="s">
        <v>129</v>
      </c>
      <c r="C91" s="160" t="s">
        <v>130</v>
      </c>
      <c r="F91" s="161">
        <v>2019</v>
      </c>
      <c r="G91" s="162" t="s">
        <v>138</v>
      </c>
      <c r="H91" s="162" t="s">
        <v>132</v>
      </c>
      <c r="I91" s="162" t="s">
        <v>133</v>
      </c>
      <c r="J91" s="162" t="s">
        <v>134</v>
      </c>
      <c r="K91" s="162" t="s">
        <v>135</v>
      </c>
    </row>
    <row r="92" spans="1:11" ht="14.25" x14ac:dyDescent="0.25">
      <c r="A92" s="13" t="s">
        <v>117</v>
      </c>
      <c r="B92" s="9">
        <v>0.27289377289380001</v>
      </c>
      <c r="C92" s="9">
        <v>0.32933819697759997</v>
      </c>
      <c r="F92" s="13" t="s">
        <v>117</v>
      </c>
      <c r="G92" s="14">
        <v>0.261802575107</v>
      </c>
      <c r="H92" s="14">
        <v>0.242256125751</v>
      </c>
      <c r="I92" s="14">
        <v>0.33732394366200003</v>
      </c>
      <c r="J92" s="14">
        <v>0.38273921200799998</v>
      </c>
      <c r="K92" s="14">
        <v>0.34</v>
      </c>
    </row>
    <row r="93" spans="1:11" ht="14.25" x14ac:dyDescent="0.25">
      <c r="A93" s="5" t="s">
        <v>118</v>
      </c>
      <c r="B93" s="9">
        <v>0.38369963369959997</v>
      </c>
      <c r="C93" s="9">
        <v>0.39577905158940002</v>
      </c>
      <c r="F93" s="5" t="s">
        <v>118</v>
      </c>
      <c r="G93" s="9">
        <v>0.395708154506</v>
      </c>
      <c r="H93" s="9">
        <v>0.35090152565900001</v>
      </c>
      <c r="I93" s="9">
        <v>0.40211267605599998</v>
      </c>
      <c r="J93" s="9">
        <v>0.404315196998</v>
      </c>
      <c r="K93" s="9">
        <v>0.42615384615399998</v>
      </c>
    </row>
    <row r="94" spans="1:11" ht="28.5" x14ac:dyDescent="0.25">
      <c r="A94" s="5" t="s">
        <v>119</v>
      </c>
      <c r="B94" s="9">
        <v>0.31013431013429998</v>
      </c>
      <c r="C94" s="9">
        <v>0.25482021886400003</v>
      </c>
      <c r="F94" s="5" t="s">
        <v>119</v>
      </c>
      <c r="G94" s="9">
        <v>0.30128755364799997</v>
      </c>
      <c r="H94" s="9">
        <v>0.364771151179</v>
      </c>
      <c r="I94" s="9">
        <v>0.243661971831</v>
      </c>
      <c r="J94" s="9">
        <v>0.20637898686700001</v>
      </c>
      <c r="K94" s="9">
        <v>0.221538461538</v>
      </c>
    </row>
    <row r="95" spans="1:11" ht="14.25" x14ac:dyDescent="0.25">
      <c r="A95" s="5" t="s">
        <v>120</v>
      </c>
      <c r="B95" s="9">
        <v>3.3272283272300002E-2</v>
      </c>
      <c r="C95" s="9">
        <v>2.0062532569000001E-2</v>
      </c>
      <c r="F95" s="5" t="s">
        <v>120</v>
      </c>
      <c r="G95" s="9">
        <v>4.1201716738000001E-2</v>
      </c>
      <c r="H95" s="9">
        <v>4.2071197411000003E-2</v>
      </c>
      <c r="I95" s="9">
        <v>1.6901408451000001E-2</v>
      </c>
      <c r="J95" s="9">
        <v>6.5666041279999997E-3</v>
      </c>
      <c r="K95" s="9">
        <v>1.2307692308000001E-2</v>
      </c>
    </row>
    <row r="96" spans="1:11" ht="14.25" x14ac:dyDescent="0.25">
      <c r="A96" s="159">
        <v>2017</v>
      </c>
      <c r="B96" s="160" t="s">
        <v>129</v>
      </c>
      <c r="C96" s="160" t="s">
        <v>130</v>
      </c>
      <c r="F96" s="160">
        <v>2017</v>
      </c>
      <c r="G96" s="162" t="s">
        <v>138</v>
      </c>
      <c r="H96" s="162" t="s">
        <v>132</v>
      </c>
      <c r="I96" s="162" t="s">
        <v>133</v>
      </c>
      <c r="J96" s="162" t="s">
        <v>134</v>
      </c>
      <c r="K96" s="162" t="s">
        <v>135</v>
      </c>
    </row>
    <row r="97" spans="1:11" ht="14.25" x14ac:dyDescent="0.25">
      <c r="A97" s="13" t="s">
        <v>117</v>
      </c>
      <c r="B97" s="9">
        <v>0.34219858156028399</v>
      </c>
      <c r="C97" s="9">
        <v>0.36705882352941199</v>
      </c>
      <c r="F97" s="13" t="s">
        <v>117</v>
      </c>
      <c r="G97" s="14">
        <v>0.267015706806283</v>
      </c>
      <c r="H97" s="14">
        <v>0.265384615384615</v>
      </c>
      <c r="I97" s="14">
        <v>0.40308370044052899</v>
      </c>
      <c r="J97" s="14">
        <v>0.45753424657534197</v>
      </c>
      <c r="K97" s="14">
        <v>0.46208530805687198</v>
      </c>
    </row>
    <row r="98" spans="1:11" ht="14.25" x14ac:dyDescent="0.25">
      <c r="A98" s="5" t="s">
        <v>118</v>
      </c>
      <c r="B98" s="9">
        <v>0.41046099290780103</v>
      </c>
      <c r="C98" s="9">
        <v>0.43607843137254898</v>
      </c>
      <c r="F98" s="5" t="s">
        <v>118</v>
      </c>
      <c r="G98" s="9">
        <v>0.43193717277486898</v>
      </c>
      <c r="H98" s="9">
        <v>0.44615384615384601</v>
      </c>
      <c r="I98" s="9">
        <v>0.40748898678414103</v>
      </c>
      <c r="J98" s="9">
        <v>0.40273972602739699</v>
      </c>
      <c r="K98" s="9">
        <v>0.41232227488151701</v>
      </c>
    </row>
    <row r="99" spans="1:11" ht="28.5" x14ac:dyDescent="0.25">
      <c r="A99" s="5" t="s">
        <v>119</v>
      </c>
      <c r="B99" s="9">
        <v>0.23670212765957399</v>
      </c>
      <c r="C99" s="9">
        <v>0.18745098039215699</v>
      </c>
      <c r="F99" s="5" t="s">
        <v>119</v>
      </c>
      <c r="G99" s="9">
        <v>0.27748691099476402</v>
      </c>
      <c r="H99" s="9">
        <v>0.27820512820512799</v>
      </c>
      <c r="I99" s="9">
        <v>0.1784140969163</v>
      </c>
      <c r="J99" s="9">
        <v>0.13698630136986301</v>
      </c>
      <c r="K99" s="9">
        <v>0.123222748815166</v>
      </c>
    </row>
    <row r="100" spans="1:11" ht="14.25" x14ac:dyDescent="0.25">
      <c r="A100" s="5" t="s">
        <v>120</v>
      </c>
      <c r="B100" s="9">
        <v>1.0638297872340399E-2</v>
      </c>
      <c r="C100" s="9">
        <v>9.4117647058823504E-3</v>
      </c>
      <c r="F100" s="5" t="s">
        <v>120</v>
      </c>
      <c r="G100" s="9">
        <v>2.3560209424083801E-2</v>
      </c>
      <c r="H100" s="9">
        <v>1.02564102564103E-2</v>
      </c>
      <c r="I100" s="9">
        <v>1.1013215859030799E-2</v>
      </c>
      <c r="J100" s="9">
        <v>2.7397260273972599E-3</v>
      </c>
      <c r="K100" s="9">
        <v>2.3696682464455E-3</v>
      </c>
    </row>
    <row r="101" spans="1:11" ht="14.25" x14ac:dyDescent="0.25">
      <c r="A101" s="159">
        <v>2016</v>
      </c>
      <c r="B101" s="160" t="s">
        <v>129</v>
      </c>
      <c r="C101" s="160" t="s">
        <v>130</v>
      </c>
      <c r="F101" s="160">
        <v>2016</v>
      </c>
      <c r="G101" s="162" t="s">
        <v>139</v>
      </c>
      <c r="H101" s="162" t="s">
        <v>132</v>
      </c>
      <c r="I101" s="162" t="s">
        <v>133</v>
      </c>
      <c r="J101" s="162" t="s">
        <v>134</v>
      </c>
      <c r="K101" s="162" t="s">
        <v>135</v>
      </c>
    </row>
    <row r="102" spans="1:11" ht="14.25" x14ac:dyDescent="0.25">
      <c r="A102" s="13" t="s">
        <v>117</v>
      </c>
      <c r="B102" s="9">
        <v>0.30604982206405701</v>
      </c>
      <c r="C102" s="9">
        <v>0.32918582634568599</v>
      </c>
      <c r="F102" s="13" t="s">
        <v>117</v>
      </c>
      <c r="G102" s="14">
        <v>0.24</v>
      </c>
      <c r="H102" s="14">
        <v>0.23968474733426101</v>
      </c>
      <c r="I102" s="14">
        <v>0.36666666666666697</v>
      </c>
      <c r="J102" s="14">
        <v>0.43454345434543501</v>
      </c>
      <c r="K102" s="14">
        <v>0.39718804920913903</v>
      </c>
    </row>
    <row r="103" spans="1:11" ht="14.25" x14ac:dyDescent="0.25">
      <c r="A103" s="5" t="s">
        <v>118</v>
      </c>
      <c r="B103" s="9">
        <v>0.463604011646716</v>
      </c>
      <c r="C103" s="9">
        <v>0.474979713281039</v>
      </c>
      <c r="F103" s="5" t="s">
        <v>118</v>
      </c>
      <c r="G103" s="9">
        <v>0.50553191489361704</v>
      </c>
      <c r="H103" s="9">
        <v>0.47241539174779801</v>
      </c>
      <c r="I103" s="9">
        <v>0.44893617021276599</v>
      </c>
      <c r="J103" s="9">
        <v>0.436743674367437</v>
      </c>
      <c r="K103" s="9">
        <v>0.480667838312829</v>
      </c>
    </row>
    <row r="104" spans="1:11" ht="28.5" x14ac:dyDescent="0.25">
      <c r="A104" s="5" t="s">
        <v>119</v>
      </c>
      <c r="B104" s="9">
        <v>0.20090585571012601</v>
      </c>
      <c r="C104" s="9">
        <v>0.180146064376522</v>
      </c>
      <c r="F104" s="5" t="s">
        <v>119</v>
      </c>
      <c r="G104" s="9">
        <v>0.221276595744681</v>
      </c>
      <c r="H104" s="9">
        <v>0.25544738062123301</v>
      </c>
      <c r="I104" s="9">
        <v>0.170921985815603</v>
      </c>
      <c r="J104" s="9">
        <v>0.11991199119911999</v>
      </c>
      <c r="K104" s="9">
        <v>0.110720562390158</v>
      </c>
    </row>
    <row r="105" spans="1:11" ht="14.25" x14ac:dyDescent="0.25">
      <c r="A105" s="5" t="s">
        <v>120</v>
      </c>
      <c r="B105" s="9">
        <v>2.9440310579100602E-2</v>
      </c>
      <c r="C105" s="9">
        <v>1.56883959967541E-2</v>
      </c>
      <c r="F105" s="5" t="s">
        <v>120</v>
      </c>
      <c r="G105" s="9">
        <v>3.3191489361702103E-2</v>
      </c>
      <c r="H105" s="9">
        <v>3.24524802967084E-2</v>
      </c>
      <c r="I105" s="9">
        <v>1.3475177304964499E-2</v>
      </c>
      <c r="J105" s="9">
        <v>8.8008800880088004E-3</v>
      </c>
      <c r="K105" s="9">
        <v>1.1423550087873499E-2</v>
      </c>
    </row>
    <row r="106" spans="1:11" ht="14.25" x14ac:dyDescent="0.25">
      <c r="A106" s="159" t="s">
        <v>179</v>
      </c>
      <c r="B106" s="160" t="s">
        <v>129</v>
      </c>
      <c r="C106" s="160" t="s">
        <v>130</v>
      </c>
      <c r="F106" s="160" t="s">
        <v>179</v>
      </c>
      <c r="G106" s="162" t="s">
        <v>139</v>
      </c>
      <c r="H106" s="162" t="s">
        <v>132</v>
      </c>
      <c r="I106" s="162" t="s">
        <v>133</v>
      </c>
      <c r="J106" s="162" t="s">
        <v>134</v>
      </c>
      <c r="K106" s="162" t="s">
        <v>135</v>
      </c>
    </row>
    <row r="107" spans="1:11" ht="14.25" x14ac:dyDescent="0.25">
      <c r="A107" s="13" t="s">
        <v>117</v>
      </c>
      <c r="B107" s="9">
        <v>0.36241007194244601</v>
      </c>
      <c r="C107" s="9">
        <v>0.365079365079365</v>
      </c>
      <c r="F107" s="13" t="s">
        <v>117</v>
      </c>
      <c r="G107" s="14">
        <v>0.35545023696682498</v>
      </c>
      <c r="H107" s="14">
        <v>0.35422343324250699</v>
      </c>
      <c r="I107" s="14">
        <v>0.394859813084112</v>
      </c>
      <c r="J107" s="14">
        <v>0.41967213114754098</v>
      </c>
      <c r="K107" s="14">
        <v>0.322981366459627</v>
      </c>
    </row>
    <row r="108" spans="1:11" ht="14.25" x14ac:dyDescent="0.25">
      <c r="A108" s="5" t="s">
        <v>118</v>
      </c>
      <c r="B108" s="9">
        <v>0.46942446043165498</v>
      </c>
      <c r="C108" s="9">
        <v>0.47857142857142898</v>
      </c>
      <c r="F108" s="5" t="s">
        <v>118</v>
      </c>
      <c r="G108" s="9">
        <v>0.50236966824644502</v>
      </c>
      <c r="H108" s="9">
        <v>0.45095367847411399</v>
      </c>
      <c r="I108" s="9">
        <v>0.46495327102803702</v>
      </c>
      <c r="J108" s="9">
        <v>0.439344262295082</v>
      </c>
      <c r="K108" s="9">
        <v>0.51552795031055898</v>
      </c>
    </row>
    <row r="109" spans="1:11" ht="28.5" x14ac:dyDescent="0.25">
      <c r="A109" s="5" t="s">
        <v>119</v>
      </c>
      <c r="B109" s="9">
        <v>0.139388489208633</v>
      </c>
      <c r="C109" s="9">
        <v>0.13253968253968301</v>
      </c>
      <c r="F109" s="5" t="s">
        <v>119</v>
      </c>
      <c r="G109" s="9">
        <v>0.12085308056872</v>
      </c>
      <c r="H109" s="9">
        <v>0.163487738419619</v>
      </c>
      <c r="I109" s="9">
        <v>0.116822429906542</v>
      </c>
      <c r="J109" s="9">
        <v>0.114754098360656</v>
      </c>
      <c r="K109" s="9">
        <v>0.13664596273291901</v>
      </c>
    </row>
    <row r="110" spans="1:11" ht="14.25" x14ac:dyDescent="0.25">
      <c r="A110" s="5" t="s">
        <v>120</v>
      </c>
      <c r="B110" s="9">
        <v>2.8776978417266199E-2</v>
      </c>
      <c r="C110" s="9">
        <v>2.3809523809523801E-2</v>
      </c>
      <c r="F110" s="5" t="s">
        <v>120</v>
      </c>
      <c r="G110" s="9">
        <v>2.1327014218009501E-2</v>
      </c>
      <c r="H110" s="9">
        <v>3.1335149863760202E-2</v>
      </c>
      <c r="I110" s="9">
        <v>2.33644859813084E-2</v>
      </c>
      <c r="J110" s="9">
        <v>2.6229508196721301E-2</v>
      </c>
      <c r="K110" s="9">
        <v>2.4844720496894401E-2</v>
      </c>
    </row>
    <row r="111" spans="1:11" ht="14.25" x14ac:dyDescent="0.25">
      <c r="A111" s="159" t="s">
        <v>174</v>
      </c>
      <c r="B111" s="160" t="s">
        <v>129</v>
      </c>
      <c r="C111" s="160" t="s">
        <v>130</v>
      </c>
      <c r="F111" s="160" t="s">
        <v>174</v>
      </c>
      <c r="G111" s="162" t="s">
        <v>139</v>
      </c>
      <c r="H111" s="162" t="s">
        <v>132</v>
      </c>
      <c r="I111" s="162" t="s">
        <v>133</v>
      </c>
      <c r="J111" s="162" t="s">
        <v>134</v>
      </c>
      <c r="K111" s="162" t="s">
        <v>135</v>
      </c>
    </row>
    <row r="112" spans="1:11" ht="14.25" x14ac:dyDescent="0.25">
      <c r="A112" s="13" t="s">
        <v>117</v>
      </c>
      <c r="B112" s="9">
        <v>0.30500894454382799</v>
      </c>
      <c r="C112" s="9">
        <v>0.35577658760520298</v>
      </c>
      <c r="F112" s="13" t="s">
        <v>117</v>
      </c>
      <c r="G112" s="14">
        <v>0.30023094688221702</v>
      </c>
      <c r="H112" s="14">
        <v>0.32345013477088902</v>
      </c>
      <c r="I112" s="14">
        <v>0.32380952380952399</v>
      </c>
      <c r="J112" s="14">
        <v>0.39735099337748297</v>
      </c>
      <c r="K112" s="14">
        <v>0.34090909090909099</v>
      </c>
    </row>
    <row r="113" spans="1:11" ht="14.25" x14ac:dyDescent="0.25">
      <c r="A113" s="5" t="s">
        <v>118</v>
      </c>
      <c r="B113" s="9">
        <v>0.497316636851521</v>
      </c>
      <c r="C113" s="9">
        <v>0.46136189747513401</v>
      </c>
      <c r="F113" s="5" t="s">
        <v>118</v>
      </c>
      <c r="G113" s="9">
        <v>0.505773672055427</v>
      </c>
      <c r="H113" s="9">
        <v>0.46361185983827502</v>
      </c>
      <c r="I113" s="9">
        <v>0.50714285714285701</v>
      </c>
      <c r="J113" s="9">
        <v>0.463576158940397</v>
      </c>
      <c r="K113" s="9">
        <v>0.46022727272727298</v>
      </c>
    </row>
    <row r="114" spans="1:11" ht="28.5" x14ac:dyDescent="0.25">
      <c r="A114" s="5" t="s">
        <v>119</v>
      </c>
      <c r="B114" s="9">
        <v>0.17889087656529501</v>
      </c>
      <c r="C114" s="9">
        <v>0.16526396327467499</v>
      </c>
      <c r="F114" s="5" t="s">
        <v>119</v>
      </c>
      <c r="G114" s="9">
        <v>0.166281755196305</v>
      </c>
      <c r="H114" s="9">
        <v>0.199460916442049</v>
      </c>
      <c r="I114" s="9">
        <v>0.15238095238095201</v>
      </c>
      <c r="J114" s="9">
        <v>0.129139072847682</v>
      </c>
      <c r="K114" s="9">
        <v>0.17613636363636401</v>
      </c>
    </row>
    <row r="115" spans="1:11" ht="14.25" x14ac:dyDescent="0.25">
      <c r="A115" s="5" t="s">
        <v>120</v>
      </c>
      <c r="B115" s="9">
        <v>1.8783542039356001E-2</v>
      </c>
      <c r="C115" s="9">
        <v>1.75975516449885E-2</v>
      </c>
      <c r="F115" s="5" t="s">
        <v>120</v>
      </c>
      <c r="G115" s="9">
        <v>2.7713625866050799E-2</v>
      </c>
      <c r="H115" s="9">
        <v>1.3477088948787099E-2</v>
      </c>
      <c r="I115" s="9">
        <v>1.6666666666666701E-2</v>
      </c>
      <c r="J115" s="9">
        <v>9.9337748344371004E-3</v>
      </c>
      <c r="K115" s="9">
        <v>2.27272727272727E-2</v>
      </c>
    </row>
    <row r="116" spans="1:11" ht="14.25" x14ac:dyDescent="0.25">
      <c r="A116" s="159">
        <v>2009</v>
      </c>
      <c r="B116" s="160" t="s">
        <v>129</v>
      </c>
      <c r="C116" s="160" t="s">
        <v>130</v>
      </c>
      <c r="F116" s="160">
        <v>2009</v>
      </c>
      <c r="G116" s="162" t="s">
        <v>139</v>
      </c>
      <c r="H116" s="162" t="s">
        <v>132</v>
      </c>
      <c r="I116" s="162" t="s">
        <v>133</v>
      </c>
      <c r="J116" s="162" t="s">
        <v>134</v>
      </c>
      <c r="K116" s="162" t="s">
        <v>135</v>
      </c>
    </row>
    <row r="117" spans="1:11" ht="14.25" x14ac:dyDescent="0.25">
      <c r="A117" s="13" t="s">
        <v>117</v>
      </c>
      <c r="B117" s="9" t="s">
        <v>56</v>
      </c>
      <c r="C117" s="9" t="s">
        <v>56</v>
      </c>
      <c r="F117" s="13" t="s">
        <v>117</v>
      </c>
      <c r="G117" s="14" t="s">
        <v>56</v>
      </c>
      <c r="H117" s="14" t="s">
        <v>56</v>
      </c>
      <c r="I117" s="14" t="s">
        <v>56</v>
      </c>
      <c r="J117" s="14" t="s">
        <v>56</v>
      </c>
      <c r="K117" s="14" t="s">
        <v>56</v>
      </c>
    </row>
    <row r="118" spans="1:11" ht="14.25" x14ac:dyDescent="0.25">
      <c r="A118" s="5" t="s">
        <v>118</v>
      </c>
      <c r="B118" s="9" t="s">
        <v>56</v>
      </c>
      <c r="C118" s="9" t="s">
        <v>56</v>
      </c>
      <c r="F118" s="5" t="s">
        <v>118</v>
      </c>
      <c r="G118" s="14" t="s">
        <v>56</v>
      </c>
      <c r="H118" s="14" t="s">
        <v>56</v>
      </c>
      <c r="I118" s="14" t="s">
        <v>56</v>
      </c>
      <c r="J118" s="14" t="s">
        <v>56</v>
      </c>
      <c r="K118" s="14" t="s">
        <v>56</v>
      </c>
    </row>
    <row r="119" spans="1:11" ht="28.5" x14ac:dyDescent="0.25">
      <c r="A119" s="5" t="s">
        <v>119</v>
      </c>
      <c r="B119" s="9" t="s">
        <v>56</v>
      </c>
      <c r="C119" s="9" t="s">
        <v>56</v>
      </c>
      <c r="F119" s="5" t="s">
        <v>119</v>
      </c>
      <c r="G119" s="14" t="s">
        <v>56</v>
      </c>
      <c r="H119" s="14" t="s">
        <v>56</v>
      </c>
      <c r="I119" s="14" t="s">
        <v>56</v>
      </c>
      <c r="J119" s="14" t="s">
        <v>56</v>
      </c>
      <c r="K119" s="14" t="s">
        <v>56</v>
      </c>
    </row>
    <row r="120" spans="1:11" ht="14.25" x14ac:dyDescent="0.25">
      <c r="A120" s="5" t="s">
        <v>120</v>
      </c>
      <c r="B120" s="9" t="s">
        <v>56</v>
      </c>
      <c r="C120" s="9" t="s">
        <v>56</v>
      </c>
      <c r="F120" s="5" t="s">
        <v>120</v>
      </c>
      <c r="G120" s="14" t="s">
        <v>56</v>
      </c>
      <c r="H120" s="14" t="s">
        <v>56</v>
      </c>
      <c r="I120" s="14" t="s">
        <v>56</v>
      </c>
      <c r="J120" s="14" t="s">
        <v>56</v>
      </c>
      <c r="K120" s="14" t="s">
        <v>56</v>
      </c>
    </row>
    <row r="121" spans="1:11" ht="14.25" x14ac:dyDescent="0.25">
      <c r="A121" s="159">
        <v>2008</v>
      </c>
      <c r="B121" s="160" t="s">
        <v>129</v>
      </c>
      <c r="C121" s="160" t="s">
        <v>130</v>
      </c>
      <c r="F121" s="160">
        <v>2008</v>
      </c>
      <c r="G121" s="162" t="s">
        <v>139</v>
      </c>
      <c r="H121" s="162" t="s">
        <v>132</v>
      </c>
      <c r="I121" s="162" t="s">
        <v>133</v>
      </c>
      <c r="J121" s="162" t="s">
        <v>134</v>
      </c>
      <c r="K121" s="162" t="s">
        <v>135</v>
      </c>
    </row>
    <row r="122" spans="1:11" ht="14.25" x14ac:dyDescent="0.25">
      <c r="A122" s="13" t="s">
        <v>117</v>
      </c>
      <c r="B122" s="9" t="s">
        <v>56</v>
      </c>
      <c r="C122" s="9" t="s">
        <v>56</v>
      </c>
      <c r="F122" s="13" t="s">
        <v>117</v>
      </c>
      <c r="G122" s="14" t="s">
        <v>56</v>
      </c>
      <c r="H122" s="14" t="s">
        <v>56</v>
      </c>
      <c r="I122" s="14" t="s">
        <v>56</v>
      </c>
      <c r="J122" s="14" t="s">
        <v>56</v>
      </c>
      <c r="K122" s="14" t="s">
        <v>56</v>
      </c>
    </row>
    <row r="123" spans="1:11" ht="14.25" x14ac:dyDescent="0.25">
      <c r="A123" s="5" t="s">
        <v>118</v>
      </c>
      <c r="B123" s="9" t="s">
        <v>56</v>
      </c>
      <c r="C123" s="9" t="s">
        <v>56</v>
      </c>
      <c r="F123" s="5" t="s">
        <v>118</v>
      </c>
      <c r="G123" s="9" t="s">
        <v>56</v>
      </c>
      <c r="H123" s="9" t="s">
        <v>56</v>
      </c>
      <c r="I123" s="9" t="s">
        <v>56</v>
      </c>
      <c r="J123" s="9" t="s">
        <v>56</v>
      </c>
      <c r="K123" s="9" t="s">
        <v>56</v>
      </c>
    </row>
    <row r="124" spans="1:11" ht="28.5" x14ac:dyDescent="0.25">
      <c r="A124" s="5" t="s">
        <v>119</v>
      </c>
      <c r="B124" s="9" t="s">
        <v>56</v>
      </c>
      <c r="C124" s="9" t="s">
        <v>56</v>
      </c>
      <c r="F124" s="5" t="s">
        <v>119</v>
      </c>
      <c r="G124" s="9" t="s">
        <v>56</v>
      </c>
      <c r="H124" s="9" t="s">
        <v>56</v>
      </c>
      <c r="I124" s="9" t="s">
        <v>56</v>
      </c>
      <c r="J124" s="9" t="s">
        <v>56</v>
      </c>
      <c r="K124" s="9" t="s">
        <v>56</v>
      </c>
    </row>
    <row r="125" spans="1:11" ht="14.25" x14ac:dyDescent="0.25">
      <c r="A125" s="5" t="s">
        <v>120</v>
      </c>
      <c r="B125" s="9" t="s">
        <v>56</v>
      </c>
      <c r="C125" s="9" t="s">
        <v>56</v>
      </c>
      <c r="F125" s="5" t="s">
        <v>120</v>
      </c>
      <c r="G125" s="9" t="s">
        <v>56</v>
      </c>
      <c r="H125" s="9" t="s">
        <v>56</v>
      </c>
      <c r="I125" s="9" t="s">
        <v>56</v>
      </c>
      <c r="J125" s="9" t="s">
        <v>56</v>
      </c>
      <c r="K125" s="9" t="s">
        <v>56</v>
      </c>
    </row>
    <row r="126" spans="1:11" ht="14.25" x14ac:dyDescent="0.25">
      <c r="A126" s="159">
        <v>2007</v>
      </c>
      <c r="B126" s="160" t="s">
        <v>129</v>
      </c>
      <c r="C126" s="160" t="s">
        <v>130</v>
      </c>
      <c r="F126" s="160">
        <v>2007</v>
      </c>
      <c r="G126" s="162" t="s">
        <v>138</v>
      </c>
      <c r="H126" s="162" t="s">
        <v>132</v>
      </c>
      <c r="I126" s="162" t="s">
        <v>133</v>
      </c>
      <c r="J126" s="162" t="s">
        <v>134</v>
      </c>
      <c r="K126" s="162" t="s">
        <v>135</v>
      </c>
    </row>
    <row r="127" spans="1:11" ht="14.25" x14ac:dyDescent="0.25">
      <c r="A127" s="13" t="s">
        <v>117</v>
      </c>
      <c r="B127" s="9" t="s">
        <v>56</v>
      </c>
      <c r="C127" s="9" t="s">
        <v>56</v>
      </c>
      <c r="F127" s="13" t="s">
        <v>117</v>
      </c>
      <c r="G127" s="14" t="s">
        <v>56</v>
      </c>
      <c r="H127" s="14" t="s">
        <v>56</v>
      </c>
      <c r="I127" s="14" t="s">
        <v>56</v>
      </c>
      <c r="J127" s="14" t="s">
        <v>56</v>
      </c>
      <c r="K127" s="14" t="s">
        <v>56</v>
      </c>
    </row>
    <row r="128" spans="1:11" ht="14.25" x14ac:dyDescent="0.25">
      <c r="A128" s="5" t="s">
        <v>118</v>
      </c>
      <c r="B128" s="9" t="s">
        <v>56</v>
      </c>
      <c r="C128" s="9" t="s">
        <v>56</v>
      </c>
      <c r="F128" s="5" t="s">
        <v>118</v>
      </c>
      <c r="G128" s="9" t="s">
        <v>56</v>
      </c>
      <c r="H128" s="9" t="s">
        <v>56</v>
      </c>
      <c r="I128" s="9" t="s">
        <v>56</v>
      </c>
      <c r="J128" s="9" t="s">
        <v>56</v>
      </c>
      <c r="K128" s="9" t="s">
        <v>56</v>
      </c>
    </row>
    <row r="129" spans="1:11" ht="28.5" x14ac:dyDescent="0.25">
      <c r="A129" s="5" t="s">
        <v>119</v>
      </c>
      <c r="B129" s="9" t="s">
        <v>56</v>
      </c>
      <c r="C129" s="9" t="s">
        <v>56</v>
      </c>
      <c r="F129" s="5" t="s">
        <v>119</v>
      </c>
      <c r="G129" s="9" t="s">
        <v>56</v>
      </c>
      <c r="H129" s="9" t="s">
        <v>56</v>
      </c>
      <c r="I129" s="9" t="s">
        <v>56</v>
      </c>
      <c r="J129" s="9" t="s">
        <v>56</v>
      </c>
      <c r="K129" s="9" t="s">
        <v>56</v>
      </c>
    </row>
    <row r="130" spans="1:11" ht="14.25" x14ac:dyDescent="0.25">
      <c r="A130" s="5" t="s">
        <v>120</v>
      </c>
      <c r="B130" s="9" t="s">
        <v>56</v>
      </c>
      <c r="C130" s="9" t="s">
        <v>56</v>
      </c>
      <c r="F130" s="5" t="s">
        <v>120</v>
      </c>
      <c r="G130" s="9" t="s">
        <v>56</v>
      </c>
      <c r="H130" s="9" t="s">
        <v>56</v>
      </c>
      <c r="I130" s="9" t="s">
        <v>56</v>
      </c>
      <c r="J130" s="9" t="s">
        <v>56</v>
      </c>
      <c r="K130" s="9" t="s">
        <v>56</v>
      </c>
    </row>
    <row r="131" spans="1:11" ht="14.25" x14ac:dyDescent="0.25">
      <c r="A131" s="159">
        <v>2006</v>
      </c>
      <c r="B131" s="160" t="s">
        <v>129</v>
      </c>
      <c r="C131" s="160" t="s">
        <v>130</v>
      </c>
      <c r="F131" s="160">
        <v>2006</v>
      </c>
      <c r="G131" s="162" t="s">
        <v>138</v>
      </c>
      <c r="H131" s="162" t="s">
        <v>132</v>
      </c>
      <c r="I131" s="162" t="s">
        <v>133</v>
      </c>
      <c r="J131" s="162" t="s">
        <v>134</v>
      </c>
      <c r="K131" s="162" t="s">
        <v>135</v>
      </c>
    </row>
    <row r="132" spans="1:11" ht="14.25" x14ac:dyDescent="0.25">
      <c r="A132" s="13" t="s">
        <v>117</v>
      </c>
      <c r="B132" s="9" t="s">
        <v>56</v>
      </c>
      <c r="C132" s="9" t="s">
        <v>56</v>
      </c>
      <c r="F132" s="13" t="s">
        <v>117</v>
      </c>
      <c r="G132" s="14" t="s">
        <v>56</v>
      </c>
      <c r="H132" s="14" t="s">
        <v>56</v>
      </c>
      <c r="I132" s="14" t="s">
        <v>56</v>
      </c>
      <c r="J132" s="14" t="s">
        <v>56</v>
      </c>
      <c r="K132" s="14" t="s">
        <v>56</v>
      </c>
    </row>
    <row r="133" spans="1:11" ht="14.25" x14ac:dyDescent="0.25">
      <c r="A133" s="5" t="s">
        <v>118</v>
      </c>
      <c r="B133" s="9" t="s">
        <v>56</v>
      </c>
      <c r="C133" s="9" t="s">
        <v>56</v>
      </c>
      <c r="F133" s="5" t="s">
        <v>118</v>
      </c>
      <c r="G133" s="9" t="s">
        <v>56</v>
      </c>
      <c r="H133" s="9" t="s">
        <v>56</v>
      </c>
      <c r="I133" s="9" t="s">
        <v>56</v>
      </c>
      <c r="J133" s="9" t="s">
        <v>56</v>
      </c>
      <c r="K133" s="9" t="s">
        <v>56</v>
      </c>
    </row>
    <row r="134" spans="1:11" ht="28.5" x14ac:dyDescent="0.25">
      <c r="A134" s="5" t="s">
        <v>119</v>
      </c>
      <c r="B134" s="9" t="s">
        <v>56</v>
      </c>
      <c r="C134" s="9" t="s">
        <v>56</v>
      </c>
      <c r="F134" s="5" t="s">
        <v>119</v>
      </c>
      <c r="G134" s="9" t="s">
        <v>56</v>
      </c>
      <c r="H134" s="9" t="s">
        <v>56</v>
      </c>
      <c r="I134" s="9" t="s">
        <v>56</v>
      </c>
      <c r="J134" s="9" t="s">
        <v>56</v>
      </c>
      <c r="K134" s="9" t="s">
        <v>56</v>
      </c>
    </row>
    <row r="135" spans="1:11" ht="14.25" x14ac:dyDescent="0.25">
      <c r="A135" s="5" t="s">
        <v>120</v>
      </c>
      <c r="B135" s="9" t="s">
        <v>56</v>
      </c>
      <c r="C135" s="9" t="s">
        <v>56</v>
      </c>
      <c r="F135" s="5" t="s">
        <v>120</v>
      </c>
      <c r="G135" s="9" t="s">
        <v>56</v>
      </c>
      <c r="H135" s="9" t="s">
        <v>56</v>
      </c>
      <c r="I135" s="9" t="s">
        <v>56</v>
      </c>
      <c r="J135" s="9" t="s">
        <v>56</v>
      </c>
      <c r="K135" s="9" t="s">
        <v>56</v>
      </c>
    </row>
  </sheetData>
  <mergeCells count="2">
    <mergeCell ref="A90:C90"/>
    <mergeCell ref="F90:K9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25" width="17.7109375" style="1" customWidth="1"/>
    <col min="26" max="16384" width="10.85546875" style="1"/>
  </cols>
  <sheetData>
    <row r="1" spans="1:10" s="17" customFormat="1" ht="30" customHeight="1" x14ac:dyDescent="0.2">
      <c r="A1" s="15" t="s">
        <v>186</v>
      </c>
      <c r="B1" s="15"/>
      <c r="C1" s="15"/>
      <c r="D1" s="15"/>
      <c r="E1" s="15"/>
      <c r="F1" s="15"/>
      <c r="G1" s="15"/>
      <c r="H1" s="16"/>
      <c r="I1" s="16"/>
      <c r="J1" s="16"/>
    </row>
    <row r="3" spans="1:10" x14ac:dyDescent="0.25">
      <c r="A3" s="2" t="s">
        <v>115</v>
      </c>
    </row>
    <row r="4" spans="1:10" ht="15" customHeight="1" x14ac:dyDescent="0.25">
      <c r="A4" s="175" t="s">
        <v>66</v>
      </c>
      <c r="B4" s="176">
        <v>2019</v>
      </c>
      <c r="C4" s="176">
        <v>2017</v>
      </c>
      <c r="D4" s="176">
        <v>2016</v>
      </c>
      <c r="E4" s="176">
        <v>2014</v>
      </c>
      <c r="F4" s="176">
        <v>2012</v>
      </c>
      <c r="G4" s="176">
        <v>2009</v>
      </c>
      <c r="H4" s="176">
        <v>2008</v>
      </c>
      <c r="I4" s="176">
        <v>2007</v>
      </c>
      <c r="J4" s="177">
        <v>2006</v>
      </c>
    </row>
    <row r="5" spans="1:10" ht="15" customHeight="1" x14ac:dyDescent="0.25">
      <c r="A5" s="63" t="s">
        <v>117</v>
      </c>
      <c r="B5" s="8">
        <v>0.38500000000000001</v>
      </c>
      <c r="C5" s="8">
        <v>0.456181620118916</v>
      </c>
      <c r="D5" s="8">
        <v>0.40152760511052898</v>
      </c>
      <c r="E5" s="8">
        <v>0.38876295677505601</v>
      </c>
      <c r="F5" s="8">
        <v>0.30470000000000003</v>
      </c>
      <c r="G5" s="8" t="s">
        <v>56</v>
      </c>
      <c r="H5" s="8" t="s">
        <v>56</v>
      </c>
      <c r="I5" s="8" t="s">
        <v>56</v>
      </c>
      <c r="J5" s="64" t="s">
        <v>56</v>
      </c>
    </row>
    <row r="6" spans="1:10" ht="15" customHeight="1" x14ac:dyDescent="0.25">
      <c r="A6" s="65" t="s">
        <v>118</v>
      </c>
      <c r="B6" s="9">
        <v>0.39400000000000002</v>
      </c>
      <c r="C6" s="9">
        <v>0.41634796248516698</v>
      </c>
      <c r="D6" s="9">
        <v>0.45094555795881802</v>
      </c>
      <c r="E6" s="9">
        <v>0.47439053858130698</v>
      </c>
      <c r="F6" s="9">
        <v>0.4652</v>
      </c>
      <c r="G6" s="9" t="s">
        <v>56</v>
      </c>
      <c r="H6" s="9" t="s">
        <v>56</v>
      </c>
      <c r="I6" s="9" t="s">
        <v>56</v>
      </c>
      <c r="J6" s="66" t="s">
        <v>56</v>
      </c>
    </row>
    <row r="7" spans="1:10" ht="15" customHeight="1" x14ac:dyDescent="0.25">
      <c r="A7" s="65" t="s">
        <v>119</v>
      </c>
      <c r="B7" s="9">
        <v>0.21299999999999999</v>
      </c>
      <c r="C7" s="9">
        <v>0.120726370173299</v>
      </c>
      <c r="D7" s="9">
        <v>0.135931863158022</v>
      </c>
      <c r="E7" s="9">
        <v>0.11576019865225</v>
      </c>
      <c r="F7" s="9">
        <v>0.21529999999999999</v>
      </c>
      <c r="G7" s="9" t="s">
        <v>56</v>
      </c>
      <c r="H7" s="9" t="s">
        <v>56</v>
      </c>
      <c r="I7" s="9" t="s">
        <v>56</v>
      </c>
      <c r="J7" s="66" t="s">
        <v>56</v>
      </c>
    </row>
    <row r="8" spans="1:10" ht="15" customHeight="1" x14ac:dyDescent="0.25">
      <c r="A8" s="67" t="s">
        <v>120</v>
      </c>
      <c r="B8" s="56">
        <v>8.9999999999999993E-3</v>
      </c>
      <c r="C8" s="56">
        <v>6.744047222618E-3</v>
      </c>
      <c r="D8" s="56">
        <v>1.1594973772631601E-2</v>
      </c>
      <c r="E8" s="56">
        <v>2.1086305991386001E-2</v>
      </c>
      <c r="F8" s="56">
        <v>1.4800000000000001E-2</v>
      </c>
      <c r="G8" s="56" t="s">
        <v>56</v>
      </c>
      <c r="H8" s="56" t="s">
        <v>56</v>
      </c>
      <c r="I8" s="56" t="s">
        <v>56</v>
      </c>
      <c r="J8" s="68" t="s">
        <v>56</v>
      </c>
    </row>
    <row r="10" spans="1:10" ht="14.25" thickBot="1" x14ac:dyDescent="0.3">
      <c r="A10" s="2" t="s">
        <v>52</v>
      </c>
    </row>
    <row r="11" spans="1:10" ht="15" customHeight="1" thickBot="1" x14ac:dyDescent="0.3">
      <c r="A11" s="164" t="s">
        <v>66</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26.674999999999997</v>
      </c>
      <c r="C12" s="11">
        <f t="shared" ref="C12:F12" si="0">50+(50*(C8-C5))+(25*(C7-C6))</f>
        <v>20.1375815473884</v>
      </c>
      <c r="D12" s="11">
        <f t="shared" si="0"/>
        <v>22.62802606308523</v>
      </c>
      <c r="E12" s="11">
        <f t="shared" si="0"/>
        <v>22.650408962590074</v>
      </c>
      <c r="F12" s="11">
        <f t="shared" si="0"/>
        <v>29.257499999999993</v>
      </c>
      <c r="G12" s="11" t="s">
        <v>56</v>
      </c>
      <c r="H12" s="11" t="s">
        <v>56</v>
      </c>
      <c r="I12" s="11" t="s">
        <v>56</v>
      </c>
      <c r="J12" s="11" t="s">
        <v>56</v>
      </c>
    </row>
    <row r="14" spans="1:10" s="17" customFormat="1" ht="30" customHeight="1" x14ac:dyDescent="0.2">
      <c r="A14" s="15" t="s">
        <v>187</v>
      </c>
      <c r="B14" s="15"/>
      <c r="C14" s="15"/>
      <c r="D14" s="15"/>
      <c r="E14" s="15"/>
      <c r="F14" s="15"/>
      <c r="G14" s="15"/>
      <c r="H14" s="16"/>
      <c r="I14" s="16"/>
      <c r="J14" s="16"/>
    </row>
    <row r="16" spans="1:10" x14ac:dyDescent="0.25">
      <c r="A16" s="3" t="s">
        <v>123</v>
      </c>
    </row>
    <row r="17" spans="1:23" ht="14.25" thickBot="1" x14ac:dyDescent="0.3">
      <c r="A17" s="3"/>
    </row>
    <row r="18" spans="1:23" s="35" customFormat="1" ht="14.25" x14ac:dyDescent="0.2">
      <c r="A18" s="150" t="s">
        <v>66</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25.289575289575289</v>
      </c>
      <c r="C19" s="25">
        <f>50+(50*(C33-C30))+(25*(C32-C31))</f>
        <v>29.050925925925931</v>
      </c>
      <c r="D19" s="25">
        <f t="shared" ref="D19:V19" si="1">50+(50*(D33-D30))+(25*(D32-D31))</f>
        <v>25.347222222222218</v>
      </c>
      <c r="E19" s="25">
        <f t="shared" si="1"/>
        <v>44.58041958041958</v>
      </c>
      <c r="F19" s="25">
        <f t="shared" si="1"/>
        <v>30.576208178438662</v>
      </c>
      <c r="G19" s="25">
        <f t="shared" si="1"/>
        <v>23.986486486486484</v>
      </c>
      <c r="H19" s="25">
        <f t="shared" si="1"/>
        <v>26.820388349514559</v>
      </c>
      <c r="I19" s="25">
        <f t="shared" si="1"/>
        <v>34.663120567375891</v>
      </c>
      <c r="J19" s="25">
        <f t="shared" si="1"/>
        <v>36.81640625</v>
      </c>
      <c r="K19" s="25">
        <f t="shared" si="1"/>
        <v>20.023148148148149</v>
      </c>
      <c r="L19" s="25">
        <f t="shared" si="1"/>
        <v>22.259136212624583</v>
      </c>
      <c r="M19" s="25">
        <f t="shared" si="1"/>
        <v>22.085889570552148</v>
      </c>
      <c r="N19" s="25">
        <f t="shared" si="1"/>
        <v>15.210843373493976</v>
      </c>
      <c r="O19" s="25">
        <f t="shared" si="1"/>
        <v>40.284360189573462</v>
      </c>
      <c r="P19" s="25">
        <f t="shared" si="1"/>
        <v>32.421875</v>
      </c>
      <c r="Q19" s="25">
        <f t="shared" si="1"/>
        <v>34.800664451827245</v>
      </c>
      <c r="R19" s="25">
        <f t="shared" si="1"/>
        <v>22.719298245614031</v>
      </c>
      <c r="S19" s="25">
        <f t="shared" si="1"/>
        <v>19.724770642201836</v>
      </c>
      <c r="T19" s="25">
        <f t="shared" si="1"/>
        <v>24.508426966292138</v>
      </c>
      <c r="U19" s="25">
        <f t="shared" si="1"/>
        <v>20.249221183800625</v>
      </c>
      <c r="V19" s="25">
        <f t="shared" si="1"/>
        <v>28.291536050156743</v>
      </c>
      <c r="W19" s="32">
        <f>B12</f>
        <v>26.674999999999997</v>
      </c>
    </row>
    <row r="20" spans="1:23" ht="14.25" x14ac:dyDescent="0.25">
      <c r="A20" s="18">
        <v>2017</v>
      </c>
      <c r="B20" s="25">
        <f>50+(50*(B38-B35))+(25*(B37-B36))</f>
        <v>27.058823529411768</v>
      </c>
      <c r="C20" s="25">
        <f t="shared" ref="C20:V20" si="2">50+(50*(C38-C35))+(25*(C37-C36))</f>
        <v>14.705882352941176</v>
      </c>
      <c r="D20" s="25">
        <f t="shared" si="2"/>
        <v>21.739130434782613</v>
      </c>
      <c r="E20" s="25">
        <f t="shared" si="2"/>
        <v>37.058823529411768</v>
      </c>
      <c r="F20" s="25">
        <f t="shared" si="2"/>
        <v>21.036585365853654</v>
      </c>
      <c r="G20" s="25">
        <f t="shared" si="2"/>
        <v>13.202247191011233</v>
      </c>
      <c r="H20" s="25">
        <f t="shared" si="2"/>
        <v>22.530864197530867</v>
      </c>
      <c r="I20" s="25">
        <f t="shared" si="2"/>
        <v>21.283783783783782</v>
      </c>
      <c r="J20" s="25">
        <f t="shared" si="2"/>
        <v>22.554347826086961</v>
      </c>
      <c r="K20" s="25">
        <f t="shared" si="2"/>
        <v>18.644067796610173</v>
      </c>
      <c r="L20" s="25">
        <f t="shared" si="2"/>
        <v>22.527472527472529</v>
      </c>
      <c r="M20" s="25">
        <f t="shared" si="2"/>
        <v>28.155339805825243</v>
      </c>
      <c r="N20" s="25">
        <f t="shared" si="2"/>
        <v>16.822429906542059</v>
      </c>
      <c r="O20" s="25">
        <f t="shared" si="2"/>
        <v>30</v>
      </c>
      <c r="P20" s="25">
        <f t="shared" si="2"/>
        <v>25.255102040816329</v>
      </c>
      <c r="Q20" s="25">
        <f t="shared" si="2"/>
        <v>12.499999999999996</v>
      </c>
      <c r="R20" s="25">
        <f t="shared" si="2"/>
        <v>7.480314960629924</v>
      </c>
      <c r="S20" s="25">
        <f t="shared" si="2"/>
        <v>19.505494505494504</v>
      </c>
      <c r="T20" s="25">
        <f t="shared" si="2"/>
        <v>12.195121951219516</v>
      </c>
      <c r="U20" s="25">
        <f t="shared" si="2"/>
        <v>20.049504950495049</v>
      </c>
      <c r="V20" s="25">
        <f t="shared" si="2"/>
        <v>16.732283464566933</v>
      </c>
      <c r="W20" s="33">
        <f>C12</f>
        <v>20.1375815473884</v>
      </c>
    </row>
    <row r="21" spans="1:23" ht="14.25" x14ac:dyDescent="0.25">
      <c r="A21" s="18">
        <v>2016</v>
      </c>
      <c r="B21" s="25">
        <f>50+(50*(B43-B40))+(25*(B42-B41))</f>
        <v>24.925000000000004</v>
      </c>
      <c r="C21" s="25">
        <f t="shared" ref="C21:V21" si="3">50+(50*(C43-C40))+(25*(C42-C41))</f>
        <v>24.049999999999997</v>
      </c>
      <c r="D21" s="25">
        <f t="shared" si="3"/>
        <v>26.450000000000003</v>
      </c>
      <c r="E21" s="25">
        <f t="shared" si="3"/>
        <v>29.1</v>
      </c>
      <c r="F21" s="25">
        <f t="shared" si="3"/>
        <v>32.024999999999999</v>
      </c>
      <c r="G21" s="25">
        <f t="shared" si="3"/>
        <v>25</v>
      </c>
      <c r="H21" s="25">
        <f t="shared" si="3"/>
        <v>28.624999999999993</v>
      </c>
      <c r="I21" s="25">
        <f t="shared" si="3"/>
        <v>21.7</v>
      </c>
      <c r="J21" s="25">
        <f t="shared" si="3"/>
        <v>23.049999999999997</v>
      </c>
      <c r="K21" s="25">
        <f t="shared" si="3"/>
        <v>18.775000000000002</v>
      </c>
      <c r="L21" s="25">
        <f t="shared" si="3"/>
        <v>17.824999999999999</v>
      </c>
      <c r="M21" s="25">
        <f t="shared" si="3"/>
        <v>21.924999999999997</v>
      </c>
      <c r="N21" s="25">
        <f t="shared" si="3"/>
        <v>17.75</v>
      </c>
      <c r="O21" s="25">
        <f t="shared" si="3"/>
        <v>16.175000000000001</v>
      </c>
      <c r="P21" s="25">
        <f t="shared" si="3"/>
        <v>24.1</v>
      </c>
      <c r="Q21" s="25">
        <f t="shared" si="3"/>
        <v>22.975000000000001</v>
      </c>
      <c r="R21" s="25">
        <f t="shared" si="3"/>
        <v>24.675000000000004</v>
      </c>
      <c r="S21" s="25">
        <f t="shared" si="3"/>
        <v>16.675000000000001</v>
      </c>
      <c r="T21" s="25">
        <f t="shared" si="3"/>
        <v>23.799999999999997</v>
      </c>
      <c r="U21" s="25">
        <f t="shared" si="3"/>
        <v>18.799999999999997</v>
      </c>
      <c r="V21" s="25">
        <f t="shared" si="3"/>
        <v>20.125</v>
      </c>
      <c r="W21" s="33">
        <f>D12</f>
        <v>22.62802606308523</v>
      </c>
    </row>
    <row r="22" spans="1:23" ht="14.25" x14ac:dyDescent="0.25">
      <c r="A22" s="18">
        <v>2014</v>
      </c>
      <c r="B22" s="25">
        <f>50+(50*(B48-B45))+(25*(B47-B46))</f>
        <v>20.049504950495052</v>
      </c>
      <c r="C22" s="25">
        <f t="shared" ref="C22:V22" si="4">50+(50*(C48-C45))+(25*(C47-C46))</f>
        <v>22.524752475247524</v>
      </c>
      <c r="D22" s="25">
        <f t="shared" si="4"/>
        <v>40.441176470588239</v>
      </c>
      <c r="E22" s="25">
        <f t="shared" si="4"/>
        <v>26.767676767676768</v>
      </c>
      <c r="F22" s="25">
        <f t="shared" si="4"/>
        <v>25.872093023255811</v>
      </c>
      <c r="G22" s="25">
        <f t="shared" si="4"/>
        <v>20.394736842105267</v>
      </c>
      <c r="H22" s="25">
        <f t="shared" si="4"/>
        <v>23.670212765957451</v>
      </c>
      <c r="I22" s="25">
        <f t="shared" si="4"/>
        <v>20.639534883720934</v>
      </c>
      <c r="J22" s="25">
        <f t="shared" si="4"/>
        <v>39.516129032258064</v>
      </c>
      <c r="K22" s="25">
        <f t="shared" si="4"/>
        <v>18.434343434343436</v>
      </c>
      <c r="L22" s="25">
        <f t="shared" si="4"/>
        <v>20.049504950495056</v>
      </c>
      <c r="M22" s="25">
        <f t="shared" si="4"/>
        <v>15.596330275229356</v>
      </c>
      <c r="N22" s="25">
        <f t="shared" si="4"/>
        <v>14.646464646464647</v>
      </c>
      <c r="O22" s="25">
        <f t="shared" si="4"/>
        <v>18.181818181818187</v>
      </c>
      <c r="P22" s="25">
        <f t="shared" si="4"/>
        <v>37.5</v>
      </c>
      <c r="Q22" s="25">
        <f t="shared" si="4"/>
        <v>17.391304347826086</v>
      </c>
      <c r="R22" s="25">
        <f t="shared" si="4"/>
        <v>13.366336633663366</v>
      </c>
      <c r="S22" s="25">
        <f t="shared" si="4"/>
        <v>22.395833333333339</v>
      </c>
      <c r="T22" s="25">
        <f t="shared" si="4"/>
        <v>25.510204081632654</v>
      </c>
      <c r="U22" s="25">
        <f t="shared" si="4"/>
        <v>18.103448275862071</v>
      </c>
      <c r="V22" s="25">
        <f t="shared" si="4"/>
        <v>19.47115384615385</v>
      </c>
      <c r="W22" s="33">
        <f>E12</f>
        <v>22.650408962590074</v>
      </c>
    </row>
    <row r="23" spans="1:23" ht="14.25" x14ac:dyDescent="0.25">
      <c r="A23" s="18">
        <v>2012</v>
      </c>
      <c r="B23" s="25">
        <f>50+(50*(B53-B50))+(25*(B52-B51))</f>
        <v>37.149532710280376</v>
      </c>
      <c r="C23" s="25">
        <f t="shared" ref="C23:V23" si="5">50+(50*(C53-C50))+(25*(C52-C51))</f>
        <v>35.396039603960396</v>
      </c>
      <c r="D23" s="25">
        <f t="shared" si="5"/>
        <v>34.473684210526315</v>
      </c>
      <c r="E23" s="25">
        <f t="shared" si="5"/>
        <v>33</v>
      </c>
      <c r="F23" s="25">
        <f t="shared" si="5"/>
        <v>30.494505494505493</v>
      </c>
      <c r="G23" s="25">
        <f t="shared" si="5"/>
        <v>32.142857142857146</v>
      </c>
      <c r="H23" s="25">
        <f t="shared" si="5"/>
        <v>36.81318681318681</v>
      </c>
      <c r="I23" s="25">
        <f t="shared" si="5"/>
        <v>40.178571428571423</v>
      </c>
      <c r="J23" s="25">
        <f t="shared" si="5"/>
        <v>25.721153846153847</v>
      </c>
      <c r="K23" s="25">
        <f t="shared" si="5"/>
        <v>21.388888888888886</v>
      </c>
      <c r="L23" s="25">
        <f t="shared" si="5"/>
        <v>25.980392156862745</v>
      </c>
      <c r="M23" s="25">
        <f t="shared" si="5"/>
        <v>19.010416666666668</v>
      </c>
      <c r="N23" s="25">
        <f t="shared" si="5"/>
        <v>15.714285714285715</v>
      </c>
      <c r="O23" s="25">
        <f t="shared" si="5"/>
        <v>26.923076923076923</v>
      </c>
      <c r="P23" s="25">
        <f t="shared" si="5"/>
        <v>34.722222222222221</v>
      </c>
      <c r="Q23" s="25">
        <f t="shared" si="5"/>
        <v>31.026785714285708</v>
      </c>
      <c r="R23" s="25">
        <f t="shared" si="5"/>
        <v>28.155339805825243</v>
      </c>
      <c r="S23" s="25">
        <f t="shared" si="5"/>
        <v>22.935779816513758</v>
      </c>
      <c r="T23" s="25">
        <f t="shared" si="5"/>
        <v>29.999999999999996</v>
      </c>
      <c r="U23" s="25">
        <f t="shared" si="5"/>
        <v>24.768518518518519</v>
      </c>
      <c r="V23" s="25">
        <f t="shared" si="5"/>
        <v>32.175925925925924</v>
      </c>
      <c r="W23" s="33">
        <f>F12</f>
        <v>29.257499999999993</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5" thickBot="1" x14ac:dyDescent="0.3">
      <c r="A27" s="19">
        <v>2006</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41" t="str">
        <f>J12</f>
        <v>NA</v>
      </c>
    </row>
    <row r="28" spans="1:23" ht="14.25" thickBot="1" x14ac:dyDescent="0.3"/>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0.41698841698841699</v>
      </c>
      <c r="C30" s="9">
        <v>0.28703703703703703</v>
      </c>
      <c r="D30" s="9">
        <v>0.45138888888888895</v>
      </c>
      <c r="E30" s="9">
        <v>0.23076923076923075</v>
      </c>
      <c r="F30" s="9">
        <v>0.27881040892193309</v>
      </c>
      <c r="G30" s="9">
        <v>0.4391891891891892</v>
      </c>
      <c r="H30" s="9">
        <v>0.34951456310679613</v>
      </c>
      <c r="I30" s="9">
        <v>0.36879432624113467</v>
      </c>
      <c r="J30" s="9">
        <v>0.234375</v>
      </c>
      <c r="K30" s="9">
        <v>0.42592592592592593</v>
      </c>
      <c r="L30" s="9">
        <v>0.49833887043189373</v>
      </c>
      <c r="M30" s="9">
        <v>0.40490797546012269</v>
      </c>
      <c r="N30" s="9">
        <v>0.54216867469879515</v>
      </c>
      <c r="O30" s="9">
        <v>0.26540284360189575</v>
      </c>
      <c r="P30" s="9">
        <v>0.22812499999999999</v>
      </c>
      <c r="Q30" s="9">
        <v>0.26578073089700999</v>
      </c>
      <c r="R30" s="9">
        <v>0.43157894736842112</v>
      </c>
      <c r="S30" s="9">
        <v>0.43730886850152906</v>
      </c>
      <c r="T30" s="9">
        <v>0.40730337078651685</v>
      </c>
      <c r="U30" s="9">
        <v>0.48598130841121495</v>
      </c>
      <c r="V30" s="9">
        <v>0.31661442006269591</v>
      </c>
    </row>
    <row r="31" spans="1:23" ht="14.25" x14ac:dyDescent="0.25">
      <c r="A31" s="5" t="s">
        <v>118</v>
      </c>
      <c r="B31" s="9">
        <v>0.37451737451737449</v>
      </c>
      <c r="C31" s="9">
        <v>0.49074074074074076</v>
      </c>
      <c r="D31" s="9">
        <v>0.32638888888888895</v>
      </c>
      <c r="E31" s="9">
        <v>0.26573426573426573</v>
      </c>
      <c r="F31" s="9">
        <v>0.4795539033457249</v>
      </c>
      <c r="G31" s="9">
        <v>0.375</v>
      </c>
      <c r="H31" s="9">
        <v>0.44174757281553395</v>
      </c>
      <c r="I31" s="9">
        <v>0.25531914893617019</v>
      </c>
      <c r="J31" s="9">
        <v>0.4140625</v>
      </c>
      <c r="K31" s="9">
        <v>0.46296296296296297</v>
      </c>
      <c r="L31" s="9">
        <v>0.3122923588039867</v>
      </c>
      <c r="M31" s="9">
        <v>0.45705521472392641</v>
      </c>
      <c r="N31" s="9">
        <v>0.38253012048192775</v>
      </c>
      <c r="O31" s="9">
        <v>0.30331753554502372</v>
      </c>
      <c r="P31" s="9">
        <v>0.50937500000000002</v>
      </c>
      <c r="Q31" s="9">
        <v>0.41196013289036543</v>
      </c>
      <c r="R31" s="9">
        <v>0.4</v>
      </c>
      <c r="S31" s="9">
        <v>0.44954128440366969</v>
      </c>
      <c r="T31" s="9">
        <v>0.4129213483146067</v>
      </c>
      <c r="U31" s="9">
        <v>0.37071651090342678</v>
      </c>
      <c r="V31" s="9">
        <v>0.46081504702194359</v>
      </c>
    </row>
    <row r="32" spans="1:23" ht="14.25" x14ac:dyDescent="0.25">
      <c r="A32" s="5" t="s">
        <v>119</v>
      </c>
      <c r="B32" s="9">
        <v>0.19691119691119691</v>
      </c>
      <c r="C32" s="9">
        <v>0.21759259259259259</v>
      </c>
      <c r="D32" s="9">
        <v>0.2013888888888889</v>
      </c>
      <c r="E32" s="9">
        <v>0.49650349650349651</v>
      </c>
      <c r="F32" s="9">
        <v>0.22304832713754646</v>
      </c>
      <c r="G32" s="9">
        <v>0.15878378378378377</v>
      </c>
      <c r="H32" s="9">
        <v>0.20388349514563106</v>
      </c>
      <c r="I32" s="9">
        <v>0.37234042553191488</v>
      </c>
      <c r="J32" s="9">
        <v>0.34765625</v>
      </c>
      <c r="K32" s="9">
        <v>0.10648148148148148</v>
      </c>
      <c r="L32" s="9">
        <v>0.17940199335548171</v>
      </c>
      <c r="M32" s="9">
        <v>0.12576687116564417</v>
      </c>
      <c r="N32" s="9">
        <v>7.5301204819277115E-2</v>
      </c>
      <c r="O32" s="9">
        <v>0.41706161137440761</v>
      </c>
      <c r="P32" s="9">
        <v>0.26250000000000001</v>
      </c>
      <c r="Q32" s="9">
        <v>0.30897009966777411</v>
      </c>
      <c r="R32" s="9">
        <v>0.16491228070175437</v>
      </c>
      <c r="S32" s="9">
        <v>0.11314984709480122</v>
      </c>
      <c r="T32" s="9">
        <v>0.15168539325842698</v>
      </c>
      <c r="U32" s="9">
        <v>0.13395638629283488</v>
      </c>
      <c r="V32" s="9">
        <v>0.21943573667711599</v>
      </c>
    </row>
    <row r="33" spans="1:22" ht="14.25" x14ac:dyDescent="0.25">
      <c r="A33" s="5" t="s">
        <v>120</v>
      </c>
      <c r="B33" s="9">
        <v>1.1583011583011582E-2</v>
      </c>
      <c r="C33" s="9">
        <v>4.6296296296296294E-3</v>
      </c>
      <c r="D33" s="9">
        <v>2.0833333333333329E-2</v>
      </c>
      <c r="E33" s="9">
        <v>6.993006993006993E-3</v>
      </c>
      <c r="F33" s="9">
        <v>1.858736059479554E-2</v>
      </c>
      <c r="G33" s="9">
        <v>2.7027027027027025E-2</v>
      </c>
      <c r="H33" s="9">
        <v>4.8543689320388345E-3</v>
      </c>
      <c r="I33" s="9">
        <v>3.5460992907801418E-3</v>
      </c>
      <c r="J33" s="9">
        <v>3.90625E-3</v>
      </c>
      <c r="K33" s="9">
        <v>4.6296296296296294E-3</v>
      </c>
      <c r="L33" s="9">
        <v>9.9667774086378731E-3</v>
      </c>
      <c r="M33" s="9">
        <v>1.2269938650306749E-2</v>
      </c>
      <c r="N33" s="9"/>
      <c r="O33" s="9">
        <v>1.4218009478672987E-2</v>
      </c>
      <c r="P33" s="9"/>
      <c r="Q33" s="9">
        <v>1.3289036544850499E-2</v>
      </c>
      <c r="R33" s="9">
        <v>3.508771929824561E-3</v>
      </c>
      <c r="S33" s="9"/>
      <c r="T33" s="9">
        <v>2.8089887640449437E-2</v>
      </c>
      <c r="U33" s="9">
        <v>9.3457943925233638E-3</v>
      </c>
      <c r="V33" s="9">
        <v>3.134796238244514E-3</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0.31764705882352939</v>
      </c>
      <c r="C35" s="9">
        <v>0.58823529411764708</v>
      </c>
      <c r="D35" s="9">
        <v>0.42028985507246375</v>
      </c>
      <c r="E35" s="9">
        <v>0.16470588235294115</v>
      </c>
      <c r="F35" s="9">
        <v>0.40243902439024398</v>
      </c>
      <c r="G35" s="9">
        <v>0.5617977528089888</v>
      </c>
      <c r="H35" s="9">
        <v>0.48148148148148145</v>
      </c>
      <c r="I35" s="9">
        <v>0.47297297297297297</v>
      </c>
      <c r="J35" s="9">
        <v>0.41304347826086951</v>
      </c>
      <c r="K35" s="9">
        <v>0.55932203389830504</v>
      </c>
      <c r="L35" s="9">
        <v>0.46153846153846151</v>
      </c>
      <c r="M35" s="9">
        <v>0.36893203883495146</v>
      </c>
      <c r="N35" s="9">
        <v>0.42056074766355139</v>
      </c>
      <c r="O35" s="9">
        <v>0.2</v>
      </c>
      <c r="P35" s="9">
        <v>0.34693877551020408</v>
      </c>
      <c r="Q35" s="9">
        <v>0.60869565217391308</v>
      </c>
      <c r="R35" s="9">
        <v>0.71653543307086609</v>
      </c>
      <c r="S35" s="9">
        <v>0.39560439560439564</v>
      </c>
      <c r="T35" s="9">
        <v>0.58536585365853655</v>
      </c>
      <c r="U35" s="9">
        <v>0.41584158415841588</v>
      </c>
      <c r="V35" s="9">
        <v>0.50393700787401574</v>
      </c>
    </row>
    <row r="36" spans="1:22" ht="14.25" x14ac:dyDescent="0.25">
      <c r="A36" s="5" t="s">
        <v>118</v>
      </c>
      <c r="B36" s="9">
        <v>0.49411764705882355</v>
      </c>
      <c r="C36" s="9">
        <v>0.32352941176470584</v>
      </c>
      <c r="D36" s="9">
        <v>0.44927536231884058</v>
      </c>
      <c r="E36" s="9">
        <v>0.51764705882352946</v>
      </c>
      <c r="F36" s="9">
        <v>0.47560975609756101</v>
      </c>
      <c r="G36" s="9">
        <v>0.39325842696629215</v>
      </c>
      <c r="H36" s="9">
        <v>0.33333333333333326</v>
      </c>
      <c r="I36" s="9">
        <v>0.36486486486486486</v>
      </c>
      <c r="J36" s="9">
        <v>0.43478260869565216</v>
      </c>
      <c r="K36" s="9">
        <v>0.28813559322033899</v>
      </c>
      <c r="L36" s="9">
        <v>0.36263736263736263</v>
      </c>
      <c r="M36" s="9">
        <v>0.38834951456310679</v>
      </c>
      <c r="N36" s="9">
        <v>0.53271028037383172</v>
      </c>
      <c r="O36" s="9">
        <v>0.6</v>
      </c>
      <c r="P36" s="9">
        <v>0.48979591836734693</v>
      </c>
      <c r="Q36" s="9">
        <v>0.33695652173913049</v>
      </c>
      <c r="R36" s="9">
        <v>0.27559055118110237</v>
      </c>
      <c r="S36" s="9">
        <v>0.51648351648351654</v>
      </c>
      <c r="T36" s="9">
        <v>0.38211382113821135</v>
      </c>
      <c r="U36" s="9">
        <v>0.47524752475247523</v>
      </c>
      <c r="V36" s="9">
        <v>0.40944881889763779</v>
      </c>
    </row>
    <row r="37" spans="1:22" ht="14.25" x14ac:dyDescent="0.25">
      <c r="A37" s="5" t="s">
        <v>119</v>
      </c>
      <c r="B37" s="9">
        <v>0.16470588235294115</v>
      </c>
      <c r="C37" s="9">
        <v>8.8235294117647065E-2</v>
      </c>
      <c r="D37" s="9">
        <v>0.10144927536231885</v>
      </c>
      <c r="E37" s="9">
        <v>0.30588235294117649</v>
      </c>
      <c r="F37" s="9">
        <v>0.12195121951219512</v>
      </c>
      <c r="G37" s="9">
        <v>4.4943820224719107E-2</v>
      </c>
      <c r="H37" s="9">
        <v>0.1728395061728395</v>
      </c>
      <c r="I37" s="9">
        <v>0.16216216216216217</v>
      </c>
      <c r="J37" s="9">
        <v>0.14130434782608695</v>
      </c>
      <c r="K37" s="9">
        <v>0.15254237288135594</v>
      </c>
      <c r="L37" s="9">
        <v>0.1648351648351648</v>
      </c>
      <c r="M37" s="9">
        <v>0.23300970873786409</v>
      </c>
      <c r="N37" s="9">
        <v>4.6728971962616821E-2</v>
      </c>
      <c r="O37" s="9">
        <v>0.2</v>
      </c>
      <c r="P37" s="9">
        <v>0.1326530612244898</v>
      </c>
      <c r="Q37" s="9">
        <v>5.434782608695652E-2</v>
      </c>
      <c r="R37" s="9">
        <v>7.874015748031496E-3</v>
      </c>
      <c r="S37" s="9">
        <v>8.7912087912087919E-2</v>
      </c>
      <c r="T37" s="9">
        <v>2.4390243902439025E-2</v>
      </c>
      <c r="U37" s="9">
        <v>0.10891089108910892</v>
      </c>
      <c r="V37" s="9">
        <v>8.6614173228346469E-2</v>
      </c>
    </row>
    <row r="38" spans="1:22" ht="14.25" x14ac:dyDescent="0.25">
      <c r="A38" s="5" t="s">
        <v>120</v>
      </c>
      <c r="B38" s="9">
        <v>2.3529411764705882E-2</v>
      </c>
      <c r="C38" s="9"/>
      <c r="D38" s="9">
        <v>2.8985507246376812E-2</v>
      </c>
      <c r="E38" s="9">
        <v>1.1764705882352941E-2</v>
      </c>
      <c r="F38" s="9"/>
      <c r="G38" s="9"/>
      <c r="H38" s="9">
        <v>1.2345679012345678E-2</v>
      </c>
      <c r="I38" s="9"/>
      <c r="J38" s="9">
        <v>1.0869565217391304E-2</v>
      </c>
      <c r="K38" s="9"/>
      <c r="L38" s="9">
        <v>1.098901098901099E-2</v>
      </c>
      <c r="M38" s="9">
        <v>9.7087378640776691E-3</v>
      </c>
      <c r="N38" s="9"/>
      <c r="O38" s="9"/>
      <c r="P38" s="9">
        <v>3.0612244897959183E-2</v>
      </c>
      <c r="Q38" s="9"/>
      <c r="R38" s="9"/>
      <c r="S38" s="9"/>
      <c r="T38" s="9">
        <v>8.130081300813009E-3</v>
      </c>
      <c r="U38" s="9"/>
      <c r="V38" s="9"/>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0.35599999999999998</v>
      </c>
      <c r="C40" s="9">
        <v>0.44900000000000001</v>
      </c>
      <c r="D40" s="9">
        <v>0.33200000000000002</v>
      </c>
      <c r="E40" s="9">
        <v>0.308</v>
      </c>
      <c r="F40" s="9">
        <v>0.20399999999999999</v>
      </c>
      <c r="G40" s="9">
        <v>0.29399999999999998</v>
      </c>
      <c r="H40" s="9">
        <v>0.33600000000000002</v>
      </c>
      <c r="I40" s="9">
        <v>0.39300000000000002</v>
      </c>
      <c r="J40" s="9">
        <v>0.40400000000000003</v>
      </c>
      <c r="K40" s="9">
        <v>0.51900000000000002</v>
      </c>
      <c r="L40" s="9">
        <v>0.495</v>
      </c>
      <c r="M40" s="9">
        <v>0.38500000000000001</v>
      </c>
      <c r="N40" s="9">
        <v>0.442</v>
      </c>
      <c r="O40" s="9">
        <v>0.55900000000000005</v>
      </c>
      <c r="P40" s="9">
        <v>0.44900000000000001</v>
      </c>
      <c r="Q40" s="9">
        <v>0.38200000000000001</v>
      </c>
      <c r="R40" s="9">
        <v>0.41699999999999998</v>
      </c>
      <c r="S40" s="9">
        <v>0.441</v>
      </c>
      <c r="T40" s="9">
        <v>0.27700000000000002</v>
      </c>
      <c r="U40" s="9">
        <v>0.39800000000000002</v>
      </c>
      <c r="V40" s="9">
        <v>0.34499999999999997</v>
      </c>
    </row>
    <row r="41" spans="1:22" ht="14.25" x14ac:dyDescent="0.25">
      <c r="A41" s="5" t="s">
        <v>118</v>
      </c>
      <c r="B41" s="9">
        <v>0.47899999999999998</v>
      </c>
      <c r="C41" s="9">
        <v>0.36399999999999999</v>
      </c>
      <c r="D41" s="9">
        <v>0.48699999999999999</v>
      </c>
      <c r="E41" s="9">
        <v>0.46700000000000003</v>
      </c>
      <c r="F41" s="9">
        <v>0.55800000000000005</v>
      </c>
      <c r="G41" s="9">
        <v>0.56399999999999995</v>
      </c>
      <c r="H41" s="9">
        <v>0.43</v>
      </c>
      <c r="I41" s="9">
        <v>0.48299999999999998</v>
      </c>
      <c r="J41" s="9">
        <v>0.435</v>
      </c>
      <c r="K41" s="9">
        <v>0.35099999999999998</v>
      </c>
      <c r="L41" s="9">
        <v>0.40500000000000003</v>
      </c>
      <c r="M41" s="9">
        <v>0.48799999999999999</v>
      </c>
      <c r="N41" s="9">
        <v>0.48199999999999998</v>
      </c>
      <c r="O41" s="9">
        <v>0.34399999999999997</v>
      </c>
      <c r="P41" s="9">
        <v>0.35099999999999998</v>
      </c>
      <c r="Q41" s="9">
        <v>0.47</v>
      </c>
      <c r="R41" s="9">
        <v>0.38900000000000001</v>
      </c>
      <c r="S41" s="9">
        <v>0.50800000000000001</v>
      </c>
      <c r="T41" s="9">
        <v>0.61</v>
      </c>
      <c r="U41" s="9">
        <v>0.52700000000000002</v>
      </c>
      <c r="V41" s="9">
        <v>0.57999999999999996</v>
      </c>
    </row>
    <row r="42" spans="1:22" ht="14.25" x14ac:dyDescent="0.25">
      <c r="A42" s="5" t="s">
        <v>119</v>
      </c>
      <c r="B42" s="9">
        <v>0.14199999999999999</v>
      </c>
      <c r="C42" s="9">
        <v>0.15</v>
      </c>
      <c r="D42" s="9">
        <v>0.151</v>
      </c>
      <c r="E42" s="9">
        <v>0.20300000000000001</v>
      </c>
      <c r="F42" s="9">
        <v>0.22900000000000001</v>
      </c>
      <c r="G42" s="9">
        <v>0.13200000000000001</v>
      </c>
      <c r="H42" s="9">
        <v>0.221</v>
      </c>
      <c r="I42" s="9">
        <v>0.111</v>
      </c>
      <c r="J42" s="9">
        <v>0.157</v>
      </c>
      <c r="K42" s="9">
        <v>0.11799999999999999</v>
      </c>
      <c r="L42" s="9">
        <v>9.4E-2</v>
      </c>
      <c r="M42" s="9">
        <v>0.11899999999999999</v>
      </c>
      <c r="N42" s="9">
        <v>7.5999999999999998E-2</v>
      </c>
      <c r="O42" s="9">
        <v>8.5000000000000006E-2</v>
      </c>
      <c r="P42" s="9">
        <v>0.185</v>
      </c>
      <c r="Q42" s="9">
        <v>0.14099999999999999</v>
      </c>
      <c r="R42" s="9">
        <v>0.17799999999999999</v>
      </c>
      <c r="S42" s="9">
        <v>4.2999999999999997E-2</v>
      </c>
      <c r="T42" s="9">
        <v>0.11</v>
      </c>
      <c r="U42" s="9">
        <v>7.4999999999999997E-2</v>
      </c>
      <c r="V42" s="9">
        <v>7.4999999999999997E-2</v>
      </c>
    </row>
    <row r="43" spans="1:22" ht="15" thickBot="1" x14ac:dyDescent="0.3">
      <c r="A43" s="5" t="s">
        <v>120</v>
      </c>
      <c r="B43" s="9">
        <v>2.3E-2</v>
      </c>
      <c r="C43" s="9">
        <v>3.6999999999999998E-2</v>
      </c>
      <c r="D43" s="9">
        <v>2.9000000000000001E-2</v>
      </c>
      <c r="E43" s="9">
        <v>2.1999999999999999E-2</v>
      </c>
      <c r="F43" s="9">
        <v>8.9999999999999993E-3</v>
      </c>
      <c r="G43" s="9">
        <v>0.01</v>
      </c>
      <c r="H43" s="9">
        <v>1.2999999999999999E-2</v>
      </c>
      <c r="I43" s="9">
        <v>1.2999999999999999E-2</v>
      </c>
      <c r="J43" s="9">
        <v>4.0000000000000001E-3</v>
      </c>
      <c r="K43" s="9">
        <v>1.0999999999999999E-2</v>
      </c>
      <c r="L43" s="9">
        <v>7.0000000000000001E-3</v>
      </c>
      <c r="M43" s="9">
        <v>8.0000000000000002E-3</v>
      </c>
      <c r="N43" s="9"/>
      <c r="O43" s="9">
        <v>1.2E-2</v>
      </c>
      <c r="P43" s="9">
        <v>1.4E-2</v>
      </c>
      <c r="Q43" s="9">
        <v>6.0000000000000001E-3</v>
      </c>
      <c r="R43" s="9">
        <v>1.6E-2</v>
      </c>
      <c r="S43" s="9">
        <v>7.0000000000000001E-3</v>
      </c>
      <c r="T43" s="9">
        <v>3.0000000000000001E-3</v>
      </c>
      <c r="U43" s="9"/>
      <c r="V43" s="9"/>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0.34653465346534651</v>
      </c>
      <c r="C45" s="9">
        <v>0.28712871287128711</v>
      </c>
      <c r="D45" s="9">
        <v>0.17647058823529413</v>
      </c>
      <c r="E45" s="9">
        <v>0.25252525252525254</v>
      </c>
      <c r="F45" s="9">
        <v>0.43023255813953493</v>
      </c>
      <c r="G45" s="9">
        <v>0.35087719298245612</v>
      </c>
      <c r="H45" s="9">
        <v>0.26595744680851063</v>
      </c>
      <c r="I45" s="9">
        <v>0.41860465116279072</v>
      </c>
      <c r="J45" s="9">
        <v>0.26881720430107525</v>
      </c>
      <c r="K45" s="9">
        <v>0.49494949494949497</v>
      </c>
      <c r="L45" s="9">
        <v>0.35643564356435642</v>
      </c>
      <c r="M45" s="9">
        <v>0.41284403669724773</v>
      </c>
      <c r="N45" s="9">
        <v>0.53535353535353536</v>
      </c>
      <c r="O45" s="9">
        <v>0.39393939393939392</v>
      </c>
      <c r="P45" s="9">
        <v>0.30555555555555558</v>
      </c>
      <c r="Q45" s="9">
        <v>0.45652173913043476</v>
      </c>
      <c r="R45" s="9">
        <v>0.5544554455445545</v>
      </c>
      <c r="S45" s="9">
        <v>0.36458333333333326</v>
      </c>
      <c r="T45" s="9">
        <v>0.40816326530612246</v>
      </c>
      <c r="U45" s="9">
        <v>0.54022988505747127</v>
      </c>
      <c r="V45" s="9">
        <v>0.42307692307692307</v>
      </c>
    </row>
    <row r="46" spans="1:22" ht="14.25" x14ac:dyDescent="0.25">
      <c r="A46" s="5" t="s">
        <v>118</v>
      </c>
      <c r="B46" s="9">
        <v>0.58415841584158412</v>
      </c>
      <c r="C46" s="9">
        <v>0.62376237623762376</v>
      </c>
      <c r="D46" s="9">
        <v>0.46078431372549017</v>
      </c>
      <c r="E46" s="9">
        <v>0.59595959595959591</v>
      </c>
      <c r="F46" s="9">
        <v>0.34883720930232553</v>
      </c>
      <c r="G46" s="9">
        <v>0.57017543859649122</v>
      </c>
      <c r="H46" s="9">
        <v>0.62765957446808507</v>
      </c>
      <c r="I46" s="9">
        <v>0.46511627906976744</v>
      </c>
      <c r="J46" s="9">
        <v>0.35483870967741937</v>
      </c>
      <c r="K46" s="9">
        <v>0.40404040404040403</v>
      </c>
      <c r="L46" s="9">
        <v>0.5643564356435643</v>
      </c>
      <c r="M46" s="9">
        <v>0.56880733944954132</v>
      </c>
      <c r="N46" s="9">
        <v>0.40404040404040403</v>
      </c>
      <c r="O46" s="9">
        <v>0.54545454545454541</v>
      </c>
      <c r="P46" s="9">
        <v>0.33333333333333326</v>
      </c>
      <c r="Q46" s="9">
        <v>0.46739130434782611</v>
      </c>
      <c r="R46" s="9">
        <v>0.40594059405940597</v>
      </c>
      <c r="S46" s="9">
        <v>0.51041666666666663</v>
      </c>
      <c r="T46" s="9">
        <v>0.38775510204081631</v>
      </c>
      <c r="U46" s="9">
        <v>0.33333333333333326</v>
      </c>
      <c r="V46" s="9">
        <v>0.49038461538461531</v>
      </c>
    </row>
    <row r="47" spans="1:22" ht="14.25" x14ac:dyDescent="0.25">
      <c r="A47" s="5" t="s">
        <v>119</v>
      </c>
      <c r="B47" s="9">
        <v>5.9405940594059403E-2</v>
      </c>
      <c r="C47" s="9">
        <v>7.9207920792079209E-2</v>
      </c>
      <c r="D47" s="9">
        <v>0.29411764705882354</v>
      </c>
      <c r="E47" s="9">
        <v>0.13131313131313133</v>
      </c>
      <c r="F47" s="9">
        <v>0.19767441860465115</v>
      </c>
      <c r="G47" s="9">
        <v>7.0175438596491224E-2</v>
      </c>
      <c r="H47" s="9">
        <v>0.10638297872340426</v>
      </c>
      <c r="I47" s="9">
        <v>0.10465116279069768</v>
      </c>
      <c r="J47" s="9">
        <v>0.27956989247311825</v>
      </c>
      <c r="K47" s="9">
        <v>7.0707070707070704E-2</v>
      </c>
      <c r="L47" s="9">
        <v>7.9207920792079209E-2</v>
      </c>
      <c r="M47" s="9">
        <v>1.834862385321101E-2</v>
      </c>
      <c r="N47" s="9">
        <v>6.0606060606060608E-2</v>
      </c>
      <c r="O47" s="9">
        <v>6.0606060606060608E-2</v>
      </c>
      <c r="P47" s="9">
        <v>0.27777777777777779</v>
      </c>
      <c r="Q47" s="9">
        <v>7.6086956521739135E-2</v>
      </c>
      <c r="R47" s="9">
        <v>2.9702970297029702E-2</v>
      </c>
      <c r="S47" s="9">
        <v>0.11458333333333331</v>
      </c>
      <c r="T47" s="9">
        <v>0.18367346938775511</v>
      </c>
      <c r="U47" s="9">
        <v>0.11494252873563218</v>
      </c>
      <c r="V47" s="9">
        <v>5.7692307692307689E-2</v>
      </c>
    </row>
    <row r="48" spans="1:22" ht="14.25" x14ac:dyDescent="0.25">
      <c r="A48" s="5" t="s">
        <v>120</v>
      </c>
      <c r="B48" s="9">
        <v>9.9009900990099011E-3</v>
      </c>
      <c r="C48" s="9">
        <v>9.9009900990099011E-3</v>
      </c>
      <c r="D48" s="9">
        <v>6.8627450980392163E-2</v>
      </c>
      <c r="E48" s="9">
        <v>2.0202020202020204E-2</v>
      </c>
      <c r="F48" s="9">
        <v>2.3255813953488372E-2</v>
      </c>
      <c r="G48" s="9">
        <v>8.771929824561403E-3</v>
      </c>
      <c r="H48" s="9"/>
      <c r="I48" s="9">
        <v>1.1627906976744186E-2</v>
      </c>
      <c r="J48" s="9">
        <v>9.6774193548387094E-2</v>
      </c>
      <c r="K48" s="9">
        <v>3.0303030303030304E-2</v>
      </c>
      <c r="L48" s="9"/>
      <c r="M48" s="9"/>
      <c r="N48" s="9"/>
      <c r="O48" s="9"/>
      <c r="P48" s="9">
        <v>8.3333333333333315E-2</v>
      </c>
      <c r="Q48" s="9"/>
      <c r="R48" s="9">
        <v>9.9009900990099011E-3</v>
      </c>
      <c r="S48" s="9">
        <v>1.0416666666666664E-2</v>
      </c>
      <c r="T48" s="9">
        <v>2.0408163265306124E-2</v>
      </c>
      <c r="U48" s="9">
        <v>1.1494252873563218E-2</v>
      </c>
      <c r="V48" s="9">
        <v>2.8846153846153844E-2</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0.17757009345794392</v>
      </c>
      <c r="C50" s="9">
        <v>0.18811881188118812</v>
      </c>
      <c r="D50" s="9">
        <v>0.21052631578947367</v>
      </c>
      <c r="E50" s="9">
        <v>0.14000000000000001</v>
      </c>
      <c r="F50" s="9">
        <v>0.2857142857142857</v>
      </c>
      <c r="G50" s="9">
        <v>0.32380952380952377</v>
      </c>
      <c r="H50" s="9">
        <v>0.2087912087912088</v>
      </c>
      <c r="I50" s="9">
        <v>0.17857142857142858</v>
      </c>
      <c r="J50" s="9">
        <v>0.28846153846153844</v>
      </c>
      <c r="K50" s="9">
        <v>0.43333333333333335</v>
      </c>
      <c r="L50" s="9">
        <v>0.35294117647058826</v>
      </c>
      <c r="M50" s="9">
        <v>0.4375</v>
      </c>
      <c r="N50" s="9">
        <v>0.6</v>
      </c>
      <c r="O50" s="9">
        <v>0.32692307692307693</v>
      </c>
      <c r="P50" s="9">
        <v>0.20370370370370369</v>
      </c>
      <c r="Q50" s="9">
        <v>0.22321428571428573</v>
      </c>
      <c r="R50" s="9">
        <v>0.33980582524271846</v>
      </c>
      <c r="S50" s="9">
        <v>0.33944954128440374</v>
      </c>
      <c r="T50" s="9">
        <v>0.34545454545454546</v>
      </c>
      <c r="U50" s="9">
        <v>0.46296296296296297</v>
      </c>
      <c r="V50" s="9">
        <v>0.25</v>
      </c>
    </row>
    <row r="51" spans="1:22" ht="14.25" x14ac:dyDescent="0.25">
      <c r="A51" s="5" t="s">
        <v>118</v>
      </c>
      <c r="B51" s="9">
        <v>0.49532710280373832</v>
      </c>
      <c r="C51" s="9">
        <v>0.52475247524752477</v>
      </c>
      <c r="D51" s="9">
        <v>0.51578947368421058</v>
      </c>
      <c r="E51" s="9">
        <v>0.63</v>
      </c>
      <c r="F51" s="9">
        <v>0.47252747252747246</v>
      </c>
      <c r="G51" s="9">
        <v>0.39047619047619053</v>
      </c>
      <c r="H51" s="9">
        <v>0.46153846153846151</v>
      </c>
      <c r="I51" s="9">
        <v>0.42857142857142855</v>
      </c>
      <c r="J51" s="9">
        <v>0.55769230769230771</v>
      </c>
      <c r="K51" s="9">
        <v>0.43333333333333335</v>
      </c>
      <c r="L51" s="9">
        <v>0.45098039215686275</v>
      </c>
      <c r="M51" s="9">
        <v>0.46875</v>
      </c>
      <c r="N51" s="9">
        <v>0.2857142857142857</v>
      </c>
      <c r="O51" s="9">
        <v>0.47115384615384615</v>
      </c>
      <c r="P51" s="9">
        <v>0.5</v>
      </c>
      <c r="Q51" s="9">
        <v>0.5535714285714286</v>
      </c>
      <c r="R51" s="9">
        <v>0.44660194174757284</v>
      </c>
      <c r="S51" s="9">
        <v>0.5321100917431193</v>
      </c>
      <c r="T51" s="9">
        <v>0.38181818181818189</v>
      </c>
      <c r="U51" s="9">
        <v>0.33333333333333326</v>
      </c>
      <c r="V51" s="9">
        <v>0.5</v>
      </c>
    </row>
    <row r="52" spans="1:22" ht="14.25" x14ac:dyDescent="0.25">
      <c r="A52" s="5" t="s">
        <v>119</v>
      </c>
      <c r="B52" s="9">
        <v>0.31775700934579437</v>
      </c>
      <c r="C52" s="9">
        <v>0.25742574257425743</v>
      </c>
      <c r="D52" s="9">
        <v>0.23157894736842105</v>
      </c>
      <c r="E52" s="9">
        <v>0.23</v>
      </c>
      <c r="F52" s="9">
        <v>0.21978021978021978</v>
      </c>
      <c r="G52" s="9">
        <v>0.24761904761904763</v>
      </c>
      <c r="H52" s="9">
        <v>0.30769230769230771</v>
      </c>
      <c r="I52" s="9">
        <v>0.39285714285714285</v>
      </c>
      <c r="J52" s="9">
        <v>0.14423076923076922</v>
      </c>
      <c r="K52" s="9">
        <v>0.1111111111111111</v>
      </c>
      <c r="L52" s="9">
        <v>0.19607843137254904</v>
      </c>
      <c r="M52" s="9">
        <v>8.3333333333333315E-2</v>
      </c>
      <c r="N52" s="9">
        <v>0.11428571428571428</v>
      </c>
      <c r="O52" s="9">
        <v>0.20192307692307693</v>
      </c>
      <c r="P52" s="9">
        <v>0.29629629629629628</v>
      </c>
      <c r="Q52" s="9">
        <v>0.20535714285714285</v>
      </c>
      <c r="R52" s="9">
        <v>0.17475728155339806</v>
      </c>
      <c r="S52" s="9">
        <v>0.12844036697247707</v>
      </c>
      <c r="T52" s="9">
        <v>0.27272727272727271</v>
      </c>
      <c r="U52" s="9">
        <v>0.15740740740740741</v>
      </c>
      <c r="V52" s="9">
        <v>0.21296296296296297</v>
      </c>
    </row>
    <row r="53" spans="1:22" ht="14.25" x14ac:dyDescent="0.25">
      <c r="A53" s="5" t="s">
        <v>120</v>
      </c>
      <c r="B53" s="9">
        <v>9.3457943925233638E-3</v>
      </c>
      <c r="C53" s="9">
        <v>2.9702970297029702E-2</v>
      </c>
      <c r="D53" s="9">
        <v>4.2105263157894736E-2</v>
      </c>
      <c r="E53" s="9"/>
      <c r="F53" s="9">
        <v>2.197802197802198E-2</v>
      </c>
      <c r="G53" s="9">
        <v>3.8095238095238099E-2</v>
      </c>
      <c r="H53" s="9">
        <v>2.197802197802198E-2</v>
      </c>
      <c r="I53" s="9"/>
      <c r="J53" s="9">
        <v>9.6153846153846159E-3</v>
      </c>
      <c r="K53" s="9">
        <v>2.2222222222222223E-2</v>
      </c>
      <c r="L53" s="9"/>
      <c r="M53" s="9">
        <v>1.0416666666666664E-2</v>
      </c>
      <c r="N53" s="9"/>
      <c r="O53" s="9"/>
      <c r="P53" s="9"/>
      <c r="Q53" s="9">
        <v>1.7857142857142856E-2</v>
      </c>
      <c r="R53" s="9">
        <v>3.8834951456310676E-2</v>
      </c>
      <c r="S53" s="9"/>
      <c r="T53" s="9"/>
      <c r="U53" s="9">
        <v>4.6296296296296301E-2</v>
      </c>
      <c r="V53" s="9">
        <v>3.7037037037037035E-2</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66</v>
      </c>
      <c r="B77" s="155" t="s">
        <v>129</v>
      </c>
      <c r="C77" s="156" t="s">
        <v>130</v>
      </c>
      <c r="D77" s="1"/>
      <c r="E77" s="1"/>
      <c r="F77" s="165" t="s">
        <v>66</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28.7752890173</v>
      </c>
      <c r="C78" s="59">
        <f>50+(50*(C93-C90))+(25*(C92-C91))</f>
        <v>25.920436817424999</v>
      </c>
      <c r="F78" s="52">
        <v>2019</v>
      </c>
      <c r="G78" s="25">
        <f>50+(50*(G93-G90))+(25*(G92-G91))</f>
        <v>27.658991228070001</v>
      </c>
      <c r="H78" s="59">
        <f>50+(50*(H93-H90))+(25*(H92-H91))</f>
        <v>28.443948689347504</v>
      </c>
      <c r="I78" s="25">
        <f t="shared" ref="I78:K78" si="6">50+(50*(I93-I90))+(25*(I92-I91))</f>
        <v>26.031353135313751</v>
      </c>
      <c r="J78" s="59">
        <f t="shared" si="6"/>
        <v>25.471175166296746</v>
      </c>
      <c r="K78" s="25">
        <f t="shared" si="6"/>
        <v>27.707972270363996</v>
      </c>
    </row>
    <row r="79" spans="1:32" ht="13.5" customHeight="1" x14ac:dyDescent="0.25">
      <c r="A79" s="52">
        <v>2017</v>
      </c>
      <c r="B79" s="25">
        <f>50+(50*(B98-B95))+(25*(B97-B96))</f>
        <v>20.1158940397351</v>
      </c>
      <c r="C79" s="59">
        <f>50+(50*(C98-C95))+(25*(C97-C96))</f>
        <v>20.183044315992291</v>
      </c>
      <c r="F79" s="52">
        <v>2017</v>
      </c>
      <c r="G79" s="25">
        <f>50+(50*(G98-G95))+(25*(G97-G96))</f>
        <v>22.66187050359715</v>
      </c>
      <c r="H79" s="59">
        <f>50+(50*(H98-H95))+(25*(H97-H96))</f>
        <v>22.379032258064498</v>
      </c>
      <c r="I79" s="25">
        <f t="shared" ref="I79:K79" si="7">50+(50*(I98-I95))+(25*(I97-I96))</f>
        <v>17.923280423280424</v>
      </c>
      <c r="J79" s="59">
        <f t="shared" si="7"/>
        <v>17.524115755627001</v>
      </c>
      <c r="K79" s="25">
        <f t="shared" si="7"/>
        <v>18.977591036414601</v>
      </c>
    </row>
    <row r="80" spans="1:32" ht="13.5" customHeight="1" x14ac:dyDescent="0.25">
      <c r="A80" s="52">
        <v>2016</v>
      </c>
      <c r="B80" s="25">
        <f>50+(50*(B103-B100))+(25*(B102-B101))</f>
        <v>24.237862250658662</v>
      </c>
      <c r="C80" s="59">
        <f>50+(50*(C103-C100))+(25*(C102-C101))</f>
        <v>21.453957996768956</v>
      </c>
      <c r="F80" s="52">
        <v>2016</v>
      </c>
      <c r="G80" s="25">
        <f>50+(50*(G103-G100))+(25*(G102-G101))</f>
        <v>25.577557755775572</v>
      </c>
      <c r="H80" s="59">
        <f>50+(50*(H103-H100))+(25*(H102-H101))</f>
        <v>24.29008908685967</v>
      </c>
      <c r="I80" s="25">
        <f t="shared" ref="I80:K80" si="8">50+(50*(I103-I100))+(25*(I102-I101))</f>
        <v>22.116935483870975</v>
      </c>
      <c r="J80" s="59">
        <f t="shared" si="8"/>
        <v>19.592875318066149</v>
      </c>
      <c r="K80" s="25">
        <f t="shared" si="8"/>
        <v>20.6457925636008</v>
      </c>
    </row>
    <row r="81" spans="1:11" ht="13.5" customHeight="1" x14ac:dyDescent="0.25">
      <c r="A81" s="52">
        <v>2014</v>
      </c>
      <c r="B81" s="25">
        <f>50+(50*(B108-B105))+(25*(B107-B106))</f>
        <v>23.44559585492226</v>
      </c>
      <c r="C81" s="59">
        <f>50+(50*(C108-C105))+(25*(C107-C106))</f>
        <v>22.39583333333335</v>
      </c>
      <c r="F81" s="52">
        <v>2014</v>
      </c>
      <c r="G81" s="25">
        <f>50+(50*(G108-G105))+(25*(G107-G106))</f>
        <v>23.143236074270558</v>
      </c>
      <c r="H81" s="59">
        <f>50+(50*(H108-H105))+(25*(H107-H106))</f>
        <v>23.059006211180147</v>
      </c>
      <c r="I81" s="25">
        <f t="shared" ref="I81:K81" si="9">50+(50*(I108-I105))+(25*(I107-I106))</f>
        <v>20.95490716180371</v>
      </c>
      <c r="J81" s="59">
        <f t="shared" si="9"/>
        <v>21.647509578544046</v>
      </c>
      <c r="K81" s="25">
        <f t="shared" si="9"/>
        <v>24.939024390243894</v>
      </c>
    </row>
    <row r="82" spans="1:11" ht="13.5" customHeight="1" x14ac:dyDescent="0.25">
      <c r="A82" s="52">
        <v>2012</v>
      </c>
      <c r="B82" s="25">
        <f>50+(50*(B113-B110))+(25*(B112-B111))</f>
        <v>30.547263681592057</v>
      </c>
      <c r="C82" s="25">
        <f>50+(50*(C113-C110))+(25*(C112-C111))</f>
        <v>28.568339100346023</v>
      </c>
      <c r="F82" s="52">
        <v>2012</v>
      </c>
      <c r="G82" s="25">
        <f>50+(50*(G113-G110))+(25*(G112-G111))</f>
        <v>30.591259640102823</v>
      </c>
      <c r="H82" s="25">
        <f>50+(50*(H113-H110))+(25*(H112-H111))</f>
        <v>28.303964757709224</v>
      </c>
      <c r="I82" s="25">
        <f t="shared" ref="I82:K82" si="10">50+(50*(I113-I110))+(25*(I112-I111))</f>
        <v>30.446194225721801</v>
      </c>
      <c r="J82" s="25">
        <f t="shared" si="10"/>
        <v>27.685185185185176</v>
      </c>
      <c r="K82" s="25">
        <f t="shared" si="10"/>
        <v>30.625000000000028</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0.35296242774600001</v>
      </c>
      <c r="C90" s="9">
        <v>0.39344773790999998</v>
      </c>
      <c r="F90" s="13" t="s">
        <v>117</v>
      </c>
      <c r="G90" s="14">
        <v>0.375</v>
      </c>
      <c r="H90" s="14">
        <v>0.36252091466815001</v>
      </c>
      <c r="I90" s="14">
        <v>0.38036303630363</v>
      </c>
      <c r="J90" s="14">
        <v>0.40687361419069001</v>
      </c>
      <c r="K90" s="14">
        <v>0.36221837088387998</v>
      </c>
    </row>
    <row r="91" spans="1:11" ht="14.25" x14ac:dyDescent="0.25">
      <c r="A91" s="5" t="s">
        <v>118</v>
      </c>
      <c r="B91" s="9">
        <v>0.399927745665</v>
      </c>
      <c r="C91" s="9">
        <v>0.39625585023400001</v>
      </c>
      <c r="F91" s="5" t="s">
        <v>118</v>
      </c>
      <c r="G91" s="9">
        <v>0.39473684210526</v>
      </c>
      <c r="H91" s="9">
        <v>0.39208031232571</v>
      </c>
      <c r="I91" s="9">
        <v>0.41171617161716001</v>
      </c>
      <c r="J91" s="9">
        <v>0.38248337028825002</v>
      </c>
      <c r="K91" s="9">
        <v>0.40727902946274003</v>
      </c>
    </row>
    <row r="92" spans="1:11" ht="28.5" x14ac:dyDescent="0.25">
      <c r="A92" s="5" t="s">
        <v>119</v>
      </c>
      <c r="B92" s="9">
        <v>0.237355491329</v>
      </c>
      <c r="C92" s="9">
        <v>0.20062402496100001</v>
      </c>
      <c r="F92" s="5" t="s">
        <v>119</v>
      </c>
      <c r="G92" s="9">
        <v>0.2094298245614</v>
      </c>
      <c r="H92" s="9">
        <v>0.23591745677635001</v>
      </c>
      <c r="I92" s="9">
        <v>0.20214521452145001</v>
      </c>
      <c r="J92" s="9">
        <v>0.20620842572062001</v>
      </c>
      <c r="K92" s="9">
        <v>0.22097053726169999</v>
      </c>
    </row>
    <row r="93" spans="1:11" ht="14.25" x14ac:dyDescent="0.25">
      <c r="A93" s="5" t="s">
        <v>120</v>
      </c>
      <c r="B93" s="9">
        <v>9.7543352600000001E-3</v>
      </c>
      <c r="C93" s="9">
        <v>9.6723868949999993E-3</v>
      </c>
      <c r="F93" s="5" t="s">
        <v>120</v>
      </c>
      <c r="G93" s="9">
        <v>2.0833333333330002E-2</v>
      </c>
      <c r="H93" s="9">
        <v>9.4813162297800006E-3</v>
      </c>
      <c r="I93" s="9">
        <v>5.7755775577600001E-3</v>
      </c>
      <c r="J93" s="9">
        <v>4.4345898004399999E-3</v>
      </c>
      <c r="K93" s="9">
        <v>9.5320623916800001E-3</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0.45805739514348798</v>
      </c>
      <c r="C95" s="9">
        <v>0.44605009633911402</v>
      </c>
      <c r="F95" s="13" t="s">
        <v>117</v>
      </c>
      <c r="G95" s="14">
        <v>0.38129496402877699</v>
      </c>
      <c r="H95" s="14">
        <v>0.4</v>
      </c>
      <c r="I95" s="14">
        <v>0.51322751322751303</v>
      </c>
      <c r="J95" s="14">
        <v>0.52733118971061099</v>
      </c>
      <c r="K95" s="14">
        <v>0.46498599439775901</v>
      </c>
    </row>
    <row r="96" spans="1:11" ht="14.25" x14ac:dyDescent="0.25">
      <c r="A96" s="5" t="s">
        <v>118</v>
      </c>
      <c r="B96" s="9">
        <v>0.41390728476821198</v>
      </c>
      <c r="C96" s="9">
        <v>0.430635838150289</v>
      </c>
      <c r="F96" s="5" t="s">
        <v>118</v>
      </c>
      <c r="G96" s="9">
        <v>0.47841726618704999</v>
      </c>
      <c r="H96" s="9">
        <v>0.456451612903226</v>
      </c>
      <c r="I96" s="9">
        <v>0.37566137566137597</v>
      </c>
      <c r="J96" s="9">
        <v>0.36012861736334401</v>
      </c>
      <c r="K96" s="9">
        <v>0.42577030812324901</v>
      </c>
    </row>
    <row r="97" spans="1:11" ht="28.5" x14ac:dyDescent="0.25">
      <c r="A97" s="5" t="s">
        <v>119</v>
      </c>
      <c r="B97" s="9">
        <v>0.12141280353200901</v>
      </c>
      <c r="C97" s="9">
        <v>0.116570327552987</v>
      </c>
      <c r="F97" s="5" t="s">
        <v>119</v>
      </c>
      <c r="G97" s="9">
        <v>0.13309352517985601</v>
      </c>
      <c r="H97" s="9">
        <v>0.135483870967742</v>
      </c>
      <c r="I97" s="9">
        <v>0.103174603174603</v>
      </c>
      <c r="J97" s="9">
        <v>0.109324758842444</v>
      </c>
      <c r="K97" s="9">
        <v>0.103641456582633</v>
      </c>
    </row>
    <row r="98" spans="1:11" ht="14.25" x14ac:dyDescent="0.25">
      <c r="A98" s="5" t="s">
        <v>120</v>
      </c>
      <c r="B98" s="9">
        <v>6.6225165562914003E-3</v>
      </c>
      <c r="C98" s="9">
        <v>6.7437379576108002E-3</v>
      </c>
      <c r="F98" s="5" t="s">
        <v>120</v>
      </c>
      <c r="G98" s="9">
        <v>7.1942446043169999E-3</v>
      </c>
      <c r="H98" s="9">
        <v>8.0645161290319994E-3</v>
      </c>
      <c r="I98" s="9">
        <v>7.9365079365080003E-3</v>
      </c>
      <c r="J98" s="9">
        <v>3.2154340836009999E-3</v>
      </c>
      <c r="K98" s="9">
        <v>5.6022408963589997E-3</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0.36996612721113997</v>
      </c>
      <c r="C100" s="9">
        <v>0.40355411954765802</v>
      </c>
      <c r="F100" s="13" t="s">
        <v>117</v>
      </c>
      <c r="G100" s="14">
        <v>0.33223322332233202</v>
      </c>
      <c r="H100" s="14">
        <v>0.35634743875278402</v>
      </c>
      <c r="I100" s="14">
        <v>0.39758064516128999</v>
      </c>
      <c r="J100" s="14">
        <v>0.45165394402035602</v>
      </c>
      <c r="K100" s="14">
        <v>0.433463796477495</v>
      </c>
    </row>
    <row r="101" spans="1:11" ht="14.25" x14ac:dyDescent="0.25">
      <c r="A101" s="5" t="s">
        <v>118</v>
      </c>
      <c r="B101" s="9">
        <v>0.46744448626270202</v>
      </c>
      <c r="C101" s="9">
        <v>0.469789983844911</v>
      </c>
      <c r="F101" s="5" t="s">
        <v>118</v>
      </c>
      <c r="G101" s="9">
        <v>0.49724972497249698</v>
      </c>
      <c r="H101" s="9">
        <v>0.487193763919822</v>
      </c>
      <c r="I101" s="9">
        <v>0.466935483870968</v>
      </c>
      <c r="J101" s="9">
        <v>0.43384223918575099</v>
      </c>
      <c r="K101" s="9">
        <v>0.43933463796477501</v>
      </c>
    </row>
    <row r="102" spans="1:11" ht="28.5" x14ac:dyDescent="0.25">
      <c r="A102" s="5" t="s">
        <v>119</v>
      </c>
      <c r="B102" s="9">
        <v>0.14828754234098601</v>
      </c>
      <c r="C102" s="9">
        <v>0.11825525040387699</v>
      </c>
      <c r="F102" s="5" t="s">
        <v>119</v>
      </c>
      <c r="G102" s="9">
        <v>0.15621562156215599</v>
      </c>
      <c r="H102" s="9">
        <v>0.14142538975501101</v>
      </c>
      <c r="I102" s="9">
        <v>0.12419354838709699</v>
      </c>
      <c r="J102" s="9">
        <v>0.10814249363867701</v>
      </c>
      <c r="K102" s="9">
        <v>0.122309197651663</v>
      </c>
    </row>
    <row r="103" spans="1:11" ht="14.25" x14ac:dyDescent="0.25">
      <c r="A103" s="5" t="s">
        <v>120</v>
      </c>
      <c r="B103" s="9">
        <v>1.4301844185171201E-2</v>
      </c>
      <c r="C103" s="9">
        <v>8.4006462035541192E-3</v>
      </c>
      <c r="F103" s="5" t="s">
        <v>120</v>
      </c>
      <c r="G103" s="9">
        <v>1.4301430143014E-2</v>
      </c>
      <c r="H103" s="9">
        <v>1.5033407572383001E-2</v>
      </c>
      <c r="I103" s="9">
        <v>1.1290322580644999E-2</v>
      </c>
      <c r="J103" s="9">
        <v>6.3613231552160001E-3</v>
      </c>
      <c r="K103" s="9">
        <v>4.892367906067E-3</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0.38341968911917101</v>
      </c>
      <c r="C105" s="9">
        <v>0.37952898550724601</v>
      </c>
      <c r="F105" s="13" t="s">
        <v>117</v>
      </c>
      <c r="G105" s="14">
        <v>0.33687002652519898</v>
      </c>
      <c r="H105" s="14">
        <v>0.40062111801242201</v>
      </c>
      <c r="I105" s="14">
        <v>0.42705570291777201</v>
      </c>
      <c r="J105" s="14">
        <v>0.41762452107279702</v>
      </c>
      <c r="K105" s="14">
        <v>0.326829268292683</v>
      </c>
    </row>
    <row r="106" spans="1:11" ht="14.25" x14ac:dyDescent="0.25">
      <c r="A106" s="5" t="s">
        <v>118</v>
      </c>
      <c r="B106" s="9">
        <v>0.46943005181347203</v>
      </c>
      <c r="C106" s="9">
        <v>0.49094202898550698</v>
      </c>
      <c r="F106" s="5" t="s">
        <v>118</v>
      </c>
      <c r="G106" s="9">
        <v>0.53580901856763896</v>
      </c>
      <c r="H106" s="9">
        <v>0.453416149068323</v>
      </c>
      <c r="I106" s="9">
        <v>0.445623342175066</v>
      </c>
      <c r="J106" s="9">
        <v>0.45210727969348702</v>
      </c>
      <c r="K106" s="9">
        <v>0.52439024390243905</v>
      </c>
    </row>
    <row r="107" spans="1:11" ht="28.5" x14ac:dyDescent="0.25">
      <c r="A107" s="5" t="s">
        <v>119</v>
      </c>
      <c r="B107" s="9">
        <v>0.12020725388601</v>
      </c>
      <c r="C107" s="9">
        <v>0.11322463768115899</v>
      </c>
      <c r="F107" s="5" t="s">
        <v>119</v>
      </c>
      <c r="G107" s="9">
        <v>0.11936339522546401</v>
      </c>
      <c r="H107" s="9">
        <v>0.114906832298137</v>
      </c>
      <c r="I107" s="9">
        <v>0.116710875331565</v>
      </c>
      <c r="J107" s="9">
        <v>0.10727969348659</v>
      </c>
      <c r="K107" s="9">
        <v>0.12195121951219499</v>
      </c>
    </row>
    <row r="108" spans="1:11" ht="14.25" x14ac:dyDescent="0.25">
      <c r="A108" s="5" t="s">
        <v>120</v>
      </c>
      <c r="B108" s="9">
        <v>2.69430051813472E-2</v>
      </c>
      <c r="C108" s="9">
        <v>1.6304347826087001E-2</v>
      </c>
      <c r="F108" s="5" t="s">
        <v>120</v>
      </c>
      <c r="G108" s="9">
        <v>7.9575596816976093E-3</v>
      </c>
      <c r="H108" s="9">
        <v>3.1055900621118002E-2</v>
      </c>
      <c r="I108" s="9">
        <v>1.0610079575596801E-2</v>
      </c>
      <c r="J108" s="9">
        <v>2.2988505747126398E-2</v>
      </c>
      <c r="K108" s="9">
        <v>2.6829268292682899E-2</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0.27263681592039801</v>
      </c>
      <c r="C110" s="9">
        <v>0.32439446366781999</v>
      </c>
      <c r="F110" s="13" t="s">
        <v>117</v>
      </c>
      <c r="G110" s="14">
        <v>0.26992287917737801</v>
      </c>
      <c r="H110" s="14">
        <v>0.30983847283406801</v>
      </c>
      <c r="I110" s="14">
        <v>0.27559055118110198</v>
      </c>
      <c r="J110" s="14">
        <v>0.35555555555555601</v>
      </c>
      <c r="K110" s="14">
        <v>0.3</v>
      </c>
    </row>
    <row r="111" spans="1:11" ht="14.25" x14ac:dyDescent="0.25">
      <c r="A111" s="5" t="s">
        <v>118</v>
      </c>
      <c r="B111" s="9">
        <v>0.48955223880596999</v>
      </c>
      <c r="C111" s="9">
        <v>0.44896193771626303</v>
      </c>
      <c r="F111" s="5" t="s">
        <v>118</v>
      </c>
      <c r="G111" s="9">
        <v>0.49357326478149099</v>
      </c>
      <c r="H111" s="9">
        <v>0.47577092511013203</v>
      </c>
      <c r="I111" s="9">
        <v>0.48556430446194199</v>
      </c>
      <c r="J111" s="9">
        <v>0.41851851851851801</v>
      </c>
      <c r="K111" s="9">
        <v>0.44772727272727297</v>
      </c>
    </row>
    <row r="112" spans="1:11" ht="28.5" x14ac:dyDescent="0.25">
      <c r="A112" s="5" t="s">
        <v>119</v>
      </c>
      <c r="B112" s="9">
        <v>0.21890547263681601</v>
      </c>
      <c r="C112" s="9">
        <v>0.21280276816609001</v>
      </c>
      <c r="F112" s="5" t="s">
        <v>119</v>
      </c>
      <c r="G112" s="9">
        <v>0.215938303341902</v>
      </c>
      <c r="H112" s="9">
        <v>0.20117474302496299</v>
      </c>
      <c r="I112" s="9">
        <v>0.22309711286089201</v>
      </c>
      <c r="J112" s="9">
        <v>0.21481481481481501</v>
      </c>
      <c r="K112" s="9">
        <v>0.23181818181818201</v>
      </c>
    </row>
    <row r="113" spans="1:11" ht="14.25" x14ac:dyDescent="0.25">
      <c r="A113" s="5" t="s">
        <v>120</v>
      </c>
      <c r="B113" s="9">
        <v>1.8905472636815999E-2</v>
      </c>
      <c r="C113" s="9">
        <v>1.3840830449827E-2</v>
      </c>
      <c r="F113" s="5" t="s">
        <v>120</v>
      </c>
      <c r="G113" s="9">
        <v>2.0565552699228998E-2</v>
      </c>
      <c r="H113" s="9">
        <v>1.3215859030837E-2</v>
      </c>
      <c r="I113" s="9">
        <v>1.5748031496062999E-2</v>
      </c>
      <c r="J113" s="9">
        <v>1.1111111111111001E-2</v>
      </c>
      <c r="K113" s="9">
        <v>2.0454545454545999E-2</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30" width="17.7109375" style="1" customWidth="1"/>
    <col min="31" max="16384" width="10.85546875" style="1"/>
  </cols>
  <sheetData>
    <row r="1" spans="1:13" s="17" customFormat="1" ht="30" customHeight="1" x14ac:dyDescent="0.2">
      <c r="A1" s="15" t="s">
        <v>188</v>
      </c>
      <c r="B1" s="15"/>
      <c r="C1" s="15"/>
      <c r="D1" s="15"/>
      <c r="E1" s="15"/>
      <c r="F1" s="15"/>
      <c r="G1" s="15"/>
      <c r="H1" s="16"/>
      <c r="I1" s="16"/>
      <c r="J1" s="16"/>
    </row>
    <row r="3" spans="1:13" x14ac:dyDescent="0.25">
      <c r="A3" s="2" t="s">
        <v>115</v>
      </c>
    </row>
    <row r="4" spans="1:13" ht="15" customHeight="1" thickBot="1" x14ac:dyDescent="0.3">
      <c r="A4" s="175" t="s">
        <v>67</v>
      </c>
      <c r="B4" s="176">
        <v>2019</v>
      </c>
      <c r="C4" s="176">
        <v>2017</v>
      </c>
      <c r="D4" s="176">
        <v>2016</v>
      </c>
      <c r="E4" s="176">
        <v>2014</v>
      </c>
      <c r="F4" s="176">
        <v>2012</v>
      </c>
      <c r="G4" s="176">
        <v>2009</v>
      </c>
      <c r="H4" s="176">
        <v>2008</v>
      </c>
      <c r="I4" s="176">
        <v>2007</v>
      </c>
      <c r="J4" s="177">
        <v>2006</v>
      </c>
    </row>
    <row r="5" spans="1:13" ht="15" customHeight="1" x14ac:dyDescent="0.25">
      <c r="A5" s="63" t="s">
        <v>117</v>
      </c>
      <c r="B5" s="8">
        <v>3.6999999999999998E-2</v>
      </c>
      <c r="C5" s="8">
        <v>3.6110728213198801E-2</v>
      </c>
      <c r="D5" s="8" t="s">
        <v>56</v>
      </c>
      <c r="E5" s="8" t="s">
        <v>56</v>
      </c>
      <c r="F5" s="8">
        <v>5.45E-2</v>
      </c>
      <c r="G5" s="8" t="s">
        <v>56</v>
      </c>
      <c r="H5" s="8" t="s">
        <v>56</v>
      </c>
      <c r="I5" s="8" t="s">
        <v>56</v>
      </c>
      <c r="J5" s="64" t="s">
        <v>56</v>
      </c>
      <c r="L5" s="190"/>
      <c r="M5" s="190"/>
    </row>
    <row r="6" spans="1:13" ht="15" customHeight="1" x14ac:dyDescent="0.25">
      <c r="A6" s="65" t="s">
        <v>118</v>
      </c>
      <c r="B6" s="9">
        <v>0.152</v>
      </c>
      <c r="C6" s="9">
        <v>0.18058076865554201</v>
      </c>
      <c r="D6" s="9" t="s">
        <v>56</v>
      </c>
      <c r="E6" s="9" t="s">
        <v>56</v>
      </c>
      <c r="F6" s="9">
        <v>0.2167</v>
      </c>
      <c r="G6" s="9" t="s">
        <v>56</v>
      </c>
      <c r="H6" s="9" t="s">
        <v>56</v>
      </c>
      <c r="I6" s="9" t="s">
        <v>56</v>
      </c>
      <c r="J6" s="66" t="s">
        <v>56</v>
      </c>
      <c r="L6" s="190"/>
      <c r="M6" s="190"/>
    </row>
    <row r="7" spans="1:13" ht="15" customHeight="1" x14ac:dyDescent="0.25">
      <c r="A7" s="65" t="s">
        <v>119</v>
      </c>
      <c r="B7" s="9">
        <v>0.69099999999999995</v>
      </c>
      <c r="C7" s="9">
        <v>0.63832829492738596</v>
      </c>
      <c r="D7" s="9" t="s">
        <v>56</v>
      </c>
      <c r="E7" s="9" t="s">
        <v>56</v>
      </c>
      <c r="F7" s="9">
        <v>0.59179999999999999</v>
      </c>
      <c r="G7" s="9" t="s">
        <v>56</v>
      </c>
      <c r="H7" s="9" t="s">
        <v>56</v>
      </c>
      <c r="I7" s="9" t="s">
        <v>56</v>
      </c>
      <c r="J7" s="66" t="s">
        <v>56</v>
      </c>
    </row>
    <row r="8" spans="1:13" ht="15" customHeight="1" x14ac:dyDescent="0.25">
      <c r="A8" s="67" t="s">
        <v>120</v>
      </c>
      <c r="B8" s="56">
        <v>0.12</v>
      </c>
      <c r="C8" s="56">
        <v>0.144980208203872</v>
      </c>
      <c r="D8" s="56" t="s">
        <v>56</v>
      </c>
      <c r="E8" s="56" t="s">
        <v>56</v>
      </c>
      <c r="F8" s="56">
        <v>0.13700000000000001</v>
      </c>
      <c r="G8" s="56" t="s">
        <v>56</v>
      </c>
      <c r="H8" s="56" t="s">
        <v>56</v>
      </c>
      <c r="I8" s="56" t="s">
        <v>56</v>
      </c>
      <c r="J8" s="68" t="s">
        <v>56</v>
      </c>
    </row>
    <row r="10" spans="1:13" ht="14.25" thickBot="1" x14ac:dyDescent="0.3">
      <c r="A10" s="2" t="s">
        <v>52</v>
      </c>
    </row>
    <row r="11" spans="1:13" ht="15" customHeight="1" thickBot="1" x14ac:dyDescent="0.3">
      <c r="A11" s="164" t="s">
        <v>67</v>
      </c>
      <c r="B11" s="147">
        <v>2019</v>
      </c>
      <c r="C11" s="147">
        <v>2017</v>
      </c>
      <c r="D11" s="147">
        <v>2016</v>
      </c>
      <c r="E11" s="147">
        <v>2014</v>
      </c>
      <c r="F11" s="147">
        <v>2012</v>
      </c>
      <c r="G11" s="147">
        <v>2009</v>
      </c>
      <c r="H11" s="147">
        <v>2008</v>
      </c>
      <c r="I11" s="147">
        <v>2007</v>
      </c>
      <c r="J11" s="147">
        <v>2006</v>
      </c>
    </row>
    <row r="12" spans="1:13" ht="15" customHeight="1" thickBot="1" x14ac:dyDescent="0.3">
      <c r="A12" s="7" t="s">
        <v>121</v>
      </c>
      <c r="B12" s="11">
        <f>50+(50*(B8-B5))+(25*(B7-B6))</f>
        <v>67.625</v>
      </c>
      <c r="C12" s="11">
        <f t="shared" ref="C12:F12" si="0">50+(50*(C8-C5))+(25*(C7-C6))</f>
        <v>66.887162156329765</v>
      </c>
      <c r="D12" s="11" t="s">
        <v>56</v>
      </c>
      <c r="E12" s="11" t="s">
        <v>56</v>
      </c>
      <c r="F12" s="11">
        <f t="shared" si="0"/>
        <v>63.502499999999998</v>
      </c>
      <c r="G12" s="11" t="s">
        <v>56</v>
      </c>
      <c r="H12" s="11" t="s">
        <v>56</v>
      </c>
      <c r="I12" s="11" t="s">
        <v>56</v>
      </c>
      <c r="J12" s="11" t="s">
        <v>56</v>
      </c>
    </row>
    <row r="14" spans="1:13" s="17" customFormat="1" ht="30" customHeight="1" x14ac:dyDescent="0.2">
      <c r="A14" s="15" t="s">
        <v>189</v>
      </c>
      <c r="B14" s="15"/>
      <c r="C14" s="15"/>
      <c r="D14" s="15"/>
      <c r="E14" s="15"/>
      <c r="F14" s="15"/>
      <c r="G14" s="15"/>
      <c r="H14" s="16"/>
      <c r="I14" s="16"/>
      <c r="J14" s="16"/>
    </row>
    <row r="16" spans="1:13" x14ac:dyDescent="0.25">
      <c r="A16" s="3" t="s">
        <v>123</v>
      </c>
    </row>
    <row r="17" spans="1:23" ht="14.25" thickBot="1" x14ac:dyDescent="0.3">
      <c r="A17" s="3"/>
    </row>
    <row r="18" spans="1:23" s="35" customFormat="1" ht="14.25" x14ac:dyDescent="0.2">
      <c r="A18" s="150" t="s">
        <v>67</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67.479674796747972</v>
      </c>
      <c r="C19" s="25">
        <f>50+(50*(C33-C30))+(25*(C32-C31))</f>
        <v>65.800561797752806</v>
      </c>
      <c r="D19" s="25">
        <f t="shared" ref="D19:V19" si="1">50+(50*(D33-D30))+(25*(D32-D31))</f>
        <v>73.9821882951654</v>
      </c>
      <c r="E19" s="25">
        <f t="shared" si="1"/>
        <v>70.153061224489804</v>
      </c>
      <c r="F19" s="25">
        <f t="shared" si="1"/>
        <v>69.780927835051543</v>
      </c>
      <c r="G19" s="25">
        <f t="shared" si="1"/>
        <v>70.623342175066313</v>
      </c>
      <c r="H19" s="25">
        <f t="shared" si="1"/>
        <v>72.784810126582272</v>
      </c>
      <c r="I19" s="25">
        <f t="shared" si="1"/>
        <v>67.487684729064043</v>
      </c>
      <c r="J19" s="25">
        <f t="shared" si="1"/>
        <v>68.316831683168317</v>
      </c>
      <c r="K19" s="25">
        <f t="shared" si="1"/>
        <v>67.848410757946212</v>
      </c>
      <c r="L19" s="25">
        <f t="shared" si="1"/>
        <v>68.229166666666671</v>
      </c>
      <c r="M19" s="25">
        <f t="shared" si="1"/>
        <v>59.645669291338585</v>
      </c>
      <c r="N19" s="25">
        <f t="shared" si="1"/>
        <v>65.173796791443849</v>
      </c>
      <c r="O19" s="25">
        <f t="shared" si="1"/>
        <v>72.413793103448285</v>
      </c>
      <c r="P19" s="25">
        <f t="shared" si="1"/>
        <v>72.157622739018095</v>
      </c>
      <c r="Q19" s="25">
        <f t="shared" si="1"/>
        <v>65.404699738903389</v>
      </c>
      <c r="R19" s="25">
        <f t="shared" si="1"/>
        <v>67.466666666666669</v>
      </c>
      <c r="S19" s="25">
        <f t="shared" si="1"/>
        <v>64.683544303797476</v>
      </c>
      <c r="T19" s="25">
        <f t="shared" si="1"/>
        <v>64.313984168865431</v>
      </c>
      <c r="U19" s="25">
        <f t="shared" si="1"/>
        <v>61.220472440944881</v>
      </c>
      <c r="V19" s="25">
        <f t="shared" si="1"/>
        <v>66.775456919060062</v>
      </c>
      <c r="W19" s="32">
        <f>B12</f>
        <v>67.625</v>
      </c>
    </row>
    <row r="20" spans="1:23" ht="14.25" x14ac:dyDescent="0.25">
      <c r="A20" s="18">
        <v>2017</v>
      </c>
      <c r="B20" s="25">
        <f>50+(50*(B38-B35))+(25*(B37-B36))</f>
        <v>52.380952380952387</v>
      </c>
      <c r="C20" s="25">
        <f t="shared" ref="C20:V20" si="2">50+(50*(C38-C35))+(25*(C37-C36))</f>
        <v>65.330188679245282</v>
      </c>
      <c r="D20" s="25">
        <f t="shared" si="2"/>
        <v>68.097014925373131</v>
      </c>
      <c r="E20" s="25">
        <f t="shared" si="2"/>
        <v>77.941176470588232</v>
      </c>
      <c r="F20" s="25">
        <f t="shared" si="2"/>
        <v>66.970802919708035</v>
      </c>
      <c r="G20" s="25">
        <f t="shared" si="2"/>
        <v>65.909090909090907</v>
      </c>
      <c r="H20" s="25">
        <f t="shared" si="2"/>
        <v>69.708029197080293</v>
      </c>
      <c r="I20" s="25">
        <f t="shared" si="2"/>
        <v>66.796875</v>
      </c>
      <c r="J20" s="25">
        <f t="shared" si="2"/>
        <v>61.450381679389309</v>
      </c>
      <c r="K20" s="25">
        <f t="shared" si="2"/>
        <v>63.146551724137936</v>
      </c>
      <c r="L20" s="25">
        <f t="shared" si="2"/>
        <v>74.8</v>
      </c>
      <c r="M20" s="25">
        <f t="shared" si="2"/>
        <v>74.786324786324784</v>
      </c>
      <c r="N20" s="25">
        <f t="shared" si="2"/>
        <v>71.139705882352942</v>
      </c>
      <c r="O20" s="25">
        <f t="shared" si="2"/>
        <v>68.014705882352942</v>
      </c>
      <c r="P20" s="25">
        <f t="shared" si="2"/>
        <v>70.112781954887225</v>
      </c>
      <c r="Q20" s="25">
        <f t="shared" si="2"/>
        <v>56.993006993006993</v>
      </c>
      <c r="R20" s="25">
        <f t="shared" si="2"/>
        <v>67.537313432835816</v>
      </c>
      <c r="S20" s="25">
        <f t="shared" si="2"/>
        <v>73.214285714285722</v>
      </c>
      <c r="T20" s="25">
        <f t="shared" si="2"/>
        <v>65</v>
      </c>
      <c r="U20" s="25">
        <f t="shared" si="2"/>
        <v>65.07352941176471</v>
      </c>
      <c r="V20" s="25">
        <f t="shared" si="2"/>
        <v>61.888111888111887</v>
      </c>
      <c r="W20" s="33">
        <f>C12</f>
        <v>66.887162156329765</v>
      </c>
    </row>
    <row r="21" spans="1:23" ht="14.25" x14ac:dyDescent="0.25">
      <c r="A21" s="18">
        <v>2016</v>
      </c>
      <c r="B21" s="25" t="s">
        <v>56</v>
      </c>
      <c r="C21" s="25" t="s">
        <v>56</v>
      </c>
      <c r="D21" s="25" t="s">
        <v>56</v>
      </c>
      <c r="E21" s="25" t="s">
        <v>56</v>
      </c>
      <c r="F21" s="25" t="s">
        <v>56</v>
      </c>
      <c r="G21" s="25" t="s">
        <v>56</v>
      </c>
      <c r="H21" s="25" t="s">
        <v>56</v>
      </c>
      <c r="I21" s="25" t="s">
        <v>56</v>
      </c>
      <c r="J21" s="25" t="s">
        <v>56</v>
      </c>
      <c r="K21" s="25" t="s">
        <v>56</v>
      </c>
      <c r="L21" s="25" t="s">
        <v>56</v>
      </c>
      <c r="M21" s="25" t="s">
        <v>56</v>
      </c>
      <c r="N21" s="25" t="s">
        <v>56</v>
      </c>
      <c r="O21" s="25" t="s">
        <v>56</v>
      </c>
      <c r="P21" s="25" t="s">
        <v>56</v>
      </c>
      <c r="Q21" s="25" t="s">
        <v>56</v>
      </c>
      <c r="R21" s="25" t="s">
        <v>56</v>
      </c>
      <c r="S21" s="25" t="s">
        <v>56</v>
      </c>
      <c r="T21" s="25" t="s">
        <v>56</v>
      </c>
      <c r="U21" s="25" t="s">
        <v>56</v>
      </c>
      <c r="V21" s="25" t="s">
        <v>56</v>
      </c>
      <c r="W21" s="33" t="str">
        <f>D12</f>
        <v>NA</v>
      </c>
    </row>
    <row r="22" spans="1:23" ht="14.25" x14ac:dyDescent="0.25">
      <c r="A22" s="18">
        <v>2014</v>
      </c>
      <c r="B22" s="25" t="s">
        <v>56</v>
      </c>
      <c r="C22" s="25"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33" t="str">
        <f>E12</f>
        <v>NA</v>
      </c>
    </row>
    <row r="23" spans="1:23" ht="14.25" x14ac:dyDescent="0.25">
      <c r="A23" s="18">
        <v>2012</v>
      </c>
      <c r="B23" s="25">
        <f>50+(50*(B53-B50))+(25*(B52-B51))</f>
        <v>73.660714285714292</v>
      </c>
      <c r="C23" s="25">
        <f t="shared" ref="C23:V23" si="3">50+(50*(C53-C50))+(25*(C52-C51))</f>
        <v>61.440677966101688</v>
      </c>
      <c r="D23" s="25">
        <f t="shared" si="3"/>
        <v>57.173913043478258</v>
      </c>
      <c r="E23" s="25">
        <f t="shared" si="3"/>
        <v>63.495575221238944</v>
      </c>
      <c r="F23" s="25">
        <f t="shared" si="3"/>
        <v>64.0625</v>
      </c>
      <c r="G23" s="25">
        <f t="shared" si="3"/>
        <v>66.596638655462186</v>
      </c>
      <c r="H23" s="25">
        <f t="shared" si="3"/>
        <v>69.911504424778755</v>
      </c>
      <c r="I23" s="25">
        <f t="shared" si="3"/>
        <v>62.068965517241381</v>
      </c>
      <c r="J23" s="25">
        <f t="shared" si="3"/>
        <v>65.848214285714278</v>
      </c>
      <c r="K23" s="25">
        <f t="shared" si="3"/>
        <v>68.376068376068375</v>
      </c>
      <c r="L23" s="25">
        <f t="shared" si="3"/>
        <v>59.482758620689651</v>
      </c>
      <c r="M23" s="25">
        <f t="shared" si="3"/>
        <v>68.362831858407077</v>
      </c>
      <c r="N23" s="25">
        <f t="shared" si="3"/>
        <v>58.628318584070797</v>
      </c>
      <c r="O23" s="25">
        <f t="shared" si="3"/>
        <v>64.194915254237287</v>
      </c>
      <c r="P23" s="25">
        <f t="shared" si="3"/>
        <v>59.45378151260504</v>
      </c>
      <c r="Q23" s="25">
        <f t="shared" si="3"/>
        <v>60.745614035087726</v>
      </c>
      <c r="R23" s="25">
        <f t="shared" si="3"/>
        <v>58.928571428571431</v>
      </c>
      <c r="S23" s="25">
        <f t="shared" si="3"/>
        <v>59.868421052631582</v>
      </c>
      <c r="T23" s="25">
        <f t="shared" si="3"/>
        <v>64.618644067796609</v>
      </c>
      <c r="U23" s="25">
        <f t="shared" si="3"/>
        <v>64.565217391304344</v>
      </c>
      <c r="V23" s="25">
        <f t="shared" si="3"/>
        <v>60.652173913043477</v>
      </c>
      <c r="W23" s="33">
        <f>F12</f>
        <v>63.502499999999998</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5" thickBot="1" x14ac:dyDescent="0.3">
      <c r="A27" s="19">
        <v>2006</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33" t="str">
        <f>J12</f>
        <v>NA</v>
      </c>
    </row>
    <row r="28" spans="1:23" ht="14.25" thickBot="1" x14ac:dyDescent="0.3"/>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3.5230352303523033E-2</v>
      </c>
      <c r="C30" s="9">
        <v>3.3707865168539325E-2</v>
      </c>
      <c r="D30" s="9">
        <v>3.0534351145038167E-2</v>
      </c>
      <c r="E30" s="9">
        <v>1.5306122448979591E-2</v>
      </c>
      <c r="F30" s="9">
        <v>4.1237113402061848E-2</v>
      </c>
      <c r="G30" s="9">
        <v>3.7135278514588858E-2</v>
      </c>
      <c r="H30" s="9">
        <v>1.0126582278481013E-2</v>
      </c>
      <c r="I30" s="9">
        <v>4.4334975369458129E-2</v>
      </c>
      <c r="J30" s="9">
        <v>2.9702970297029702E-2</v>
      </c>
      <c r="K30" s="9">
        <v>3.6674816625916873E-2</v>
      </c>
      <c r="L30" s="9">
        <v>2.0833333333333329E-2</v>
      </c>
      <c r="M30" s="9">
        <v>6.5616797900262466E-2</v>
      </c>
      <c r="N30" s="9">
        <v>4.2780748663101595E-2</v>
      </c>
      <c r="O30" s="9">
        <v>1.7241379310344827E-2</v>
      </c>
      <c r="P30" s="9">
        <v>1.2919896640826873E-2</v>
      </c>
      <c r="Q30" s="9">
        <v>5.2219321148825062E-2</v>
      </c>
      <c r="R30" s="9">
        <v>3.4666666666666665E-2</v>
      </c>
      <c r="S30" s="9">
        <v>3.5443037974683546E-2</v>
      </c>
      <c r="T30" s="9">
        <v>4.221635883905013E-2</v>
      </c>
      <c r="U30" s="9">
        <v>6.5616797900262466E-2</v>
      </c>
      <c r="V30" s="9">
        <v>3.1331592689295036E-2</v>
      </c>
    </row>
    <row r="31" spans="1:23" ht="14.25" x14ac:dyDescent="0.25">
      <c r="A31" s="5" t="s">
        <v>118</v>
      </c>
      <c r="B31" s="9">
        <v>0.1951219512195122</v>
      </c>
      <c r="C31" s="9">
        <v>0.18258426966292135</v>
      </c>
      <c r="D31" s="9">
        <v>0.11195928753180662</v>
      </c>
      <c r="E31" s="9">
        <v>0.13775510204081631</v>
      </c>
      <c r="F31" s="9">
        <v>0.13917525773195877</v>
      </c>
      <c r="G31" s="9">
        <v>0.14854111405835543</v>
      </c>
      <c r="H31" s="9">
        <v>8.6075949367088608E-2</v>
      </c>
      <c r="I31" s="9">
        <v>0.12561576354679804</v>
      </c>
      <c r="J31" s="9">
        <v>0.15841584158415842</v>
      </c>
      <c r="K31" s="9">
        <v>0.12469437652811736</v>
      </c>
      <c r="L31" s="9">
        <v>0.18489583333333337</v>
      </c>
      <c r="M31" s="9">
        <v>0.24671916010498687</v>
      </c>
      <c r="N31" s="9">
        <v>0.16042780748663102</v>
      </c>
      <c r="O31" s="9">
        <v>0.10057471264367816</v>
      </c>
      <c r="P31" s="9">
        <v>5.9431524547803614E-2</v>
      </c>
      <c r="Q31" s="9">
        <v>0.15926892950391644</v>
      </c>
      <c r="R31" s="9">
        <v>0.13600000000000001</v>
      </c>
      <c r="S31" s="9">
        <v>0.20506329113924054</v>
      </c>
      <c r="T31" s="9">
        <v>0.19788918205804748</v>
      </c>
      <c r="U31" s="9">
        <v>0.21784776902887143</v>
      </c>
      <c r="V31" s="9">
        <v>0.1827676240208877</v>
      </c>
    </row>
    <row r="32" spans="1:23" ht="14.25" x14ac:dyDescent="0.25">
      <c r="A32" s="5" t="s">
        <v>119</v>
      </c>
      <c r="B32" s="9">
        <v>0.57452574525745259</v>
      </c>
      <c r="C32" s="9">
        <v>0.6853932584269663</v>
      </c>
      <c r="D32" s="9">
        <v>0.58269720101781175</v>
      </c>
      <c r="E32" s="9">
        <v>0.71938775510204078</v>
      </c>
      <c r="F32" s="9">
        <v>0.62628865979381443</v>
      </c>
      <c r="G32" s="9">
        <v>0.58090185676392569</v>
      </c>
      <c r="H32" s="9">
        <v>0.78987341772151898</v>
      </c>
      <c r="I32" s="9">
        <v>0.74630541871921185</v>
      </c>
      <c r="J32" s="9">
        <v>0.67326732673267331</v>
      </c>
      <c r="K32" s="9">
        <v>0.76528117359413206</v>
      </c>
      <c r="L32" s="9">
        <v>0.6328125</v>
      </c>
      <c r="M32" s="9">
        <v>0.61154855643044614</v>
      </c>
      <c r="N32" s="9">
        <v>0.74064171122994649</v>
      </c>
      <c r="O32" s="9">
        <v>0.73275862068965514</v>
      </c>
      <c r="P32" s="9">
        <v>0.88372093023255816</v>
      </c>
      <c r="Q32" s="9">
        <v>0.69712793733681466</v>
      </c>
      <c r="R32" s="9">
        <v>0.75466666666666671</v>
      </c>
      <c r="S32" s="9">
        <v>0.65569620253164562</v>
      </c>
      <c r="T32" s="9">
        <v>0.66490765171503963</v>
      </c>
      <c r="U32" s="9">
        <v>0.6351706036745407</v>
      </c>
      <c r="V32" s="9">
        <v>0.65535248041775462</v>
      </c>
    </row>
    <row r="33" spans="1:22" ht="14.25" x14ac:dyDescent="0.25">
      <c r="A33" s="5" t="s">
        <v>120</v>
      </c>
      <c r="B33" s="9">
        <v>0.1951219512195122</v>
      </c>
      <c r="C33" s="9">
        <v>9.8314606741573038E-2</v>
      </c>
      <c r="D33" s="9">
        <v>0.27480916030534353</v>
      </c>
      <c r="E33" s="9">
        <v>0.12755102040816327</v>
      </c>
      <c r="F33" s="9">
        <v>0.19329896907216498</v>
      </c>
      <c r="G33" s="9">
        <v>0.23342175066312998</v>
      </c>
      <c r="H33" s="9">
        <v>0.11392405063291139</v>
      </c>
      <c r="I33" s="9">
        <v>8.3743842364532015E-2</v>
      </c>
      <c r="J33" s="9">
        <v>0.13861386138613863</v>
      </c>
      <c r="K33" s="9">
        <v>7.3349633251833746E-2</v>
      </c>
      <c r="L33" s="9">
        <v>0.16145833333333337</v>
      </c>
      <c r="M33" s="9">
        <v>7.6115485564304461E-2</v>
      </c>
      <c r="N33" s="9">
        <v>5.6149732620320858E-2</v>
      </c>
      <c r="O33" s="9">
        <v>0.14942528735632185</v>
      </c>
      <c r="P33" s="9">
        <v>4.3927648578811367E-2</v>
      </c>
      <c r="Q33" s="9">
        <v>9.1383812010443849E-2</v>
      </c>
      <c r="R33" s="9">
        <v>7.4666666666666673E-2</v>
      </c>
      <c r="S33" s="9">
        <v>0.10379746835443038</v>
      </c>
      <c r="T33" s="9">
        <v>9.498680738786279E-2</v>
      </c>
      <c r="U33" s="9">
        <v>8.1364829396325444E-2</v>
      </c>
      <c r="V33" s="9">
        <v>0.13054830287206268</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0.11904761904761903</v>
      </c>
      <c r="C35" s="9">
        <v>6.6037735849056603E-2</v>
      </c>
      <c r="D35" s="9">
        <v>2.2388059701492536E-2</v>
      </c>
      <c r="E35" s="9"/>
      <c r="F35" s="9">
        <v>2.1897810218978103E-2</v>
      </c>
      <c r="G35" s="9">
        <v>4.5454545454545456E-2</v>
      </c>
      <c r="H35" s="9">
        <v>6.569343065693431E-2</v>
      </c>
      <c r="I35" s="9">
        <v>3.125E-2</v>
      </c>
      <c r="J35" s="9">
        <v>5.3435114503816793E-2</v>
      </c>
      <c r="K35" s="9">
        <v>6.0344827586206892E-2</v>
      </c>
      <c r="L35" s="9"/>
      <c r="M35" s="9">
        <v>8.5470085470085479E-3</v>
      </c>
      <c r="N35" s="9">
        <v>1.4705882352941175E-2</v>
      </c>
      <c r="O35" s="9">
        <v>1.4705882352941175E-2</v>
      </c>
      <c r="P35" s="9">
        <v>5.2631578947368418E-2</v>
      </c>
      <c r="Q35" s="9">
        <v>5.5944055944055944E-2</v>
      </c>
      <c r="R35" s="9">
        <v>1.4925373134328356E-2</v>
      </c>
      <c r="S35" s="9"/>
      <c r="T35" s="9">
        <v>1.4285714285714285E-2</v>
      </c>
      <c r="U35" s="9">
        <v>7.3529411764705873E-3</v>
      </c>
      <c r="V35" s="9">
        <v>6.2937062937062943E-2</v>
      </c>
    </row>
    <row r="36" spans="1:22" ht="14.25" x14ac:dyDescent="0.25">
      <c r="A36" s="5" t="s">
        <v>118</v>
      </c>
      <c r="B36" s="9">
        <v>0.30158730158730157</v>
      </c>
      <c r="C36" s="9">
        <v>0.16037735849056603</v>
      </c>
      <c r="D36" s="9">
        <v>0.17164179104477612</v>
      </c>
      <c r="E36" s="9">
        <v>9.5588235294117641E-2</v>
      </c>
      <c r="F36" s="9">
        <v>0.20437956204379565</v>
      </c>
      <c r="G36" s="9">
        <v>0.22727272727272727</v>
      </c>
      <c r="H36" s="9">
        <v>0.18248175182481752</v>
      </c>
      <c r="I36" s="9">
        <v>0.2109375</v>
      </c>
      <c r="J36" s="9">
        <v>0.27480916030534353</v>
      </c>
      <c r="K36" s="9">
        <v>0.19827586206896552</v>
      </c>
      <c r="L36" s="9">
        <v>9.6000000000000002E-2</v>
      </c>
      <c r="M36" s="9">
        <v>5.9829059829059832E-2</v>
      </c>
      <c r="N36" s="9">
        <v>8.8235294117647065E-2</v>
      </c>
      <c r="O36" s="9">
        <v>0.16176470588235292</v>
      </c>
      <c r="P36" s="9">
        <v>0.15037593984962405</v>
      </c>
      <c r="Q36" s="9">
        <v>0.30069930069930068</v>
      </c>
      <c r="R36" s="9">
        <v>0.23134328358208955</v>
      </c>
      <c r="S36" s="9">
        <v>9.285714285714286E-2</v>
      </c>
      <c r="T36" s="9">
        <v>0.18571428571428572</v>
      </c>
      <c r="U36" s="9">
        <v>0.19852941176470587</v>
      </c>
      <c r="V36" s="9">
        <v>0.18181818181818182</v>
      </c>
    </row>
    <row r="37" spans="1:22" ht="14.25" x14ac:dyDescent="0.25">
      <c r="A37" s="5" t="s">
        <v>119</v>
      </c>
      <c r="B37" s="9">
        <v>0.52380952380952384</v>
      </c>
      <c r="C37" s="9">
        <v>0.64150943396226412</v>
      </c>
      <c r="D37" s="9">
        <v>0.67164179104477606</v>
      </c>
      <c r="E37" s="9">
        <v>0.59558823529411764</v>
      </c>
      <c r="F37" s="9">
        <v>0.62043795620437958</v>
      </c>
      <c r="G37" s="9">
        <v>0.5</v>
      </c>
      <c r="H37" s="9">
        <v>0.40145985401459855</v>
      </c>
      <c r="I37" s="9">
        <v>0.5703125</v>
      </c>
      <c r="J37" s="9">
        <v>0.50381679389312972</v>
      </c>
      <c r="K37" s="9">
        <v>0.63793103448275867</v>
      </c>
      <c r="L37" s="9">
        <v>0.72</v>
      </c>
      <c r="M37" s="9">
        <v>0.79487179487179493</v>
      </c>
      <c r="N37" s="9">
        <v>0.83088235294117652</v>
      </c>
      <c r="O37" s="9">
        <v>0.73529411764705888</v>
      </c>
      <c r="P37" s="9">
        <v>0.53383458646616544</v>
      </c>
      <c r="Q37" s="9">
        <v>0.59440559440559437</v>
      </c>
      <c r="R37" s="9">
        <v>0.54477611940298509</v>
      </c>
      <c r="S37" s="9">
        <v>0.79285714285714282</v>
      </c>
      <c r="T37" s="9">
        <v>0.7857142857142857</v>
      </c>
      <c r="U37" s="9">
        <v>0.77205882352941169</v>
      </c>
      <c r="V37" s="9">
        <v>0.72727272727272729</v>
      </c>
    </row>
    <row r="38" spans="1:22" ht="14.25" x14ac:dyDescent="0.25">
      <c r="A38" s="5" t="s">
        <v>120</v>
      </c>
      <c r="B38" s="9">
        <v>5.5555555555555552E-2</v>
      </c>
      <c r="C38" s="9">
        <v>0.13207547169811321</v>
      </c>
      <c r="D38" s="9">
        <v>0.13432835820895522</v>
      </c>
      <c r="E38" s="9">
        <v>0.30882352941176472</v>
      </c>
      <c r="F38" s="9">
        <v>0.15328467153284672</v>
      </c>
      <c r="G38" s="9">
        <v>0.22727272727272727</v>
      </c>
      <c r="H38" s="9">
        <v>0.35036496350364965</v>
      </c>
      <c r="I38" s="9">
        <v>0.1875</v>
      </c>
      <c r="J38" s="9">
        <v>0.16793893129770993</v>
      </c>
      <c r="K38" s="9">
        <v>0.10344827586206896</v>
      </c>
      <c r="L38" s="9">
        <v>0.184</v>
      </c>
      <c r="M38" s="9">
        <v>0.13675213675213677</v>
      </c>
      <c r="N38" s="9">
        <v>6.6176470588235295E-2</v>
      </c>
      <c r="O38" s="9">
        <v>8.8235294117647065E-2</v>
      </c>
      <c r="P38" s="9">
        <v>0.26315789473684209</v>
      </c>
      <c r="Q38" s="9">
        <v>4.8951048951048952E-2</v>
      </c>
      <c r="R38" s="9">
        <v>0.20895522388059701</v>
      </c>
      <c r="S38" s="9">
        <v>0.11428571428571428</v>
      </c>
      <c r="T38" s="9">
        <v>1.4285714285714285E-2</v>
      </c>
      <c r="U38" s="9">
        <v>2.2058823529411766E-2</v>
      </c>
      <c r="V38" s="9">
        <v>2.7972027972027972E-2</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t="s">
        <v>56</v>
      </c>
      <c r="C40" s="9" t="s">
        <v>56</v>
      </c>
      <c r="D40" s="9" t="s">
        <v>56</v>
      </c>
      <c r="E40" s="9" t="s">
        <v>56</v>
      </c>
      <c r="F40" s="9" t="s">
        <v>56</v>
      </c>
      <c r="G40" s="9" t="s">
        <v>56</v>
      </c>
      <c r="H40" s="9" t="s">
        <v>56</v>
      </c>
      <c r="I40" s="9" t="s">
        <v>56</v>
      </c>
      <c r="J40" s="9" t="s">
        <v>56</v>
      </c>
      <c r="K40" s="9" t="s">
        <v>56</v>
      </c>
      <c r="L40" s="9" t="s">
        <v>56</v>
      </c>
      <c r="M40" s="9" t="s">
        <v>56</v>
      </c>
      <c r="N40" s="9" t="s">
        <v>56</v>
      </c>
      <c r="O40" s="9" t="s">
        <v>56</v>
      </c>
      <c r="P40" s="9" t="s">
        <v>56</v>
      </c>
      <c r="Q40" s="9" t="s">
        <v>56</v>
      </c>
      <c r="R40" s="9" t="s">
        <v>56</v>
      </c>
      <c r="S40" s="9" t="s">
        <v>56</v>
      </c>
      <c r="T40" s="9" t="s">
        <v>56</v>
      </c>
      <c r="U40" s="9" t="s">
        <v>56</v>
      </c>
      <c r="V40" s="9" t="s">
        <v>56</v>
      </c>
    </row>
    <row r="41" spans="1:22" ht="14.25" x14ac:dyDescent="0.25">
      <c r="A41" s="5" t="s">
        <v>118</v>
      </c>
      <c r="B41" s="9" t="s">
        <v>56</v>
      </c>
      <c r="C41" s="9" t="s">
        <v>56</v>
      </c>
      <c r="D41" s="9" t="s">
        <v>56</v>
      </c>
      <c r="E41" s="9" t="s">
        <v>56</v>
      </c>
      <c r="F41" s="9" t="s">
        <v>56</v>
      </c>
      <c r="G41" s="9" t="s">
        <v>56</v>
      </c>
      <c r="H41" s="9" t="s">
        <v>56</v>
      </c>
      <c r="I41" s="9" t="s">
        <v>56</v>
      </c>
      <c r="J41" s="9" t="s">
        <v>56</v>
      </c>
      <c r="K41" s="9" t="s">
        <v>56</v>
      </c>
      <c r="L41" s="9" t="s">
        <v>56</v>
      </c>
      <c r="M41" s="9" t="s">
        <v>56</v>
      </c>
      <c r="N41" s="9" t="s">
        <v>56</v>
      </c>
      <c r="O41" s="9" t="s">
        <v>56</v>
      </c>
      <c r="P41" s="9" t="s">
        <v>56</v>
      </c>
      <c r="Q41" s="9" t="s">
        <v>56</v>
      </c>
      <c r="R41" s="9" t="s">
        <v>56</v>
      </c>
      <c r="S41" s="9" t="s">
        <v>56</v>
      </c>
      <c r="T41" s="9" t="s">
        <v>56</v>
      </c>
      <c r="U41" s="9" t="s">
        <v>56</v>
      </c>
      <c r="V41" s="9" t="s">
        <v>56</v>
      </c>
    </row>
    <row r="42" spans="1:22" ht="14.25" x14ac:dyDescent="0.25">
      <c r="A42" s="5" t="s">
        <v>119</v>
      </c>
      <c r="B42" s="9" t="s">
        <v>56</v>
      </c>
      <c r="C42" s="9" t="s">
        <v>56</v>
      </c>
      <c r="D42" s="9" t="s">
        <v>56</v>
      </c>
      <c r="E42" s="9" t="s">
        <v>56</v>
      </c>
      <c r="F42" s="9" t="s">
        <v>56</v>
      </c>
      <c r="G42" s="9" t="s">
        <v>56</v>
      </c>
      <c r="H42" s="9" t="s">
        <v>56</v>
      </c>
      <c r="I42" s="9" t="s">
        <v>56</v>
      </c>
      <c r="J42" s="9" t="s">
        <v>56</v>
      </c>
      <c r="K42" s="9" t="s">
        <v>56</v>
      </c>
      <c r="L42" s="9" t="s">
        <v>56</v>
      </c>
      <c r="M42" s="9" t="s">
        <v>56</v>
      </c>
      <c r="N42" s="9" t="s">
        <v>56</v>
      </c>
      <c r="O42" s="9" t="s">
        <v>56</v>
      </c>
      <c r="P42" s="9" t="s">
        <v>56</v>
      </c>
      <c r="Q42" s="9" t="s">
        <v>56</v>
      </c>
      <c r="R42" s="9" t="s">
        <v>56</v>
      </c>
      <c r="S42" s="9" t="s">
        <v>56</v>
      </c>
      <c r="T42" s="9" t="s">
        <v>56</v>
      </c>
      <c r="U42" s="9" t="s">
        <v>56</v>
      </c>
      <c r="V42" s="9" t="s">
        <v>56</v>
      </c>
    </row>
    <row r="43" spans="1:22" ht="14.25" x14ac:dyDescent="0.25">
      <c r="A43" s="5" t="s">
        <v>120</v>
      </c>
      <c r="B43" s="9" t="s">
        <v>56</v>
      </c>
      <c r="C43" s="9" t="s">
        <v>56</v>
      </c>
      <c r="D43" s="9" t="s">
        <v>56</v>
      </c>
      <c r="E43" s="9" t="s">
        <v>56</v>
      </c>
      <c r="F43" s="9" t="s">
        <v>56</v>
      </c>
      <c r="G43" s="9" t="s">
        <v>56</v>
      </c>
      <c r="H43" s="9" t="s">
        <v>56</v>
      </c>
      <c r="I43" s="9" t="s">
        <v>56</v>
      </c>
      <c r="J43" s="9" t="s">
        <v>56</v>
      </c>
      <c r="K43" s="9" t="s">
        <v>56</v>
      </c>
      <c r="L43" s="9" t="s">
        <v>56</v>
      </c>
      <c r="M43" s="9" t="s">
        <v>56</v>
      </c>
      <c r="N43" s="9" t="s">
        <v>56</v>
      </c>
      <c r="O43" s="9" t="s">
        <v>56</v>
      </c>
      <c r="P43" s="9" t="s">
        <v>56</v>
      </c>
      <c r="Q43" s="9" t="s">
        <v>56</v>
      </c>
      <c r="R43" s="9" t="s">
        <v>56</v>
      </c>
      <c r="S43" s="9" t="s">
        <v>56</v>
      </c>
      <c r="T43" s="9" t="s">
        <v>56</v>
      </c>
      <c r="U43" s="9" t="s">
        <v>56</v>
      </c>
      <c r="V43" s="9" t="s">
        <v>56</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5" t="s">
        <v>118</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5" t="s">
        <v>119</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4.25" x14ac:dyDescent="0.25">
      <c r="A48" s="5" t="s">
        <v>120</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1.7857142857142856E-2</v>
      </c>
      <c r="C50" s="9">
        <v>9.3220338983050849E-2</v>
      </c>
      <c r="D50" s="9">
        <v>7.8260869565217397E-2</v>
      </c>
      <c r="E50" s="9">
        <v>7.9646017699115043E-2</v>
      </c>
      <c r="F50" s="9">
        <v>4.4642857142857144E-2</v>
      </c>
      <c r="G50" s="9">
        <v>5.0420168067226892E-2</v>
      </c>
      <c r="H50" s="9">
        <v>3.5398230088495575E-2</v>
      </c>
      <c r="I50" s="9">
        <v>3.4482758620689655E-2</v>
      </c>
      <c r="J50" s="9">
        <v>7.1428571428571425E-2</v>
      </c>
      <c r="K50" s="9">
        <v>1.7094017094017096E-2</v>
      </c>
      <c r="L50" s="9">
        <v>7.7586206896551727E-2</v>
      </c>
      <c r="M50" s="9">
        <v>6.1946902654867256E-2</v>
      </c>
      <c r="N50" s="9">
        <v>0.10619469026548672</v>
      </c>
      <c r="O50" s="9">
        <v>4.2372881355932195E-2</v>
      </c>
      <c r="P50" s="9">
        <v>3.3613445378151259E-2</v>
      </c>
      <c r="Q50" s="9">
        <v>5.2631578947368418E-2</v>
      </c>
      <c r="R50" s="9">
        <v>5.3571428571428568E-2</v>
      </c>
      <c r="S50" s="9">
        <v>3.5087719298245612E-2</v>
      </c>
      <c r="T50" s="9">
        <v>3.3898305084745763E-2</v>
      </c>
      <c r="U50" s="9">
        <v>6.0869565217391307E-2</v>
      </c>
      <c r="V50" s="9">
        <v>9.5652173913043481E-2</v>
      </c>
    </row>
    <row r="51" spans="1:22" ht="14.25" x14ac:dyDescent="0.25">
      <c r="A51" s="5" t="s">
        <v>118</v>
      </c>
      <c r="B51" s="9">
        <v>8.0357142857142863E-2</v>
      </c>
      <c r="C51" s="9">
        <v>0.2288135593220339</v>
      </c>
      <c r="D51" s="9">
        <v>0.28695652173913044</v>
      </c>
      <c r="E51" s="9">
        <v>0.13274336283185842</v>
      </c>
      <c r="F51" s="9">
        <v>0.22321428571428573</v>
      </c>
      <c r="G51" s="9">
        <v>0.13445378151260504</v>
      </c>
      <c r="H51" s="9">
        <v>0.11504424778761062</v>
      </c>
      <c r="I51" s="9">
        <v>0.26724137931034481</v>
      </c>
      <c r="J51" s="9">
        <v>0.15178571428571427</v>
      </c>
      <c r="K51" s="9">
        <v>0.1965811965811966</v>
      </c>
      <c r="L51" s="9">
        <v>0.28448275862068967</v>
      </c>
      <c r="M51" s="9">
        <v>0.15044247787610621</v>
      </c>
      <c r="N51" s="9">
        <v>0.24778761061946902</v>
      </c>
      <c r="O51" s="9">
        <v>0.2288135593220339</v>
      </c>
      <c r="P51" s="9">
        <v>0.30252100840336132</v>
      </c>
      <c r="Q51" s="9">
        <v>0.24561403508771928</v>
      </c>
      <c r="R51" s="9">
        <v>0.2857142857142857</v>
      </c>
      <c r="S51" s="9">
        <v>0.2982456140350877</v>
      </c>
      <c r="T51" s="9">
        <v>0.25423728813559321</v>
      </c>
      <c r="U51" s="9">
        <v>0.18260869565217391</v>
      </c>
      <c r="V51" s="9">
        <v>0.20869565217391306</v>
      </c>
    </row>
    <row r="52" spans="1:22" ht="14.25" x14ac:dyDescent="0.25">
      <c r="A52" s="5" t="s">
        <v>119</v>
      </c>
      <c r="B52" s="9">
        <v>0.7410714285714286</v>
      </c>
      <c r="C52" s="9">
        <v>0.48305084745762711</v>
      </c>
      <c r="D52" s="9">
        <v>0.53913043478260869</v>
      </c>
      <c r="E52" s="9">
        <v>0.74336283185840712</v>
      </c>
      <c r="F52" s="9">
        <v>0.5892857142857143</v>
      </c>
      <c r="G52" s="9">
        <v>0.73109243697478987</v>
      </c>
      <c r="H52" s="9">
        <v>0.7168141592920354</v>
      </c>
      <c r="I52" s="9">
        <v>0.57758620689655171</v>
      </c>
      <c r="J52" s="9">
        <v>0.625</v>
      </c>
      <c r="K52" s="9">
        <v>0.60683760683760679</v>
      </c>
      <c r="L52" s="9">
        <v>0.45689655172413796</v>
      </c>
      <c r="M52" s="9">
        <v>0.5663716814159292</v>
      </c>
      <c r="N52" s="9">
        <v>0.48672566371681414</v>
      </c>
      <c r="O52" s="9">
        <v>0.57627118644067798</v>
      </c>
      <c r="P52" s="9">
        <v>0.57983193277310929</v>
      </c>
      <c r="Q52" s="9">
        <v>0.6228070175438597</v>
      </c>
      <c r="R52" s="9">
        <v>0.5714285714285714</v>
      </c>
      <c r="S52" s="9">
        <v>0.57017543859649122</v>
      </c>
      <c r="T52" s="9">
        <v>0.51694915254237284</v>
      </c>
      <c r="U52" s="9">
        <v>0.62608695652173918</v>
      </c>
      <c r="V52" s="9">
        <v>0.56521739130434778</v>
      </c>
    </row>
    <row r="53" spans="1:22" ht="14.25" x14ac:dyDescent="0.25">
      <c r="A53" s="5" t="s">
        <v>120</v>
      </c>
      <c r="B53" s="9">
        <v>0.16071428571428573</v>
      </c>
      <c r="C53" s="9">
        <v>0.19491525423728814</v>
      </c>
      <c r="D53" s="9">
        <v>9.5652173913043481E-2</v>
      </c>
      <c r="E53" s="9">
        <v>4.4247787610619468E-2</v>
      </c>
      <c r="F53" s="9">
        <v>0.14285714285714285</v>
      </c>
      <c r="G53" s="9">
        <v>8.4033613445378158E-2</v>
      </c>
      <c r="H53" s="9">
        <v>0.13274336283185842</v>
      </c>
      <c r="I53" s="9">
        <v>0.12068965517241378</v>
      </c>
      <c r="J53" s="9">
        <v>0.15178571428571427</v>
      </c>
      <c r="K53" s="9">
        <v>0.17948717948717949</v>
      </c>
      <c r="L53" s="9">
        <v>0.18103448275862066</v>
      </c>
      <c r="M53" s="9">
        <v>0.22123893805309736</v>
      </c>
      <c r="N53" s="9">
        <v>0.15929203539823009</v>
      </c>
      <c r="O53" s="9">
        <v>0.15254237288135594</v>
      </c>
      <c r="P53" s="9">
        <v>8.4033613445378158E-2</v>
      </c>
      <c r="Q53" s="9">
        <v>7.8947368421052627E-2</v>
      </c>
      <c r="R53" s="9">
        <v>8.9285714285714288E-2</v>
      </c>
      <c r="S53" s="9">
        <v>9.6491228070175433E-2</v>
      </c>
      <c r="T53" s="9">
        <v>0.19491525423728814</v>
      </c>
      <c r="U53" s="9">
        <v>0.13043478260869565</v>
      </c>
      <c r="V53" s="9">
        <v>0.13043478260869565</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67</v>
      </c>
      <c r="B77" s="155" t="s">
        <v>129</v>
      </c>
      <c r="C77" s="156" t="s">
        <v>130</v>
      </c>
      <c r="D77" s="1"/>
      <c r="E77" s="1"/>
      <c r="F77" s="165" t="s">
        <v>67</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68.929904050999994</v>
      </c>
      <c r="C78" s="59">
        <f>50+(50*(C93-C90))+(25*(C92-C91))</f>
        <v>66.653122823250001</v>
      </c>
      <c r="F78" s="52">
        <v>2019</v>
      </c>
      <c r="G78" s="25">
        <f>50+(50*(G93-G90))+(25*(G92-G91))</f>
        <v>70.726324237749992</v>
      </c>
      <c r="H78" s="59">
        <f>50+(50*(H93-H90))+(25*(H92-H91))</f>
        <v>68.393493760750005</v>
      </c>
      <c r="I78" s="25">
        <f t="shared" ref="I78:K78" si="4">50+(50*(I93-I90))+(25*(I92-I91))</f>
        <v>65.894148586750006</v>
      </c>
      <c r="J78" s="59">
        <f t="shared" si="4"/>
        <v>65.884991843500003</v>
      </c>
      <c r="K78" s="25">
        <f t="shared" si="4"/>
        <v>67.563117453250001</v>
      </c>
    </row>
    <row r="79" spans="1:32" ht="13.5" customHeight="1" x14ac:dyDescent="0.25">
      <c r="A79" s="52">
        <v>2017</v>
      </c>
      <c r="B79" s="25">
        <f>50+(50*(B98-B95))+(25*(B97-B96))</f>
        <v>66.971940763834766</v>
      </c>
      <c r="C79" s="59">
        <f>50+(50*(C98-C95))+(25*(C97-C96))</f>
        <v>66.942009440323659</v>
      </c>
      <c r="F79" s="52">
        <v>2017</v>
      </c>
      <c r="G79" s="25">
        <f>50+(50*(G98-G95))+(25*(G97-G96))</f>
        <v>70.024570024569996</v>
      </c>
      <c r="H79" s="59">
        <f>50+(50*(H98-H95))+(25*(H97-H96))</f>
        <v>67.817164179104751</v>
      </c>
      <c r="I79" s="25">
        <f t="shared" ref="I79:K79" si="5">50+(50*(I98-I95))+(25*(I97-I96))</f>
        <v>67.319587628866003</v>
      </c>
      <c r="J79" s="59">
        <f t="shared" si="5"/>
        <v>64.047619047619506</v>
      </c>
      <c r="K79" s="25">
        <f t="shared" si="5"/>
        <v>65.576923076922753</v>
      </c>
    </row>
    <row r="80" spans="1:32" ht="13.5" customHeight="1" x14ac:dyDescent="0.25">
      <c r="A80" s="52">
        <v>2016</v>
      </c>
      <c r="B80" s="25" t="s">
        <v>56</v>
      </c>
      <c r="C80" s="25" t="s">
        <v>56</v>
      </c>
      <c r="F80" s="52">
        <v>2016</v>
      </c>
      <c r="G80" s="25" t="s">
        <v>56</v>
      </c>
      <c r="H80" s="25" t="s">
        <v>56</v>
      </c>
      <c r="I80" s="25" t="s">
        <v>56</v>
      </c>
      <c r="J80" s="25" t="s">
        <v>56</v>
      </c>
      <c r="K80" s="25" t="s">
        <v>56</v>
      </c>
    </row>
    <row r="81" spans="1:11" ht="13.5" customHeight="1" x14ac:dyDescent="0.25">
      <c r="A81" s="52">
        <v>2014</v>
      </c>
      <c r="B81" s="25" t="s">
        <v>56</v>
      </c>
      <c r="C81" s="25" t="s">
        <v>56</v>
      </c>
      <c r="F81" s="52">
        <v>2014</v>
      </c>
      <c r="G81" s="25" t="s">
        <v>56</v>
      </c>
      <c r="H81" s="25" t="s">
        <v>56</v>
      </c>
      <c r="I81" s="25" t="s">
        <v>56</v>
      </c>
      <c r="J81" s="25" t="s">
        <v>56</v>
      </c>
      <c r="K81" s="25" t="s">
        <v>56</v>
      </c>
    </row>
    <row r="82" spans="1:11" ht="13.5" customHeight="1" x14ac:dyDescent="0.25">
      <c r="A82" s="52">
        <v>2012</v>
      </c>
      <c r="B82" s="25">
        <f>50+(50*(B113-B110))+(25*(B112-B111))</f>
        <v>64.531802120141322</v>
      </c>
      <c r="C82" s="25">
        <f>50+(50*(C113-C110))+(25*(C112-C111))</f>
        <v>62.441497659906403</v>
      </c>
      <c r="F82" s="52">
        <v>2012</v>
      </c>
      <c r="G82" s="25">
        <f>50+(50*(G113-G110))+(25*(G112-G111))</f>
        <v>65.696347031963484</v>
      </c>
      <c r="H82" s="25">
        <f>50+(50*(H113-H110))+(25*(H112-H111))</f>
        <v>62.770270270270224</v>
      </c>
      <c r="I82" s="25">
        <f t="shared" ref="I82:K82" si="6">50+(50*(I113-I110))+(25*(I112-I111))</f>
        <v>60.602409638554207</v>
      </c>
      <c r="J82" s="25">
        <f t="shared" si="6"/>
        <v>62.333333333333336</v>
      </c>
      <c r="K82" s="25">
        <f t="shared" si="6"/>
        <v>65.30710172744719</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3.3049040510000002E-2</v>
      </c>
      <c r="C90" s="9">
        <v>3.6684467149999997E-2</v>
      </c>
      <c r="F90" s="13" t="s">
        <v>117</v>
      </c>
      <c r="G90" s="14">
        <v>2.8089887639999998E-2</v>
      </c>
      <c r="H90" s="14">
        <v>3.5650623889999997E-2</v>
      </c>
      <c r="I90" s="14">
        <v>4.6022353709999998E-2</v>
      </c>
      <c r="J90" s="14">
        <v>3.017944535E-2</v>
      </c>
      <c r="K90" s="14">
        <v>3.2930845229999998E-2</v>
      </c>
    </row>
    <row r="91" spans="1:11" ht="14.25" x14ac:dyDescent="0.25">
      <c r="A91" s="5" t="s">
        <v>118</v>
      </c>
      <c r="B91" s="9">
        <v>0.13672707888999999</v>
      </c>
      <c r="C91" s="9">
        <v>0.17088460645</v>
      </c>
      <c r="F91" s="5" t="s">
        <v>118</v>
      </c>
      <c r="G91" s="9">
        <v>0.11637239165</v>
      </c>
      <c r="H91" s="9">
        <v>0.15329768270999999</v>
      </c>
      <c r="I91" s="9">
        <v>0.16502301118000001</v>
      </c>
      <c r="J91" s="9">
        <v>0.18026101142000001</v>
      </c>
      <c r="K91" s="9">
        <v>0.15806805707999999</v>
      </c>
    </row>
    <row r="92" spans="1:11" ht="28.5" x14ac:dyDescent="0.25">
      <c r="A92" s="5" t="s">
        <v>119</v>
      </c>
      <c r="B92" s="9">
        <v>0.70042643923000003</v>
      </c>
      <c r="C92" s="9">
        <v>0.67448339911999999</v>
      </c>
      <c r="F92" s="5" t="s">
        <v>119</v>
      </c>
      <c r="G92" s="9">
        <v>0.70947030497999997</v>
      </c>
      <c r="H92" s="9">
        <v>0.66176470588000003</v>
      </c>
      <c r="I92" s="9">
        <v>0.68507560815000001</v>
      </c>
      <c r="J92" s="9">
        <v>0.70309951059999998</v>
      </c>
      <c r="K92" s="9">
        <v>0.69154774972999999</v>
      </c>
    </row>
    <row r="93" spans="1:11" ht="14.25" x14ac:dyDescent="0.25">
      <c r="A93" s="5" t="s">
        <v>120</v>
      </c>
      <c r="B93" s="9">
        <v>0.12979744135999999</v>
      </c>
      <c r="C93" s="9">
        <v>0.11794752728000001</v>
      </c>
      <c r="F93" s="5" t="s">
        <v>120</v>
      </c>
      <c r="G93" s="9">
        <v>0.14606741573000001</v>
      </c>
      <c r="H93" s="9">
        <v>0.14928698752</v>
      </c>
      <c r="I93" s="9">
        <v>0.10387902696</v>
      </c>
      <c r="J93" s="9">
        <v>8.6460032630000003E-2</v>
      </c>
      <c r="K93" s="9">
        <v>0.11745334797</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3.74123148869836E-2</v>
      </c>
      <c r="C95" s="9">
        <v>3.16925151719488E-2</v>
      </c>
      <c r="F95" s="13" t="s">
        <v>117</v>
      </c>
      <c r="G95" s="14">
        <v>2.2113022113019999E-2</v>
      </c>
      <c r="H95" s="14">
        <v>3.109452736318E-2</v>
      </c>
      <c r="I95" s="14">
        <v>2.2680412371129999E-2</v>
      </c>
      <c r="J95" s="14">
        <v>4.2857142857139999E-2</v>
      </c>
      <c r="K95" s="14">
        <v>4.9230769230770001E-2</v>
      </c>
    </row>
    <row r="96" spans="1:11" ht="14.25" x14ac:dyDescent="0.25">
      <c r="A96" s="5" t="s">
        <v>118</v>
      </c>
      <c r="B96" s="9">
        <v>0.16913484021823799</v>
      </c>
      <c r="C96" s="9">
        <v>0.19015509103169301</v>
      </c>
      <c r="F96" s="5" t="s">
        <v>118</v>
      </c>
      <c r="G96" s="9">
        <v>0.14250614250613999</v>
      </c>
      <c r="H96" s="9">
        <v>0.1728855721393</v>
      </c>
      <c r="I96" s="9">
        <v>0.19381443298969001</v>
      </c>
      <c r="J96" s="9">
        <v>0.20714285714285999</v>
      </c>
      <c r="K96" s="9">
        <v>0.18615384615385</v>
      </c>
    </row>
    <row r="97" spans="1:11" ht="28.5" x14ac:dyDescent="0.25">
      <c r="A97" s="5" t="s">
        <v>119</v>
      </c>
      <c r="B97" s="9">
        <v>0.66406858924395995</v>
      </c>
      <c r="C97" s="9">
        <v>0.62508428860418097</v>
      </c>
      <c r="F97" s="5" t="s">
        <v>119</v>
      </c>
      <c r="G97" s="9">
        <v>0.68304668304668004</v>
      </c>
      <c r="H97" s="9">
        <v>0.64427860696517003</v>
      </c>
      <c r="I97" s="9">
        <v>0.63505154639174999</v>
      </c>
      <c r="J97" s="9">
        <v>0.64523809523810005</v>
      </c>
      <c r="K97" s="9">
        <v>0.62153846153846004</v>
      </c>
    </row>
    <row r="98" spans="1:11" ht="14.25" x14ac:dyDescent="0.25">
      <c r="A98" s="5" t="s">
        <v>120</v>
      </c>
      <c r="B98" s="9">
        <v>0.12938425565081799</v>
      </c>
      <c r="C98" s="9">
        <v>0.15306810519217801</v>
      </c>
      <c r="F98" s="5" t="s">
        <v>120</v>
      </c>
      <c r="G98" s="9">
        <v>0.15233415233415001</v>
      </c>
      <c r="H98" s="9">
        <v>0.15174129353234</v>
      </c>
      <c r="I98" s="9">
        <v>0.14845360824741999</v>
      </c>
      <c r="J98" s="9">
        <v>0.10476190476191</v>
      </c>
      <c r="K98" s="9">
        <v>0.14307692307691999</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t="s">
        <v>56</v>
      </c>
      <c r="C100" s="9" t="s">
        <v>56</v>
      </c>
      <c r="F100" s="13" t="s">
        <v>117</v>
      </c>
      <c r="G100" s="14" t="s">
        <v>56</v>
      </c>
      <c r="H100" s="14" t="s">
        <v>56</v>
      </c>
      <c r="I100" s="14" t="s">
        <v>56</v>
      </c>
      <c r="J100" s="14" t="s">
        <v>56</v>
      </c>
      <c r="K100" s="14" t="s">
        <v>56</v>
      </c>
    </row>
    <row r="101" spans="1:11" ht="14.25" x14ac:dyDescent="0.25">
      <c r="A101" s="5" t="s">
        <v>118</v>
      </c>
      <c r="B101" s="9" t="s">
        <v>56</v>
      </c>
      <c r="C101" s="9" t="s">
        <v>56</v>
      </c>
      <c r="F101" s="5" t="s">
        <v>118</v>
      </c>
      <c r="G101" s="14" t="s">
        <v>56</v>
      </c>
      <c r="H101" s="14" t="s">
        <v>56</v>
      </c>
      <c r="I101" s="14" t="s">
        <v>56</v>
      </c>
      <c r="J101" s="14" t="s">
        <v>56</v>
      </c>
      <c r="K101" s="14" t="s">
        <v>56</v>
      </c>
    </row>
    <row r="102" spans="1:11" ht="28.5" x14ac:dyDescent="0.25">
      <c r="A102" s="5" t="s">
        <v>119</v>
      </c>
      <c r="B102" s="9" t="s">
        <v>56</v>
      </c>
      <c r="C102" s="9" t="s">
        <v>56</v>
      </c>
      <c r="F102" s="5" t="s">
        <v>119</v>
      </c>
      <c r="G102" s="14" t="s">
        <v>56</v>
      </c>
      <c r="H102" s="14" t="s">
        <v>56</v>
      </c>
      <c r="I102" s="14" t="s">
        <v>56</v>
      </c>
      <c r="J102" s="14" t="s">
        <v>56</v>
      </c>
      <c r="K102" s="14" t="s">
        <v>56</v>
      </c>
    </row>
    <row r="103" spans="1:11" ht="14.25" x14ac:dyDescent="0.25">
      <c r="A103" s="5" t="s">
        <v>120</v>
      </c>
      <c r="B103" s="9" t="s">
        <v>56</v>
      </c>
      <c r="C103" s="9" t="s">
        <v>56</v>
      </c>
      <c r="F103" s="5" t="s">
        <v>120</v>
      </c>
      <c r="G103" s="14" t="s">
        <v>56</v>
      </c>
      <c r="H103" s="14" t="s">
        <v>56</v>
      </c>
      <c r="I103" s="14" t="s">
        <v>56</v>
      </c>
      <c r="J103" s="14" t="s">
        <v>56</v>
      </c>
      <c r="K103" s="14" t="s">
        <v>56</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t="s">
        <v>56</v>
      </c>
      <c r="C105" s="9" t="s">
        <v>56</v>
      </c>
      <c r="F105" s="13" t="s">
        <v>117</v>
      </c>
      <c r="G105" s="14" t="s">
        <v>56</v>
      </c>
      <c r="H105" s="14" t="s">
        <v>56</v>
      </c>
      <c r="I105" s="14" t="s">
        <v>56</v>
      </c>
      <c r="J105" s="14" t="s">
        <v>56</v>
      </c>
      <c r="K105" s="14" t="s">
        <v>56</v>
      </c>
    </row>
    <row r="106" spans="1:11" ht="14.25" x14ac:dyDescent="0.25">
      <c r="A106" s="5" t="s">
        <v>118</v>
      </c>
      <c r="B106" s="9" t="s">
        <v>56</v>
      </c>
      <c r="C106" s="9" t="s">
        <v>56</v>
      </c>
      <c r="F106" s="5" t="s">
        <v>118</v>
      </c>
      <c r="G106" s="14" t="s">
        <v>56</v>
      </c>
      <c r="H106" s="14" t="s">
        <v>56</v>
      </c>
      <c r="I106" s="14" t="s">
        <v>56</v>
      </c>
      <c r="J106" s="14" t="s">
        <v>56</v>
      </c>
      <c r="K106" s="14" t="s">
        <v>56</v>
      </c>
    </row>
    <row r="107" spans="1:11" ht="28.5" x14ac:dyDescent="0.25">
      <c r="A107" s="5" t="s">
        <v>119</v>
      </c>
      <c r="B107" s="9" t="s">
        <v>56</v>
      </c>
      <c r="C107" s="9" t="s">
        <v>56</v>
      </c>
      <c r="F107" s="5" t="s">
        <v>119</v>
      </c>
      <c r="G107" s="14" t="s">
        <v>56</v>
      </c>
      <c r="H107" s="14" t="s">
        <v>56</v>
      </c>
      <c r="I107" s="14" t="s">
        <v>56</v>
      </c>
      <c r="J107" s="14" t="s">
        <v>56</v>
      </c>
      <c r="K107" s="14" t="s">
        <v>56</v>
      </c>
    </row>
    <row r="108" spans="1:11" ht="14.25" x14ac:dyDescent="0.25">
      <c r="A108" s="5" t="s">
        <v>120</v>
      </c>
      <c r="B108" s="9" t="s">
        <v>56</v>
      </c>
      <c r="C108" s="9" t="s">
        <v>56</v>
      </c>
      <c r="F108" s="5" t="s">
        <v>120</v>
      </c>
      <c r="G108" s="14" t="s">
        <v>56</v>
      </c>
      <c r="H108" s="14" t="s">
        <v>56</v>
      </c>
      <c r="I108" s="14" t="s">
        <v>56</v>
      </c>
      <c r="J108" s="14" t="s">
        <v>56</v>
      </c>
      <c r="K108" s="14" t="s">
        <v>56</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4.7703180212014099E-2</v>
      </c>
      <c r="C110" s="9">
        <v>6.3182527301092001E-2</v>
      </c>
      <c r="F110" s="13" t="s">
        <v>117</v>
      </c>
      <c r="G110" s="14">
        <v>3.42465753424658E-2</v>
      </c>
      <c r="H110" s="14">
        <v>5.9459459459459497E-2</v>
      </c>
      <c r="I110" s="14">
        <v>7.2289156626505993E-2</v>
      </c>
      <c r="J110" s="14">
        <v>5.3333333333333302E-2</v>
      </c>
      <c r="K110" s="14">
        <v>5.7581573896353197E-2</v>
      </c>
    </row>
    <row r="111" spans="1:11" ht="14.25" x14ac:dyDescent="0.25">
      <c r="A111" s="5" t="s">
        <v>118</v>
      </c>
      <c r="B111" s="9">
        <v>0.20936395759717299</v>
      </c>
      <c r="C111" s="9">
        <v>0.21996879875195</v>
      </c>
      <c r="F111" s="5" t="s">
        <v>118</v>
      </c>
      <c r="G111" s="9">
        <v>0.20091324200913199</v>
      </c>
      <c r="H111" s="9">
        <v>0.22162162162162199</v>
      </c>
      <c r="I111" s="9">
        <v>0.240963855421687</v>
      </c>
      <c r="J111" s="9">
        <v>0.236666666666667</v>
      </c>
      <c r="K111" s="9">
        <v>0.18426103646833</v>
      </c>
    </row>
    <row r="112" spans="1:11" ht="28.5" x14ac:dyDescent="0.25">
      <c r="A112" s="5" t="s">
        <v>119</v>
      </c>
      <c r="B112" s="9">
        <v>0.59982332155477003</v>
      </c>
      <c r="C112" s="9">
        <v>0.58970358814352597</v>
      </c>
      <c r="F112" s="5" t="s">
        <v>119</v>
      </c>
      <c r="G112" s="9">
        <v>0.63242009132420096</v>
      </c>
      <c r="H112" s="9">
        <v>0.58648648648648605</v>
      </c>
      <c r="I112" s="9">
        <v>0.56385542168674696</v>
      </c>
      <c r="J112" s="9">
        <v>0.58333333333333304</v>
      </c>
      <c r="K112" s="9">
        <v>0.60460652591170805</v>
      </c>
    </row>
    <row r="113" spans="1:11" ht="14.25" x14ac:dyDescent="0.25">
      <c r="A113" s="5" t="s">
        <v>120</v>
      </c>
      <c r="B113" s="9">
        <v>0.143109540636042</v>
      </c>
      <c r="C113" s="9">
        <v>0.12714508580343201</v>
      </c>
      <c r="F113" s="5" t="s">
        <v>120</v>
      </c>
      <c r="G113" s="9">
        <v>0.13242009132420099</v>
      </c>
      <c r="H113" s="9">
        <v>0.132432432432432</v>
      </c>
      <c r="I113" s="9">
        <v>0.12289156626506</v>
      </c>
      <c r="J113" s="9">
        <v>0.12666666666666701</v>
      </c>
      <c r="K113" s="9">
        <v>0.15355086372360799</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3" width="17.7109375" style="1" customWidth="1"/>
    <col min="34" max="16384" width="10.85546875" style="1"/>
  </cols>
  <sheetData>
    <row r="1" spans="1:10" s="17" customFormat="1" ht="30" customHeight="1" x14ac:dyDescent="0.2">
      <c r="A1" s="15" t="s">
        <v>190</v>
      </c>
      <c r="B1" s="15"/>
      <c r="C1" s="15"/>
      <c r="D1" s="15"/>
      <c r="E1" s="15"/>
      <c r="F1" s="15"/>
      <c r="G1" s="15"/>
      <c r="H1" s="16"/>
      <c r="I1" s="16"/>
      <c r="J1" s="16"/>
    </row>
    <row r="3" spans="1:10" x14ac:dyDescent="0.25">
      <c r="A3" s="2" t="s">
        <v>115</v>
      </c>
    </row>
    <row r="4" spans="1:10" ht="15" customHeight="1" x14ac:dyDescent="0.25">
      <c r="A4" s="175" t="s">
        <v>68</v>
      </c>
      <c r="B4" s="176">
        <v>2019</v>
      </c>
      <c r="C4" s="176">
        <v>2017</v>
      </c>
      <c r="D4" s="176">
        <v>2016</v>
      </c>
      <c r="E4" s="176">
        <v>2014</v>
      </c>
      <c r="F4" s="176">
        <v>2012</v>
      </c>
      <c r="G4" s="176">
        <v>2009</v>
      </c>
      <c r="H4" s="176">
        <v>2008</v>
      </c>
      <c r="I4" s="176">
        <v>2007</v>
      </c>
      <c r="J4" s="177">
        <v>2006</v>
      </c>
    </row>
    <row r="5" spans="1:10" ht="15" customHeight="1" x14ac:dyDescent="0.25">
      <c r="A5" s="63" t="s">
        <v>117</v>
      </c>
      <c r="B5" s="8">
        <v>0.36899999999999999</v>
      </c>
      <c r="C5" s="8">
        <v>0.28893761537790502</v>
      </c>
      <c r="D5" s="8">
        <v>0.220010742095893</v>
      </c>
      <c r="E5" s="8">
        <v>0.40166218466086401</v>
      </c>
      <c r="F5" s="8">
        <v>0.34989999999999999</v>
      </c>
      <c r="G5" s="8" t="s">
        <v>56</v>
      </c>
      <c r="H5" s="8" t="s">
        <v>56</v>
      </c>
      <c r="I5" s="8" t="s">
        <v>56</v>
      </c>
      <c r="J5" s="64" t="s">
        <v>56</v>
      </c>
    </row>
    <row r="6" spans="1:10" ht="15" customHeight="1" x14ac:dyDescent="0.25">
      <c r="A6" s="65" t="s">
        <v>118</v>
      </c>
      <c r="B6" s="9">
        <v>0.45100000000000001</v>
      </c>
      <c r="C6" s="9">
        <v>0.51747099125489604</v>
      </c>
      <c r="D6" s="9">
        <v>0.539914600815673</v>
      </c>
      <c r="E6" s="9">
        <v>0.47412554959307301</v>
      </c>
      <c r="F6" s="9">
        <v>0.45689999999999997</v>
      </c>
      <c r="G6" s="9" t="s">
        <v>56</v>
      </c>
      <c r="H6" s="9" t="s">
        <v>56</v>
      </c>
      <c r="I6" s="9" t="s">
        <v>56</v>
      </c>
      <c r="J6" s="66" t="s">
        <v>56</v>
      </c>
    </row>
    <row r="7" spans="1:10" ht="15" customHeight="1" x14ac:dyDescent="0.25">
      <c r="A7" s="65" t="s">
        <v>119</v>
      </c>
      <c r="B7" s="9">
        <v>0.17100000000000001</v>
      </c>
      <c r="C7" s="9">
        <v>0.18497482966967699</v>
      </c>
      <c r="D7" s="9">
        <v>0.21928870271496401</v>
      </c>
      <c r="E7" s="9">
        <v>0.113160893970971</v>
      </c>
      <c r="F7" s="9">
        <v>0.17369999999999999</v>
      </c>
      <c r="G7" s="9" t="s">
        <v>56</v>
      </c>
      <c r="H7" s="9" t="s">
        <v>56</v>
      </c>
      <c r="I7" s="9" t="s">
        <v>56</v>
      </c>
      <c r="J7" s="66" t="s">
        <v>56</v>
      </c>
    </row>
    <row r="8" spans="1:10" ht="15" customHeight="1" x14ac:dyDescent="0.25">
      <c r="A8" s="67" t="s">
        <v>120</v>
      </c>
      <c r="B8" s="56">
        <v>0.01</v>
      </c>
      <c r="C8" s="56">
        <v>8.6165636975223895E-3</v>
      </c>
      <c r="D8" s="56">
        <v>2.0785954373470601E-2</v>
      </c>
      <c r="E8" s="56">
        <v>1.10513717750925E-2</v>
      </c>
      <c r="F8" s="56">
        <v>1.95E-2</v>
      </c>
      <c r="G8" s="56" t="s">
        <v>56</v>
      </c>
      <c r="H8" s="56" t="s">
        <v>56</v>
      </c>
      <c r="I8" s="56" t="s">
        <v>56</v>
      </c>
      <c r="J8" s="68" t="s">
        <v>56</v>
      </c>
    </row>
    <row r="10" spans="1:10" ht="14.25" thickBot="1" x14ac:dyDescent="0.3">
      <c r="A10" s="2" t="s">
        <v>52</v>
      </c>
    </row>
    <row r="11" spans="1:10" ht="15" customHeight="1" thickBot="1" x14ac:dyDescent="0.3">
      <c r="A11" s="164" t="s">
        <v>68</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25.049999999999997</v>
      </c>
      <c r="C12" s="11">
        <f t="shared" ref="C12:F12" si="0">50+(50*(C8-C5))+(25*(C7-C6))</f>
        <v>27.671543376350389</v>
      </c>
      <c r="D12" s="11">
        <f t="shared" si="0"/>
        <v>32.023113161361152</v>
      </c>
      <c r="E12" s="11">
        <f t="shared" si="0"/>
        <v>21.445342965158876</v>
      </c>
      <c r="F12" s="11">
        <f t="shared" si="0"/>
        <v>26.400000000000006</v>
      </c>
      <c r="G12" s="11" t="s">
        <v>56</v>
      </c>
      <c r="H12" s="11" t="s">
        <v>56</v>
      </c>
      <c r="I12" s="11" t="s">
        <v>56</v>
      </c>
      <c r="J12" s="11" t="s">
        <v>56</v>
      </c>
    </row>
    <row r="14" spans="1:10" s="17" customFormat="1" ht="30" customHeight="1" x14ac:dyDescent="0.2">
      <c r="A14" s="15" t="s">
        <v>191</v>
      </c>
      <c r="B14" s="15"/>
      <c r="C14" s="15"/>
      <c r="D14" s="15"/>
      <c r="E14" s="15"/>
      <c r="F14" s="15"/>
      <c r="G14" s="15"/>
      <c r="H14" s="16"/>
      <c r="I14" s="16"/>
      <c r="J14" s="16"/>
    </row>
    <row r="16" spans="1:10" x14ac:dyDescent="0.25">
      <c r="A16" s="3" t="s">
        <v>123</v>
      </c>
    </row>
    <row r="17" spans="1:23" ht="14.25" thickBot="1" x14ac:dyDescent="0.3">
      <c r="A17" s="3"/>
    </row>
    <row r="18" spans="1:23" s="35" customFormat="1" ht="14.25" x14ac:dyDescent="0.2">
      <c r="A18" s="150" t="s">
        <v>68</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28.884711779448626</v>
      </c>
      <c r="C19" s="25">
        <f>50+(50*(C33-C30))+(25*(C32-C31))</f>
        <v>23.1203007518797</v>
      </c>
      <c r="D19" s="25">
        <f t="shared" ref="D19:V19" si="1">50+(50*(D33-D30))+(25*(D32-D31))</f>
        <v>28.170731707317067</v>
      </c>
      <c r="E19" s="25">
        <f t="shared" si="1"/>
        <v>34.610552763819101</v>
      </c>
      <c r="F19" s="25">
        <f t="shared" si="1"/>
        <v>32.1875</v>
      </c>
      <c r="G19" s="25">
        <f t="shared" si="1"/>
        <v>26.726190476190474</v>
      </c>
      <c r="H19" s="25">
        <f t="shared" si="1"/>
        <v>29.390243902439021</v>
      </c>
      <c r="I19" s="25">
        <f t="shared" si="1"/>
        <v>18.614457831325304</v>
      </c>
      <c r="J19" s="25">
        <f t="shared" si="1"/>
        <v>25.947867298578199</v>
      </c>
      <c r="K19" s="25">
        <f t="shared" si="1"/>
        <v>25.945626477541374</v>
      </c>
      <c r="L19" s="25">
        <f t="shared" si="1"/>
        <v>21.40198511166253</v>
      </c>
      <c r="M19" s="25">
        <f t="shared" si="1"/>
        <v>25.565326633165835</v>
      </c>
      <c r="N19" s="25">
        <f t="shared" si="1"/>
        <v>22.927135678391963</v>
      </c>
      <c r="O19" s="25">
        <f t="shared" si="1"/>
        <v>27.289603960396043</v>
      </c>
      <c r="P19" s="25">
        <f t="shared" si="1"/>
        <v>21.720297029702969</v>
      </c>
      <c r="Q19" s="25">
        <f t="shared" si="1"/>
        <v>22.72727272727273</v>
      </c>
      <c r="R19" s="25">
        <f t="shared" si="1"/>
        <v>24.496221662468514</v>
      </c>
      <c r="S19" s="25">
        <f t="shared" si="1"/>
        <v>25.35799522673031</v>
      </c>
      <c r="T19" s="25">
        <f t="shared" si="1"/>
        <v>32.021791767554475</v>
      </c>
      <c r="U19" s="25">
        <f t="shared" si="1"/>
        <v>22.201492537313435</v>
      </c>
      <c r="V19" s="25">
        <f t="shared" si="1"/>
        <v>22.625</v>
      </c>
      <c r="W19" s="32">
        <f>B12</f>
        <v>25.049999999999997</v>
      </c>
    </row>
    <row r="20" spans="1:23" ht="14.25" x14ac:dyDescent="0.25">
      <c r="A20" s="18">
        <v>2017</v>
      </c>
      <c r="B20" s="25">
        <f>50+(50*(B38-B35))+(25*(B37-B36))</f>
        <v>36.363636363636367</v>
      </c>
      <c r="C20" s="25">
        <f t="shared" ref="C20:V20" si="2">50+(50*(C38-C35))+(25*(C37-C36))</f>
        <v>24.275362318840578</v>
      </c>
      <c r="D20" s="25">
        <f t="shared" si="2"/>
        <v>30.944055944055947</v>
      </c>
      <c r="E20" s="25">
        <f t="shared" si="2"/>
        <v>34.965034965034974</v>
      </c>
      <c r="F20" s="25">
        <f t="shared" si="2"/>
        <v>25.892857142857142</v>
      </c>
      <c r="G20" s="25">
        <f t="shared" si="2"/>
        <v>20.979020979020977</v>
      </c>
      <c r="H20" s="25">
        <f t="shared" si="2"/>
        <v>21.328671328671327</v>
      </c>
      <c r="I20" s="25">
        <f t="shared" si="2"/>
        <v>22.872340425531913</v>
      </c>
      <c r="J20" s="25">
        <f t="shared" si="2"/>
        <v>27.447552447552443</v>
      </c>
      <c r="K20" s="25">
        <f t="shared" si="2"/>
        <v>24.125874125874123</v>
      </c>
      <c r="L20" s="25">
        <f t="shared" si="2"/>
        <v>33.978873239436616</v>
      </c>
      <c r="M20" s="25">
        <f t="shared" si="2"/>
        <v>36.01398601398602</v>
      </c>
      <c r="N20" s="25">
        <f t="shared" si="2"/>
        <v>29.720279720279724</v>
      </c>
      <c r="O20" s="25">
        <f t="shared" si="2"/>
        <v>32.342657342657347</v>
      </c>
      <c r="P20" s="25">
        <f t="shared" si="2"/>
        <v>34.397163120567377</v>
      </c>
      <c r="Q20" s="25">
        <f t="shared" si="2"/>
        <v>19.405594405594403</v>
      </c>
      <c r="R20" s="25">
        <f t="shared" si="2"/>
        <v>16.549295774647888</v>
      </c>
      <c r="S20" s="25">
        <f t="shared" si="2"/>
        <v>29.545454545454543</v>
      </c>
      <c r="T20" s="25">
        <f t="shared" si="2"/>
        <v>14.26056338028169</v>
      </c>
      <c r="U20" s="25">
        <f t="shared" si="2"/>
        <v>27.097902097902097</v>
      </c>
      <c r="V20" s="25">
        <f t="shared" si="2"/>
        <v>17.805755395683452</v>
      </c>
      <c r="W20" s="33">
        <f>C12</f>
        <v>27.671543376350389</v>
      </c>
    </row>
    <row r="21" spans="1:23" ht="14.25" x14ac:dyDescent="0.25">
      <c r="A21" s="18">
        <v>2016</v>
      </c>
      <c r="B21" s="25">
        <f>50+(50*(B43-B40))+(25*(B42-B41))</f>
        <v>33.774999999999999</v>
      </c>
      <c r="C21" s="25">
        <f t="shared" ref="C21:V21" si="3">50+(50*(C43-C40))+(25*(C42-C41))</f>
        <v>29.175000000000004</v>
      </c>
      <c r="D21" s="25">
        <f t="shared" si="3"/>
        <v>31.8</v>
      </c>
      <c r="E21" s="25">
        <f t="shared" si="3"/>
        <v>33.85</v>
      </c>
      <c r="F21" s="25">
        <f t="shared" si="3"/>
        <v>42.024999999999999</v>
      </c>
      <c r="G21" s="25">
        <f t="shared" si="3"/>
        <v>34.700000000000003</v>
      </c>
      <c r="H21" s="25">
        <f t="shared" si="3"/>
        <v>35.975000000000001</v>
      </c>
      <c r="I21" s="25">
        <f t="shared" si="3"/>
        <v>29.975000000000001</v>
      </c>
      <c r="J21" s="25">
        <f t="shared" si="3"/>
        <v>35</v>
      </c>
      <c r="K21" s="25">
        <f t="shared" si="3"/>
        <v>30.749999999999996</v>
      </c>
      <c r="L21" s="25">
        <f t="shared" si="3"/>
        <v>33.725000000000001</v>
      </c>
      <c r="M21" s="25">
        <f t="shared" si="3"/>
        <v>23.975000000000001</v>
      </c>
      <c r="N21" s="25">
        <f t="shared" si="3"/>
        <v>27.274999999999999</v>
      </c>
      <c r="O21" s="25">
        <f t="shared" si="3"/>
        <v>32.1</v>
      </c>
      <c r="P21" s="25">
        <f t="shared" si="3"/>
        <v>32.649999999999991</v>
      </c>
      <c r="Q21" s="25">
        <f t="shared" si="3"/>
        <v>33.075000000000003</v>
      </c>
      <c r="R21" s="25">
        <f t="shared" si="3"/>
        <v>31.550000000000004</v>
      </c>
      <c r="S21" s="25">
        <f t="shared" si="3"/>
        <v>24.975000000000001</v>
      </c>
      <c r="T21" s="25">
        <f t="shared" si="3"/>
        <v>30.150000000000002</v>
      </c>
      <c r="U21" s="25">
        <f t="shared" si="3"/>
        <v>29.175000000000004</v>
      </c>
      <c r="V21" s="25">
        <f t="shared" si="3"/>
        <v>41.550000000000004</v>
      </c>
      <c r="W21" s="33">
        <f>D12</f>
        <v>32.023113161361152</v>
      </c>
    </row>
    <row r="22" spans="1:23" ht="14.25" x14ac:dyDescent="0.25">
      <c r="A22" s="18">
        <v>2014</v>
      </c>
      <c r="B22" s="25">
        <f>50+(50*(B48-B45))+(25*(B47-B46))</f>
        <v>27.521008403361343</v>
      </c>
      <c r="C22" s="25">
        <f t="shared" ref="C22:V22" si="4">50+(50*(C48-C45))+(25*(C47-C46))</f>
        <v>18.333333333333332</v>
      </c>
      <c r="D22" s="25">
        <f t="shared" si="4"/>
        <v>38.865546218487403</v>
      </c>
      <c r="E22" s="25">
        <f t="shared" si="4"/>
        <v>23.333333333333339</v>
      </c>
      <c r="F22" s="25">
        <f t="shared" si="4"/>
        <v>26.694915254237291</v>
      </c>
      <c r="G22" s="25">
        <f t="shared" si="4"/>
        <v>17.083333333333329</v>
      </c>
      <c r="H22" s="25">
        <f t="shared" si="4"/>
        <v>21.84873949579832</v>
      </c>
      <c r="I22" s="25">
        <f t="shared" si="4"/>
        <v>18.333333333333343</v>
      </c>
      <c r="J22" s="25">
        <f t="shared" si="4"/>
        <v>33.125000000000007</v>
      </c>
      <c r="K22" s="25">
        <f t="shared" si="4"/>
        <v>17.647058823529413</v>
      </c>
      <c r="L22" s="25">
        <f t="shared" si="4"/>
        <v>19.166666666666668</v>
      </c>
      <c r="M22" s="25">
        <f t="shared" si="4"/>
        <v>14.705882352941178</v>
      </c>
      <c r="N22" s="25">
        <f t="shared" si="4"/>
        <v>14.999999999999998</v>
      </c>
      <c r="O22" s="25">
        <f t="shared" si="4"/>
        <v>17.500000000000004</v>
      </c>
      <c r="P22" s="25">
        <f t="shared" si="4"/>
        <v>30.882352941176471</v>
      </c>
      <c r="Q22" s="25">
        <f t="shared" si="4"/>
        <v>18.333333333333332</v>
      </c>
      <c r="R22" s="25">
        <f t="shared" si="4"/>
        <v>19.32773109243697</v>
      </c>
      <c r="S22" s="25">
        <f t="shared" si="4"/>
        <v>19.327731092436977</v>
      </c>
      <c r="T22" s="25">
        <f t="shared" si="4"/>
        <v>22.5</v>
      </c>
      <c r="U22" s="25">
        <f t="shared" si="4"/>
        <v>19.583333333333332</v>
      </c>
      <c r="V22" s="25">
        <f t="shared" si="4"/>
        <v>18.487394957983192</v>
      </c>
      <c r="W22" s="33">
        <f>E12</f>
        <v>21.445342965158876</v>
      </c>
    </row>
    <row r="23" spans="1:23" ht="14.25" x14ac:dyDescent="0.25">
      <c r="A23" s="18">
        <v>2012</v>
      </c>
      <c r="B23" s="25">
        <f>50+(50*(B53-B50))+(25*(B52-B51))</f>
        <v>29.791666666666668</v>
      </c>
      <c r="C23" s="25">
        <f t="shared" ref="C23:V23" si="5">50+(50*(C53-C50))+(25*(C52-C51))</f>
        <v>32.352941176470587</v>
      </c>
      <c r="D23" s="25">
        <f t="shared" si="5"/>
        <v>22.916666666666671</v>
      </c>
      <c r="E23" s="25">
        <f t="shared" si="5"/>
        <v>33.125</v>
      </c>
      <c r="F23" s="25">
        <f t="shared" si="5"/>
        <v>28.541666666666668</v>
      </c>
      <c r="G23" s="25">
        <f t="shared" si="5"/>
        <v>30</v>
      </c>
      <c r="H23" s="25">
        <f t="shared" si="5"/>
        <v>28.151260504201684</v>
      </c>
      <c r="I23" s="25">
        <f t="shared" si="5"/>
        <v>31.092436974789919</v>
      </c>
      <c r="J23" s="25">
        <f t="shared" si="5"/>
        <v>30.833333333333332</v>
      </c>
      <c r="K23" s="25">
        <f t="shared" si="5"/>
        <v>22.083333333333336</v>
      </c>
      <c r="L23" s="25">
        <f t="shared" si="5"/>
        <v>21.041666666666668</v>
      </c>
      <c r="M23" s="25">
        <f t="shared" si="5"/>
        <v>21.875000000000004</v>
      </c>
      <c r="N23" s="25">
        <f t="shared" si="5"/>
        <v>18.75</v>
      </c>
      <c r="O23" s="25">
        <f t="shared" si="5"/>
        <v>24.791666666666664</v>
      </c>
      <c r="P23" s="25">
        <f t="shared" si="5"/>
        <v>29.166666666666664</v>
      </c>
      <c r="Q23" s="25">
        <f t="shared" si="5"/>
        <v>25.416666666666671</v>
      </c>
      <c r="R23" s="25">
        <f t="shared" si="5"/>
        <v>22.083333333333332</v>
      </c>
      <c r="S23" s="25">
        <f t="shared" si="5"/>
        <v>27.5</v>
      </c>
      <c r="T23" s="25">
        <f t="shared" si="5"/>
        <v>29.411764705882359</v>
      </c>
      <c r="U23" s="25">
        <f t="shared" si="5"/>
        <v>24.159663865546221</v>
      </c>
      <c r="V23" s="25">
        <f t="shared" si="5"/>
        <v>27.100840336134457</v>
      </c>
      <c r="W23" s="33">
        <f>F12</f>
        <v>26.400000000000006</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4.25" x14ac:dyDescent="0.25">
      <c r="A27" s="19">
        <v>2006</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41" t="str">
        <f>J12</f>
        <v>NA</v>
      </c>
    </row>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0.38345864661654133</v>
      </c>
      <c r="C30" s="9">
        <v>0.34335839598997497</v>
      </c>
      <c r="D30" s="9">
        <v>0.326829268292683</v>
      </c>
      <c r="E30" s="9">
        <v>0.19597989949748743</v>
      </c>
      <c r="F30" s="9">
        <v>0.20499999999999999</v>
      </c>
      <c r="G30" s="9">
        <v>0.3619047619047619</v>
      </c>
      <c r="H30" s="9">
        <v>0.26829268292682928</v>
      </c>
      <c r="I30" s="9">
        <v>0.53493975903614455</v>
      </c>
      <c r="J30" s="9">
        <v>0.33412322274881517</v>
      </c>
      <c r="K30" s="9">
        <v>0.32387706855791959</v>
      </c>
      <c r="L30" s="9">
        <v>0.45905707196029782</v>
      </c>
      <c r="M30" s="9">
        <v>0.34170854271356782</v>
      </c>
      <c r="N30" s="9">
        <v>0.38693467336683418</v>
      </c>
      <c r="O30" s="9">
        <v>0.30198019801980197</v>
      </c>
      <c r="P30" s="9">
        <v>0.43811881188118812</v>
      </c>
      <c r="Q30" s="9">
        <v>0.43181818181818182</v>
      </c>
      <c r="R30" s="9">
        <v>0.38790931989924432</v>
      </c>
      <c r="S30" s="9">
        <v>0.30787589498806683</v>
      </c>
      <c r="T30" s="9">
        <v>0.20338983050847459</v>
      </c>
      <c r="U30" s="9">
        <v>0.43532338308457708</v>
      </c>
      <c r="V30" s="9">
        <v>0.38750000000000001</v>
      </c>
    </row>
    <row r="31" spans="1:23" ht="14.25" x14ac:dyDescent="0.25">
      <c r="A31" s="5" t="s">
        <v>118</v>
      </c>
      <c r="B31" s="9">
        <v>0.35839598997493732</v>
      </c>
      <c r="C31" s="9">
        <v>0.52631578947368418</v>
      </c>
      <c r="D31" s="9">
        <v>0.45121951219512196</v>
      </c>
      <c r="E31" s="9">
        <v>0.52010050251256279</v>
      </c>
      <c r="F31" s="9">
        <v>0.5575</v>
      </c>
      <c r="G31" s="9">
        <v>0.43333333333333335</v>
      </c>
      <c r="H31" s="9">
        <v>0.51707317073170733</v>
      </c>
      <c r="I31" s="9">
        <v>0.3253012048192771</v>
      </c>
      <c r="J31" s="9">
        <v>0.48341232227488151</v>
      </c>
      <c r="K31" s="9">
        <v>0.49881796690307323</v>
      </c>
      <c r="L31" s="9">
        <v>0.38709677419354838</v>
      </c>
      <c r="M31" s="9">
        <v>0.48241206030150752</v>
      </c>
      <c r="N31" s="9">
        <v>0.46231155778894473</v>
      </c>
      <c r="O31" s="9">
        <v>0.50495049504950495</v>
      </c>
      <c r="P31" s="9">
        <v>0.41089108910891087</v>
      </c>
      <c r="Q31" s="9">
        <v>0.40151515151515149</v>
      </c>
      <c r="R31" s="9">
        <v>0.43073047858942071</v>
      </c>
      <c r="S31" s="9">
        <v>0.53460620525059666</v>
      </c>
      <c r="T31" s="9">
        <v>0.56900726392251821</v>
      </c>
      <c r="U31" s="9">
        <v>0.40547263681592033</v>
      </c>
      <c r="V31" s="9">
        <v>0.47</v>
      </c>
    </row>
    <row r="32" spans="1:23" ht="14.25" x14ac:dyDescent="0.25">
      <c r="A32" s="5" t="s">
        <v>119</v>
      </c>
      <c r="B32" s="9">
        <v>0.23558897243107768</v>
      </c>
      <c r="C32" s="9">
        <v>0.12280701754385964</v>
      </c>
      <c r="D32" s="9">
        <v>0.21219512195121951</v>
      </c>
      <c r="E32" s="9">
        <v>0.271356783919598</v>
      </c>
      <c r="F32" s="9">
        <v>0.22</v>
      </c>
      <c r="G32" s="9">
        <v>0.18333333333333332</v>
      </c>
      <c r="H32" s="9">
        <v>0.2</v>
      </c>
      <c r="I32" s="9">
        <v>0.13975903614457832</v>
      </c>
      <c r="J32" s="9">
        <v>0.17535545023696686</v>
      </c>
      <c r="K32" s="9">
        <v>0.1702127659574468</v>
      </c>
      <c r="L32" s="9">
        <v>0.14640198511166252</v>
      </c>
      <c r="M32" s="9">
        <v>0.16331658291457288</v>
      </c>
      <c r="N32" s="9">
        <v>0.14824120603015076</v>
      </c>
      <c r="O32" s="9">
        <v>0.18564356435643564</v>
      </c>
      <c r="P32" s="9">
        <v>0.14603960396039603</v>
      </c>
      <c r="Q32" s="9">
        <v>0.15909090909090909</v>
      </c>
      <c r="R32" s="9">
        <v>0.17632241813602015</v>
      </c>
      <c r="S32" s="9">
        <v>0.15035799522673032</v>
      </c>
      <c r="T32" s="9">
        <v>0.19854721549636803</v>
      </c>
      <c r="U32" s="9">
        <v>0.15422885572139303</v>
      </c>
      <c r="V32" s="9">
        <v>0.13500000000000001</v>
      </c>
    </row>
    <row r="33" spans="1:22" ht="14.25" x14ac:dyDescent="0.25">
      <c r="A33" s="5" t="s">
        <v>120</v>
      </c>
      <c r="B33" s="9">
        <v>2.2556390977443604E-2</v>
      </c>
      <c r="C33" s="9">
        <v>7.5187969924812026E-3</v>
      </c>
      <c r="D33" s="9">
        <v>9.7560975609756097E-3</v>
      </c>
      <c r="E33" s="9">
        <v>1.2562814070351759E-2</v>
      </c>
      <c r="F33" s="9">
        <v>1.7500000000000002E-2</v>
      </c>
      <c r="G33" s="9">
        <v>2.1428571428571429E-2</v>
      </c>
      <c r="H33" s="9">
        <v>1.4634146341463417E-2</v>
      </c>
      <c r="I33" s="9"/>
      <c r="J33" s="9">
        <v>7.1090047393364934E-3</v>
      </c>
      <c r="K33" s="9">
        <v>7.0921985815602835E-3</v>
      </c>
      <c r="L33" s="9">
        <v>7.4441687344913151E-3</v>
      </c>
      <c r="M33" s="9">
        <v>1.2562814070351759E-2</v>
      </c>
      <c r="N33" s="9">
        <v>2.5125628140703514E-3</v>
      </c>
      <c r="O33" s="9">
        <v>7.4257425742574254E-3</v>
      </c>
      <c r="P33" s="9">
        <v>4.9504950495049506E-3</v>
      </c>
      <c r="Q33" s="9">
        <v>7.575757575757576E-3</v>
      </c>
      <c r="R33" s="9">
        <v>5.0377833753148613E-3</v>
      </c>
      <c r="S33" s="9">
        <v>7.1599045346062047E-3</v>
      </c>
      <c r="T33" s="9">
        <v>2.9055690072639227E-2</v>
      </c>
      <c r="U33" s="9">
        <v>4.9751243781094526E-3</v>
      </c>
      <c r="V33" s="9">
        <v>7.4999999999999997E-3</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0.20279720279720281</v>
      </c>
      <c r="C35" s="9">
        <v>0.31159420289855072</v>
      </c>
      <c r="D35" s="9">
        <v>0.36363636363636365</v>
      </c>
      <c r="E35" s="9">
        <v>0.13286713286713286</v>
      </c>
      <c r="F35" s="9">
        <v>0.33571428571428569</v>
      </c>
      <c r="G35" s="9">
        <v>0.5174825174825175</v>
      </c>
      <c r="H35" s="9">
        <v>0.48951048951048953</v>
      </c>
      <c r="I35" s="9">
        <v>0.44680851063829785</v>
      </c>
      <c r="J35" s="9">
        <v>0.34265734265734266</v>
      </c>
      <c r="K35" s="9">
        <v>0.27972027972027974</v>
      </c>
      <c r="L35" s="9">
        <v>0.11971830985915492</v>
      </c>
      <c r="M35" s="9">
        <v>0.13986013986013987</v>
      </c>
      <c r="N35" s="9">
        <v>0.14685314685314685</v>
      </c>
      <c r="O35" s="9">
        <v>8.3916083916083919E-2</v>
      </c>
      <c r="P35" s="9">
        <v>0.14184397163120568</v>
      </c>
      <c r="Q35" s="9">
        <v>0.50349650349650354</v>
      </c>
      <c r="R35" s="9">
        <v>0.50704225352112675</v>
      </c>
      <c r="S35" s="9">
        <v>0.16083916083916083</v>
      </c>
      <c r="T35" s="9">
        <v>0.5</v>
      </c>
      <c r="U35" s="9">
        <v>0.2937062937062937</v>
      </c>
      <c r="V35" s="9">
        <v>0.50359712230215825</v>
      </c>
    </row>
    <row r="36" spans="1:22" ht="14.25" x14ac:dyDescent="0.25">
      <c r="A36" s="5" t="s">
        <v>118</v>
      </c>
      <c r="B36" s="9">
        <v>0.47552447552447552</v>
      </c>
      <c r="C36" s="9">
        <v>0.55072463768115942</v>
      </c>
      <c r="D36" s="9">
        <v>0.35664335664335667</v>
      </c>
      <c r="E36" s="9">
        <v>0.60139860139860135</v>
      </c>
      <c r="F36" s="9">
        <v>0.47857142857142859</v>
      </c>
      <c r="G36" s="9">
        <v>0.30769230769230771</v>
      </c>
      <c r="H36" s="9">
        <v>0.34265734265734266</v>
      </c>
      <c r="I36" s="9">
        <v>0.38297872340425537</v>
      </c>
      <c r="J36" s="9">
        <v>0.44055944055944063</v>
      </c>
      <c r="K36" s="9">
        <v>0.60139860139860135</v>
      </c>
      <c r="L36" s="9">
        <v>0.64788732394366211</v>
      </c>
      <c r="M36" s="9">
        <v>0.57342657342657344</v>
      </c>
      <c r="N36" s="9">
        <v>0.68531468531468531</v>
      </c>
      <c r="O36" s="9">
        <v>0.72727272727272729</v>
      </c>
      <c r="P36" s="9">
        <v>0.60992907801418439</v>
      </c>
      <c r="Q36" s="9">
        <v>0.35664335664335667</v>
      </c>
      <c r="R36" s="9">
        <v>0.40845070422535218</v>
      </c>
      <c r="S36" s="9">
        <v>0.67132867132867136</v>
      </c>
      <c r="T36" s="9">
        <v>0.46478873239436619</v>
      </c>
      <c r="U36" s="9">
        <v>0.5174825174825175</v>
      </c>
      <c r="V36" s="9">
        <v>0.38848920863309355</v>
      </c>
    </row>
    <row r="37" spans="1:22" ht="14.25" x14ac:dyDescent="0.25">
      <c r="A37" s="5" t="s">
        <v>119</v>
      </c>
      <c r="B37" s="9">
        <v>0.30769230769230771</v>
      </c>
      <c r="C37" s="9">
        <v>0.13043478260869565</v>
      </c>
      <c r="D37" s="9">
        <v>0.23776223776223776</v>
      </c>
      <c r="E37" s="9">
        <v>0.26573426573426573</v>
      </c>
      <c r="F37" s="9">
        <v>0.18571428571428572</v>
      </c>
      <c r="G37" s="9">
        <v>0.16783216783216784</v>
      </c>
      <c r="H37" s="9">
        <v>0.16083916083916083</v>
      </c>
      <c r="I37" s="9">
        <v>0.14893617021276595</v>
      </c>
      <c r="J37" s="9">
        <v>0.20979020979020979</v>
      </c>
      <c r="K37" s="9">
        <v>0.11188811188811189</v>
      </c>
      <c r="L37" s="9">
        <v>0.21830985915492956</v>
      </c>
      <c r="M37" s="9">
        <v>0.27972027972027974</v>
      </c>
      <c r="N37" s="9">
        <v>0.16783216783216784</v>
      </c>
      <c r="O37" s="9">
        <v>0.1888111888111888</v>
      </c>
      <c r="P37" s="9">
        <v>0.22695035460992907</v>
      </c>
      <c r="Q37" s="9">
        <v>0.13986013986013987</v>
      </c>
      <c r="R37" s="9">
        <v>8.4507042253521125E-2</v>
      </c>
      <c r="S37" s="9">
        <v>0.16083916083916083</v>
      </c>
      <c r="T37" s="9">
        <v>3.5211267605633804E-2</v>
      </c>
      <c r="U37" s="9">
        <v>0.1888111888111888</v>
      </c>
      <c r="V37" s="9">
        <v>0.10791366906474821</v>
      </c>
    </row>
    <row r="38" spans="1:22" ht="14.25" x14ac:dyDescent="0.25">
      <c r="A38" s="5" t="s">
        <v>120</v>
      </c>
      <c r="B38" s="9">
        <v>1.3986013986013986E-2</v>
      </c>
      <c r="C38" s="9">
        <v>7.246376811594203E-3</v>
      </c>
      <c r="D38" s="9">
        <v>4.195804195804196E-2</v>
      </c>
      <c r="E38" s="9"/>
      <c r="F38" s="9"/>
      <c r="G38" s="9">
        <v>6.993006993006993E-3</v>
      </c>
      <c r="H38" s="9">
        <v>6.993006993006993E-3</v>
      </c>
      <c r="I38" s="9">
        <v>2.1276595744680851E-2</v>
      </c>
      <c r="J38" s="9">
        <v>6.993006993006993E-3</v>
      </c>
      <c r="K38" s="9">
        <v>6.993006993006993E-3</v>
      </c>
      <c r="L38" s="9">
        <v>1.4084507042253523E-2</v>
      </c>
      <c r="M38" s="9">
        <v>6.993006993006993E-3</v>
      </c>
      <c r="N38" s="9"/>
      <c r="O38" s="9"/>
      <c r="P38" s="9">
        <v>2.1276595744680851E-2</v>
      </c>
      <c r="Q38" s="9"/>
      <c r="R38" s="9"/>
      <c r="S38" s="9">
        <v>6.993006993006993E-3</v>
      </c>
      <c r="T38" s="9"/>
      <c r="U38" s="9"/>
      <c r="V38" s="9"/>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0.26400000000000001</v>
      </c>
      <c r="C40" s="9">
        <v>0.251</v>
      </c>
      <c r="D40" s="9">
        <v>0.253</v>
      </c>
      <c r="E40" s="9">
        <v>0.13900000000000001</v>
      </c>
      <c r="F40" s="9">
        <v>9.7000000000000003E-2</v>
      </c>
      <c r="G40" s="9">
        <v>0.128</v>
      </c>
      <c r="H40" s="9">
        <v>0.184</v>
      </c>
      <c r="I40" s="9">
        <v>0.27200000000000002</v>
      </c>
      <c r="J40" s="9">
        <v>0.17</v>
      </c>
      <c r="K40" s="9">
        <v>0.25600000000000001</v>
      </c>
      <c r="L40" s="9">
        <v>0.26400000000000001</v>
      </c>
      <c r="M40" s="9">
        <v>0.23799999999999999</v>
      </c>
      <c r="N40" s="9">
        <v>0.307</v>
      </c>
      <c r="O40" s="9">
        <v>0.224</v>
      </c>
      <c r="P40" s="9">
        <v>0.19400000000000001</v>
      </c>
      <c r="Q40" s="9">
        <v>0.18099999999999999</v>
      </c>
      <c r="R40" s="9">
        <v>0.26900000000000002</v>
      </c>
      <c r="S40" s="9">
        <v>0.20200000000000001</v>
      </c>
      <c r="T40" s="9">
        <v>0.20100000000000001</v>
      </c>
      <c r="U40" s="9">
        <v>0.19900000000000001</v>
      </c>
      <c r="V40" s="9">
        <v>0.17599999999999999</v>
      </c>
    </row>
    <row r="41" spans="1:22" ht="14.25" x14ac:dyDescent="0.25">
      <c r="A41" s="5" t="s">
        <v>118</v>
      </c>
      <c r="B41" s="9">
        <v>0.44900000000000001</v>
      </c>
      <c r="C41" s="9">
        <v>0.54500000000000004</v>
      </c>
      <c r="D41" s="9">
        <v>0.49099999999999999</v>
      </c>
      <c r="E41" s="9">
        <v>0.621</v>
      </c>
      <c r="F41" s="9">
        <v>0.54700000000000004</v>
      </c>
      <c r="G41" s="9">
        <v>0.626</v>
      </c>
      <c r="H41" s="9">
        <v>0.52100000000000002</v>
      </c>
      <c r="I41" s="9">
        <v>0.50700000000000001</v>
      </c>
      <c r="J41" s="9">
        <v>0.55000000000000004</v>
      </c>
      <c r="K41" s="9">
        <v>0.51700000000000002</v>
      </c>
      <c r="L41" s="9">
        <v>0.44800000000000001</v>
      </c>
      <c r="M41" s="9">
        <v>0.66300000000000003</v>
      </c>
      <c r="N41" s="9">
        <v>0.49399999999999999</v>
      </c>
      <c r="O41" s="9">
        <v>0.53100000000000003</v>
      </c>
      <c r="P41" s="9">
        <v>0.56100000000000005</v>
      </c>
      <c r="Q41" s="9">
        <v>0.57199999999999995</v>
      </c>
      <c r="R41" s="9">
        <v>0.48</v>
      </c>
      <c r="S41" s="9">
        <v>0.7</v>
      </c>
      <c r="T41" s="9">
        <v>0.60899999999999999</v>
      </c>
      <c r="U41" s="9">
        <v>0.62</v>
      </c>
      <c r="V41" s="9">
        <v>0.40699999999999997</v>
      </c>
    </row>
    <row r="42" spans="1:22" ht="14.25" x14ac:dyDescent="0.25">
      <c r="A42" s="5" t="s">
        <v>119</v>
      </c>
      <c r="B42" s="9">
        <v>0.246</v>
      </c>
      <c r="C42" s="9">
        <v>0.19400000000000001</v>
      </c>
      <c r="D42" s="9">
        <v>0.24299999999999999</v>
      </c>
      <c r="E42" s="9">
        <v>0.22700000000000001</v>
      </c>
      <c r="F42" s="9">
        <v>0.28999999999999998</v>
      </c>
      <c r="G42" s="9">
        <v>0.224</v>
      </c>
      <c r="H42" s="9">
        <v>0.26200000000000001</v>
      </c>
      <c r="I42" s="9">
        <v>0.192</v>
      </c>
      <c r="J42" s="9">
        <v>0.27</v>
      </c>
      <c r="K42" s="9">
        <v>0.19500000000000001</v>
      </c>
      <c r="L42" s="9">
        <v>0.251</v>
      </c>
      <c r="M42" s="9">
        <v>9.8000000000000004E-2</v>
      </c>
      <c r="N42" s="9">
        <v>0.19900000000000001</v>
      </c>
      <c r="O42" s="9">
        <v>0.22700000000000001</v>
      </c>
      <c r="P42" s="9">
        <v>0.23499999999999999</v>
      </c>
      <c r="Q42" s="9">
        <v>0.23699999999999999</v>
      </c>
      <c r="R42" s="9">
        <v>0.224</v>
      </c>
      <c r="S42" s="9">
        <v>9.2999999999999999E-2</v>
      </c>
      <c r="T42" s="9">
        <v>0.16500000000000001</v>
      </c>
      <c r="U42" s="9">
        <v>0.17899999999999999</v>
      </c>
      <c r="V42" s="9">
        <v>0.41499999999999998</v>
      </c>
    </row>
    <row r="43" spans="1:22" ht="15" thickBot="1" x14ac:dyDescent="0.3">
      <c r="A43" s="5" t="s">
        <v>120</v>
      </c>
      <c r="B43" s="9">
        <v>4.1000000000000002E-2</v>
      </c>
      <c r="C43" s="9">
        <v>0.01</v>
      </c>
      <c r="D43" s="9">
        <v>1.2999999999999999E-2</v>
      </c>
      <c r="E43" s="9">
        <v>1.2999999999999999E-2</v>
      </c>
      <c r="F43" s="9">
        <v>6.6000000000000003E-2</v>
      </c>
      <c r="G43" s="9">
        <v>2.3E-2</v>
      </c>
      <c r="H43" s="9">
        <v>3.3000000000000002E-2</v>
      </c>
      <c r="I43" s="9">
        <v>2.9000000000000001E-2</v>
      </c>
      <c r="J43" s="9">
        <v>0.01</v>
      </c>
      <c r="K43" s="9">
        <v>3.2000000000000001E-2</v>
      </c>
      <c r="L43" s="9">
        <v>3.6999999999999998E-2</v>
      </c>
      <c r="M43" s="9"/>
      <c r="N43" s="9"/>
      <c r="O43" s="9">
        <v>1.7999999999999999E-2</v>
      </c>
      <c r="P43" s="9">
        <v>0.01</v>
      </c>
      <c r="Q43" s="9">
        <v>0.01</v>
      </c>
      <c r="R43" s="9">
        <v>2.8000000000000001E-2</v>
      </c>
      <c r="S43" s="9">
        <v>5.0000000000000001E-3</v>
      </c>
      <c r="T43" s="9">
        <v>2.5999999999999999E-2</v>
      </c>
      <c r="U43" s="9">
        <v>3.0000000000000001E-3</v>
      </c>
      <c r="V43" s="9">
        <v>3.0000000000000001E-3</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0.26890756302521007</v>
      </c>
      <c r="C45" s="9">
        <v>0.38333333333333336</v>
      </c>
      <c r="D45" s="9">
        <v>0.12605042016806722</v>
      </c>
      <c r="E45" s="9">
        <v>0.33333333333333326</v>
      </c>
      <c r="F45" s="9">
        <v>0.30508474576271188</v>
      </c>
      <c r="G45" s="9">
        <v>0.41666666666666674</v>
      </c>
      <c r="H45" s="9">
        <v>0.32773109243697474</v>
      </c>
      <c r="I45" s="9">
        <v>0.45833333333333326</v>
      </c>
      <c r="J45" s="9">
        <v>0.35</v>
      </c>
      <c r="K45" s="9">
        <v>0.49579831932773111</v>
      </c>
      <c r="L45" s="9">
        <v>0.5</v>
      </c>
      <c r="M45" s="9">
        <v>0.49579831932773111</v>
      </c>
      <c r="N45" s="9">
        <v>0.48333333333333334</v>
      </c>
      <c r="O45" s="9">
        <v>0.45833333333333326</v>
      </c>
      <c r="P45" s="9">
        <v>0.27731092436974791</v>
      </c>
      <c r="Q45" s="9">
        <v>0.43333333333333335</v>
      </c>
      <c r="R45" s="9">
        <v>0.38655462184873957</v>
      </c>
      <c r="S45" s="9">
        <v>0.47058823529411759</v>
      </c>
      <c r="T45" s="9">
        <v>0.38333333333333336</v>
      </c>
      <c r="U45" s="9">
        <v>0.46666666666666662</v>
      </c>
      <c r="V45" s="9">
        <v>0.49579831932773111</v>
      </c>
    </row>
    <row r="46" spans="1:22" ht="14.25" x14ac:dyDescent="0.25">
      <c r="A46" s="5" t="s">
        <v>118</v>
      </c>
      <c r="B46" s="9">
        <v>0.54621848739495793</v>
      </c>
      <c r="C46" s="9">
        <v>0.55833333333333335</v>
      </c>
      <c r="D46" s="9">
        <v>0.54621848739495793</v>
      </c>
      <c r="E46" s="9">
        <v>0.54166666666666663</v>
      </c>
      <c r="F46" s="9">
        <v>0.50847457627118642</v>
      </c>
      <c r="G46" s="9">
        <v>0.53333333333333333</v>
      </c>
      <c r="H46" s="9">
        <v>0.5714285714285714</v>
      </c>
      <c r="I46" s="9">
        <v>0.45833333333333326</v>
      </c>
      <c r="J46" s="9">
        <v>0.34166666666666662</v>
      </c>
      <c r="K46" s="9">
        <v>0.41176470588235292</v>
      </c>
      <c r="L46" s="9">
        <v>0.36666666666666664</v>
      </c>
      <c r="M46" s="9">
        <v>0.4621848739495798</v>
      </c>
      <c r="N46" s="9">
        <v>0.47499999999999998</v>
      </c>
      <c r="O46" s="9">
        <v>0.46666666666666662</v>
      </c>
      <c r="P46" s="9">
        <v>0.48739495798319327</v>
      </c>
      <c r="Q46" s="9">
        <v>0.48333333333333334</v>
      </c>
      <c r="R46" s="9">
        <v>0.53781512605042014</v>
      </c>
      <c r="S46" s="9">
        <v>0.41176470588235292</v>
      </c>
      <c r="T46" s="9">
        <v>0.47499999999999998</v>
      </c>
      <c r="U46" s="9">
        <v>0.40833333333333338</v>
      </c>
      <c r="V46" s="9">
        <v>0.40336134453781514</v>
      </c>
    </row>
    <row r="47" spans="1:22" ht="14.25" x14ac:dyDescent="0.25">
      <c r="A47" s="5" t="s">
        <v>119</v>
      </c>
      <c r="B47" s="9">
        <v>0.18487394957983194</v>
      </c>
      <c r="C47" s="9">
        <v>5.8333333333333327E-2</v>
      </c>
      <c r="D47" s="9">
        <v>0.30252100840336132</v>
      </c>
      <c r="E47" s="9">
        <v>0.10833333333333334</v>
      </c>
      <c r="F47" s="9">
        <v>0.1864406779661017</v>
      </c>
      <c r="G47" s="9">
        <v>0.05</v>
      </c>
      <c r="H47" s="9">
        <v>0.10084033613445378</v>
      </c>
      <c r="I47" s="9">
        <v>5.8333333333333327E-2</v>
      </c>
      <c r="J47" s="9">
        <v>0.25</v>
      </c>
      <c r="K47" s="9">
        <v>7.5630252100840331E-2</v>
      </c>
      <c r="L47" s="9">
        <v>0.13333333333333333</v>
      </c>
      <c r="M47" s="9">
        <v>4.2016806722689079E-2</v>
      </c>
      <c r="N47" s="9">
        <v>4.1666666666666657E-2</v>
      </c>
      <c r="O47" s="9">
        <v>6.6666666666666666E-2</v>
      </c>
      <c r="P47" s="9">
        <v>0.19327731092436978</v>
      </c>
      <c r="Q47" s="9">
        <v>8.3333333333333315E-2</v>
      </c>
      <c r="R47" s="9">
        <v>6.7226890756302518E-2</v>
      </c>
      <c r="S47" s="9">
        <v>0.1092436974789916</v>
      </c>
      <c r="T47" s="9">
        <v>0.14166666666666666</v>
      </c>
      <c r="U47" s="9">
        <v>0.125</v>
      </c>
      <c r="V47" s="9">
        <v>6.7226890756302518E-2</v>
      </c>
    </row>
    <row r="48" spans="1:22" ht="14.25" x14ac:dyDescent="0.25">
      <c r="A48" s="5" t="s">
        <v>120</v>
      </c>
      <c r="B48" s="9"/>
      <c r="C48" s="9"/>
      <c r="D48" s="9">
        <v>2.5210084033613446E-2</v>
      </c>
      <c r="E48" s="9">
        <v>1.6666666666666666E-2</v>
      </c>
      <c r="F48" s="9"/>
      <c r="G48" s="9"/>
      <c r="H48" s="9"/>
      <c r="I48" s="9">
        <v>2.5000000000000001E-2</v>
      </c>
      <c r="J48" s="9">
        <v>5.8333333333333327E-2</v>
      </c>
      <c r="K48" s="9">
        <v>1.680672268907563E-2</v>
      </c>
      <c r="L48" s="9"/>
      <c r="M48" s="9"/>
      <c r="N48" s="9"/>
      <c r="O48" s="9">
        <v>8.3333333333333332E-3</v>
      </c>
      <c r="P48" s="9">
        <v>4.2016806722689079E-2</v>
      </c>
      <c r="Q48" s="9"/>
      <c r="R48" s="9">
        <v>8.4033613445378148E-3</v>
      </c>
      <c r="S48" s="9">
        <v>8.4033613445378148E-3</v>
      </c>
      <c r="T48" s="9"/>
      <c r="U48" s="9"/>
      <c r="V48" s="9">
        <v>3.3613445378151259E-2</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0.33333333333333326</v>
      </c>
      <c r="C50" s="9">
        <v>0.31932773109243695</v>
      </c>
      <c r="D50" s="9">
        <v>0.39166666666666666</v>
      </c>
      <c r="E50" s="9">
        <v>0.24166666666666667</v>
      </c>
      <c r="F50" s="9">
        <v>0.4</v>
      </c>
      <c r="G50" s="9">
        <v>0.26666666666666666</v>
      </c>
      <c r="H50" s="9">
        <v>0.30252100840336132</v>
      </c>
      <c r="I50" s="9">
        <v>0.22689075630252101</v>
      </c>
      <c r="J50" s="9">
        <v>0.23333333333333331</v>
      </c>
      <c r="K50" s="9">
        <v>0.5083333333333333</v>
      </c>
      <c r="L50" s="9">
        <v>0.45</v>
      </c>
      <c r="M50" s="9">
        <v>0.375</v>
      </c>
      <c r="N50" s="9">
        <v>0.51666666666666672</v>
      </c>
      <c r="O50" s="9">
        <v>0.24166666666666667</v>
      </c>
      <c r="P50" s="9">
        <v>0.19166666666666668</v>
      </c>
      <c r="Q50" s="9">
        <v>0.28333333333333333</v>
      </c>
      <c r="R50" s="9">
        <v>0.45</v>
      </c>
      <c r="S50" s="9">
        <v>0.3</v>
      </c>
      <c r="T50" s="9">
        <v>0.32773109243697474</v>
      </c>
      <c r="U50" s="9">
        <v>0.47058823529411759</v>
      </c>
      <c r="V50" s="9">
        <v>0.32773109243697474</v>
      </c>
    </row>
    <row r="51" spans="1:22" ht="14.25" x14ac:dyDescent="0.25">
      <c r="A51" s="5" t="s">
        <v>118</v>
      </c>
      <c r="B51" s="9">
        <v>0.41666666666666674</v>
      </c>
      <c r="C51" s="9">
        <v>0.39495798319327735</v>
      </c>
      <c r="D51" s="9">
        <v>0.45833333333333326</v>
      </c>
      <c r="E51" s="9">
        <v>0.48333333333333334</v>
      </c>
      <c r="F51" s="9">
        <v>0.34166666666666662</v>
      </c>
      <c r="G51" s="9">
        <v>0.5083333333333333</v>
      </c>
      <c r="H51" s="9">
        <v>0.48739495798319327</v>
      </c>
      <c r="I51" s="9">
        <v>0.54621848739495793</v>
      </c>
      <c r="J51" s="9">
        <v>0.55000000000000004</v>
      </c>
      <c r="K51" s="9">
        <v>0.31666666666666665</v>
      </c>
      <c r="L51" s="9">
        <v>0.40833333333333338</v>
      </c>
      <c r="M51" s="9">
        <v>0.51666666666666672</v>
      </c>
      <c r="N51" s="9">
        <v>0.35833333333333334</v>
      </c>
      <c r="O51" s="9">
        <v>0.65</v>
      </c>
      <c r="P51" s="9">
        <v>0.6333333333333333</v>
      </c>
      <c r="Q51" s="9">
        <v>0.56666666666666665</v>
      </c>
      <c r="R51" s="9">
        <v>0.38333333333333336</v>
      </c>
      <c r="S51" s="9">
        <v>0.5</v>
      </c>
      <c r="T51" s="9">
        <v>0.42857142857142855</v>
      </c>
      <c r="U51" s="9">
        <v>0.32773109243697474</v>
      </c>
      <c r="V51" s="9">
        <v>0.47058823529411759</v>
      </c>
    </row>
    <row r="52" spans="1:22" ht="14.25" x14ac:dyDescent="0.25">
      <c r="A52" s="5" t="s">
        <v>119</v>
      </c>
      <c r="B52" s="9">
        <v>0.22500000000000001</v>
      </c>
      <c r="C52" s="9">
        <v>0.24369747899159663</v>
      </c>
      <c r="D52" s="9">
        <v>0.14166666666666666</v>
      </c>
      <c r="E52" s="9">
        <v>0.25833333333333336</v>
      </c>
      <c r="F52" s="9">
        <v>0.23333333333333331</v>
      </c>
      <c r="G52" s="9">
        <v>0.20833333333333337</v>
      </c>
      <c r="H52" s="9">
        <v>0.20168067226890757</v>
      </c>
      <c r="I52" s="9">
        <v>0.21008403361344538</v>
      </c>
      <c r="J52" s="9">
        <v>0.18333333333333332</v>
      </c>
      <c r="K52" s="9">
        <v>0.13333333333333333</v>
      </c>
      <c r="L52" s="9">
        <v>0.13333333333333333</v>
      </c>
      <c r="M52" s="9">
        <v>7.4999999999999997E-2</v>
      </c>
      <c r="N52" s="9">
        <v>0.10833333333333334</v>
      </c>
      <c r="O52" s="9">
        <v>9.166666666666666E-2</v>
      </c>
      <c r="P52" s="9">
        <v>0.16666666666666663</v>
      </c>
      <c r="Q52" s="9">
        <v>0.15</v>
      </c>
      <c r="R52" s="9">
        <v>0.16666666666666663</v>
      </c>
      <c r="S52" s="9">
        <v>0.2</v>
      </c>
      <c r="T52" s="9">
        <v>0.22689075630252101</v>
      </c>
      <c r="U52" s="9">
        <v>0.16806722689075632</v>
      </c>
      <c r="V52" s="9">
        <v>0.19327731092436978</v>
      </c>
    </row>
    <row r="53" spans="1:22" ht="14.25" x14ac:dyDescent="0.25">
      <c r="A53" s="5" t="s">
        <v>120</v>
      </c>
      <c r="B53" s="9">
        <v>2.5000000000000001E-2</v>
      </c>
      <c r="C53" s="9">
        <v>4.2016806722689079E-2</v>
      </c>
      <c r="D53" s="9">
        <v>8.3333333333333332E-3</v>
      </c>
      <c r="E53" s="9">
        <v>1.6666666666666666E-2</v>
      </c>
      <c r="F53" s="9">
        <v>2.5000000000000001E-2</v>
      </c>
      <c r="G53" s="9">
        <v>1.6666666666666666E-2</v>
      </c>
      <c r="H53" s="9">
        <v>8.4033613445378148E-3</v>
      </c>
      <c r="I53" s="9">
        <v>1.680672268907563E-2</v>
      </c>
      <c r="J53" s="9">
        <v>3.3333333333333333E-2</v>
      </c>
      <c r="K53" s="9">
        <v>4.1666666666666657E-2</v>
      </c>
      <c r="L53" s="9">
        <v>8.3333333333333332E-3</v>
      </c>
      <c r="M53" s="9">
        <v>3.3333333333333333E-2</v>
      </c>
      <c r="N53" s="9">
        <v>1.6666666666666666E-2</v>
      </c>
      <c r="O53" s="9">
        <v>1.6666666666666666E-2</v>
      </c>
      <c r="P53" s="9">
        <v>8.3333333333333332E-3</v>
      </c>
      <c r="Q53" s="9"/>
      <c r="R53" s="9"/>
      <c r="S53" s="9"/>
      <c r="T53" s="9">
        <v>1.680672268907563E-2</v>
      </c>
      <c r="U53" s="9">
        <v>3.3613445378151259E-2</v>
      </c>
      <c r="V53" s="9">
        <v>8.4033613445378148E-3</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68</v>
      </c>
      <c r="B77" s="155" t="s">
        <v>129</v>
      </c>
      <c r="C77" s="156" t="s">
        <v>130</v>
      </c>
      <c r="D77" s="1"/>
      <c r="E77" s="1"/>
      <c r="F77" s="165" t="s">
        <v>68</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27.215029200000004</v>
      </c>
      <c r="C78" s="59">
        <f>50+(50*(C93-C90))+(25*(C92-C91))</f>
        <v>24.602483125000003</v>
      </c>
      <c r="F78" s="52">
        <v>2019</v>
      </c>
      <c r="G78" s="25">
        <f>50+(50*(G93-G90))+(25*(G92-G91))</f>
        <v>29.222573007103428</v>
      </c>
      <c r="H78" s="59">
        <f>50+(50*(H93-H90))+(25*(H92-H91))</f>
        <v>23.726455479452031</v>
      </c>
      <c r="I78" s="25">
        <f t="shared" ref="I78:K78" si="6">50+(50*(I93-I90))+(25*(I92-I91))</f>
        <v>23.275862068965516</v>
      </c>
      <c r="J78" s="59">
        <f t="shared" si="6"/>
        <v>25.115919629057192</v>
      </c>
      <c r="K78" s="25">
        <f t="shared" si="6"/>
        <v>28.496074582924471</v>
      </c>
    </row>
    <row r="79" spans="1:32" ht="13.5" customHeight="1" x14ac:dyDescent="0.25">
      <c r="A79" s="52">
        <v>2017</v>
      </c>
      <c r="B79" s="25">
        <f>50+(50*(B98-B95))+(25*(B97-B96))</f>
        <v>27.832244008714998</v>
      </c>
      <c r="C79" s="59">
        <f>50+(50*(C98-C95))+(25*(C97-C96))</f>
        <v>25.731176104542495</v>
      </c>
      <c r="F79" s="52">
        <v>2017</v>
      </c>
      <c r="G79" s="25">
        <f>50+(50*(G98-G95))+(25*(G97-G96))</f>
        <v>34.624413145539904</v>
      </c>
      <c r="H79" s="59">
        <f>50+(50*(H98-H95))+(25*(H97-H96))</f>
        <v>25.448564593301409</v>
      </c>
      <c r="I79" s="25">
        <f t="shared" ref="I79:K79" si="7">50+(50*(I98-I95))+(25*(I97-I96))</f>
        <v>24.368932038834977</v>
      </c>
      <c r="J79" s="59">
        <f t="shared" si="7"/>
        <v>24.149659863945594</v>
      </c>
      <c r="K79" s="25">
        <f t="shared" si="7"/>
        <v>26.69712793733682</v>
      </c>
    </row>
    <row r="80" spans="1:32" ht="13.5" customHeight="1" x14ac:dyDescent="0.25">
      <c r="A80" s="52">
        <v>2016</v>
      </c>
      <c r="B80" s="25">
        <f>50+(50*(B103-B100))+(25*(B102-B101))</f>
        <v>33.646024665442162</v>
      </c>
      <c r="C80" s="59">
        <f>50+(50*(C103-C100))+(25*(C102-C101))</f>
        <v>31.106415257910697</v>
      </c>
      <c r="F80" s="52">
        <v>2016</v>
      </c>
      <c r="G80" s="25">
        <f>50+(50*(G103-G100))+(25*(G102-G101))</f>
        <v>38.871951219512184</v>
      </c>
      <c r="H80" s="59">
        <f>50+(50*(H103-H100))+(25*(H102-H101))</f>
        <v>30.951873935264064</v>
      </c>
      <c r="I80" s="25">
        <f t="shared" ref="I80:K80" si="8">50+(50*(I103-I100))+(25*(I102-I101))</f>
        <v>28.018867924528273</v>
      </c>
      <c r="J80" s="59">
        <f t="shared" si="8"/>
        <v>29.815481548154807</v>
      </c>
      <c r="K80" s="25">
        <f t="shared" si="8"/>
        <v>34.128329297820848</v>
      </c>
    </row>
    <row r="81" spans="1:11" ht="13.5" customHeight="1" x14ac:dyDescent="0.25">
      <c r="A81" s="52">
        <v>2014</v>
      </c>
      <c r="B81" s="25">
        <f>50+(50*(B108-B105))+(25*(B107-B106))</f>
        <v>22.656921754084237</v>
      </c>
      <c r="C81" s="59">
        <f>50+(50*(C108-C105))+(25*(C107-C106))</f>
        <v>21.025260029717664</v>
      </c>
      <c r="F81" s="52">
        <v>2014</v>
      </c>
      <c r="G81" s="25">
        <f>50+(50*(G108-G105))+(25*(G107-G106))</f>
        <v>25.731981981981964</v>
      </c>
      <c r="H81" s="59">
        <f>50+(50*(H108-H105))+(25*(H107-H106))</f>
        <v>21.518567639257309</v>
      </c>
      <c r="I81" s="25">
        <f t="shared" ref="I81:K81" si="9">50+(50*(I108-I105))+(25*(I107-I106))</f>
        <v>18.579545454545428</v>
      </c>
      <c r="J81" s="59">
        <f t="shared" si="9"/>
        <v>19.272445820433433</v>
      </c>
      <c r="K81" s="25">
        <f t="shared" si="9"/>
        <v>22.992700729927016</v>
      </c>
    </row>
    <row r="82" spans="1:11" ht="13.5" customHeight="1" x14ac:dyDescent="0.25">
      <c r="A82" s="52">
        <v>2012</v>
      </c>
      <c r="B82" s="25">
        <f>50+(50*(B113-B110))+(25*(B112-B111))</f>
        <v>28.223740392826635</v>
      </c>
      <c r="C82" s="25">
        <f>50+(50*(C113-C110))+(25*(C112-C111))</f>
        <v>25.316455696202556</v>
      </c>
      <c r="F82" s="52">
        <v>2012</v>
      </c>
      <c r="G82" s="25">
        <f>50+(50*(G113-G110))+(25*(G112-G111))</f>
        <v>31.502242152465996</v>
      </c>
      <c r="H82" s="25">
        <f>50+(50*(H113-H110))+(25*(H112-H111))</f>
        <v>26.192052980132253</v>
      </c>
      <c r="I82" s="25">
        <f t="shared" ref="I82:K82" si="10">50+(50*(I113-I110))+(25*(I112-I111))</f>
        <v>25.813953488372249</v>
      </c>
      <c r="J82" s="25">
        <f t="shared" si="10"/>
        <v>22.063492063491999</v>
      </c>
      <c r="K82" s="25">
        <f t="shared" si="10"/>
        <v>26.716549295774744</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F87" s="3"/>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0.32038588499999998</v>
      </c>
      <c r="C90" s="9">
        <v>0.37595295099999998</v>
      </c>
      <c r="F90" s="13" t="s">
        <v>117</v>
      </c>
      <c r="G90" s="14">
        <v>0.325966850828729</v>
      </c>
      <c r="H90" s="14">
        <v>0.38056506849315103</v>
      </c>
      <c r="I90" s="14">
        <v>0.37241379310344802</v>
      </c>
      <c r="J90" s="14">
        <v>0.35625965996908798</v>
      </c>
      <c r="K90" s="14">
        <v>0.30961727183513199</v>
      </c>
    </row>
    <row r="91" spans="1:11" ht="14.25" x14ac:dyDescent="0.25">
      <c r="A91" s="5" t="s">
        <v>118</v>
      </c>
      <c r="B91" s="9">
        <v>0.481594313</v>
      </c>
      <c r="C91" s="9">
        <v>0.448050534</v>
      </c>
      <c r="F91" s="5" t="s">
        <v>118</v>
      </c>
      <c r="G91" s="9">
        <v>0.43883188634569797</v>
      </c>
      <c r="H91" s="9">
        <v>0.459760273972603</v>
      </c>
      <c r="I91" s="9">
        <v>0.479623824451411</v>
      </c>
      <c r="J91" s="9">
        <v>0.46599690880989197</v>
      </c>
      <c r="K91" s="9">
        <v>0.46908734052993101</v>
      </c>
    </row>
    <row r="92" spans="1:11" ht="28.5" x14ac:dyDescent="0.25">
      <c r="A92" s="5" t="s">
        <v>119</v>
      </c>
      <c r="B92" s="9">
        <v>0.185072353</v>
      </c>
      <c r="C92" s="9">
        <v>0.167937269</v>
      </c>
      <c r="F92" s="5" t="s">
        <v>119</v>
      </c>
      <c r="G92" s="9">
        <v>0.210734017363852</v>
      </c>
      <c r="H92" s="9">
        <v>0.14940068493150699</v>
      </c>
      <c r="I92" s="9">
        <v>0.14043887147335399</v>
      </c>
      <c r="J92" s="9">
        <v>0.17233384853168501</v>
      </c>
      <c r="K92" s="9">
        <v>0.21442590775269901</v>
      </c>
    </row>
    <row r="93" spans="1:11" ht="14.25" x14ac:dyDescent="0.25">
      <c r="A93" s="5" t="s">
        <v>120</v>
      </c>
      <c r="B93" s="9">
        <v>1.2947449E-2</v>
      </c>
      <c r="C93" s="9">
        <v>8.0592460000000008E-3</v>
      </c>
      <c r="F93" s="5" t="s">
        <v>120</v>
      </c>
      <c r="G93" s="9">
        <v>2.4467245461720601E-2</v>
      </c>
      <c r="H93" s="9">
        <v>1.0273972602739699E-2</v>
      </c>
      <c r="I93" s="9">
        <v>7.5235109717868001E-3</v>
      </c>
      <c r="J93" s="9">
        <v>5.4095826893354E-3</v>
      </c>
      <c r="K93" s="9">
        <v>6.8694798822374996E-3</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0.29557007988380002</v>
      </c>
      <c r="C95" s="9">
        <v>0.32296204107030002</v>
      </c>
      <c r="F95" s="13" t="s">
        <v>117</v>
      </c>
      <c r="G95" s="14">
        <v>0.223004694835681</v>
      </c>
      <c r="H95" s="14">
        <v>0.32775119617224902</v>
      </c>
      <c r="I95" s="14">
        <v>0.335922330097087</v>
      </c>
      <c r="J95" s="14">
        <v>0.32426303854875299</v>
      </c>
      <c r="K95" s="14">
        <v>0.31462140992167098</v>
      </c>
    </row>
    <row r="96" spans="1:11" ht="14.25" x14ac:dyDescent="0.25">
      <c r="A96" s="5" t="s">
        <v>118</v>
      </c>
      <c r="B96" s="9">
        <v>0.5047204066812</v>
      </c>
      <c r="C96" s="9">
        <v>0.50404480398259999</v>
      </c>
      <c r="F96" s="5" t="s">
        <v>118</v>
      </c>
      <c r="G96" s="9">
        <v>0.485915492957746</v>
      </c>
      <c r="H96" s="9">
        <v>0.50239234449760795</v>
      </c>
      <c r="I96" s="9">
        <v>0.51067961165048503</v>
      </c>
      <c r="J96" s="9">
        <v>0.53287981859410405</v>
      </c>
      <c r="K96" s="9">
        <v>0.49608355091383799</v>
      </c>
    </row>
    <row r="97" spans="1:11" ht="28.5" x14ac:dyDescent="0.25">
      <c r="A97" s="5" t="s">
        <v>119</v>
      </c>
      <c r="B97" s="9">
        <v>0.19026870007259999</v>
      </c>
      <c r="C97" s="9">
        <v>0.16677037958929999</v>
      </c>
      <c r="F97" s="5" t="s">
        <v>119</v>
      </c>
      <c r="G97" s="9">
        <v>0.26525821596244098</v>
      </c>
      <c r="H97" s="9">
        <v>0.16387559808612401</v>
      </c>
      <c r="I97" s="9">
        <v>0.14951456310679601</v>
      </c>
      <c r="J97" s="9">
        <v>0.13832199546485299</v>
      </c>
      <c r="K97" s="9">
        <v>0.18537859007832899</v>
      </c>
    </row>
    <row r="98" spans="1:11" ht="14.25" x14ac:dyDescent="0.25">
      <c r="A98" s="5" t="s">
        <v>120</v>
      </c>
      <c r="B98" s="9">
        <v>9.4408133623999999E-3</v>
      </c>
      <c r="C98" s="9">
        <v>6.2227753578000004E-3</v>
      </c>
      <c r="F98" s="5" t="s">
        <v>120</v>
      </c>
      <c r="G98" s="9">
        <v>2.5821596244131498E-2</v>
      </c>
      <c r="H98" s="9">
        <v>5.9808612440191396E-3</v>
      </c>
      <c r="I98" s="9">
        <v>3.88349514563107E-3</v>
      </c>
      <c r="J98" s="9">
        <v>4.5351473922902504E-3</v>
      </c>
      <c r="K98" s="9">
        <v>3.9164490861618804E-3</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0.19942272369456801</v>
      </c>
      <c r="C100" s="9">
        <v>0.224317295188557</v>
      </c>
      <c r="F100" s="13" t="s">
        <v>117</v>
      </c>
      <c r="G100" s="14">
        <v>0.14862804878048799</v>
      </c>
      <c r="H100" s="14">
        <v>0.21763202725724001</v>
      </c>
      <c r="I100" s="14">
        <v>0.26603773584905699</v>
      </c>
      <c r="J100" s="14">
        <v>0.25382538253825399</v>
      </c>
      <c r="K100" s="14">
        <v>0.185956416464891</v>
      </c>
    </row>
    <row r="101" spans="1:11" ht="14.25" x14ac:dyDescent="0.25">
      <c r="A101" s="5" t="s">
        <v>118</v>
      </c>
      <c r="B101" s="9">
        <v>0.53870375229598499</v>
      </c>
      <c r="C101" s="9">
        <v>0.55028175119202405</v>
      </c>
      <c r="F101" s="5" t="s">
        <v>118</v>
      </c>
      <c r="G101" s="9">
        <v>0.51371951219512202</v>
      </c>
      <c r="H101" s="9">
        <v>0.565587734241908</v>
      </c>
      <c r="I101" s="9">
        <v>0.54779874213836499</v>
      </c>
      <c r="J101" s="9">
        <v>0.531953195319532</v>
      </c>
      <c r="K101" s="9">
        <v>0.54624697336561701</v>
      </c>
    </row>
    <row r="102" spans="1:11" ht="28.5" x14ac:dyDescent="0.25">
      <c r="A102" s="5" t="s">
        <v>119</v>
      </c>
      <c r="B102" s="9">
        <v>0.240356861716085</v>
      </c>
      <c r="C102" s="9">
        <v>0.207628955353273</v>
      </c>
      <c r="F102" s="5" t="s">
        <v>119</v>
      </c>
      <c r="G102" s="9">
        <v>0.30945121951219501</v>
      </c>
      <c r="H102" s="9">
        <v>0.19463373083475299</v>
      </c>
      <c r="I102" s="9">
        <v>0.17169811320754699</v>
      </c>
      <c r="J102" s="9">
        <v>0.196219621962196</v>
      </c>
      <c r="K102" s="9">
        <v>0.25230024213075097</v>
      </c>
    </row>
    <row r="103" spans="1:11" ht="14.25" x14ac:dyDescent="0.25">
      <c r="A103" s="5" t="s">
        <v>120</v>
      </c>
      <c r="B103" s="9">
        <v>2.1516662293361299E-2</v>
      </c>
      <c r="C103" s="9">
        <v>1.7771998266146501E-2</v>
      </c>
      <c r="F103" s="5" t="s">
        <v>120</v>
      </c>
      <c r="G103" s="9">
        <v>2.8201219512195098E-2</v>
      </c>
      <c r="H103" s="9">
        <v>2.21465076660988E-2</v>
      </c>
      <c r="I103" s="9">
        <v>1.44654088050314E-2</v>
      </c>
      <c r="J103" s="9">
        <v>1.8001800180017999E-2</v>
      </c>
      <c r="K103" s="9">
        <v>1.5496368038740899E-2</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0.38177128116939002</v>
      </c>
      <c r="C105" s="9">
        <v>0.40861812778603301</v>
      </c>
      <c r="F105" s="13" t="s">
        <v>117</v>
      </c>
      <c r="G105" s="14">
        <v>0.31981981981981999</v>
      </c>
      <c r="H105" s="14">
        <v>0.381962864721485</v>
      </c>
      <c r="I105" s="14">
        <v>0.49772727272727302</v>
      </c>
      <c r="J105" s="14">
        <v>0.448916408668731</v>
      </c>
      <c r="K105" s="14">
        <v>0.36496350364963498</v>
      </c>
    </row>
    <row r="106" spans="1:11" ht="14.25" x14ac:dyDescent="0.25">
      <c r="A106" s="5" t="s">
        <v>118</v>
      </c>
      <c r="B106" s="9">
        <v>0.48065348237317301</v>
      </c>
      <c r="C106" s="9">
        <v>0.47176820208023801</v>
      </c>
      <c r="F106" s="5" t="s">
        <v>118</v>
      </c>
      <c r="G106" s="9">
        <v>0.51801801801801795</v>
      </c>
      <c r="H106" s="9">
        <v>0.50132625994695001</v>
      </c>
      <c r="I106" s="9">
        <v>0.388636363636364</v>
      </c>
      <c r="J106" s="9">
        <v>0.44272445820433398</v>
      </c>
      <c r="K106" s="9">
        <v>0.49635036496350399</v>
      </c>
    </row>
    <row r="107" spans="1:11" ht="28.5" x14ac:dyDescent="0.25">
      <c r="A107" s="5" t="s">
        <v>119</v>
      </c>
      <c r="B107" s="9">
        <v>0.12467755803955299</v>
      </c>
      <c r="C107" s="9">
        <v>0.109212481426449</v>
      </c>
      <c r="F107" s="5" t="s">
        <v>119</v>
      </c>
      <c r="G107" s="9">
        <v>0.13738738738738701</v>
      </c>
      <c r="H107" s="9">
        <v>0.107427055702918</v>
      </c>
      <c r="I107" s="9">
        <v>0.1</v>
      </c>
      <c r="J107" s="9">
        <v>0.105263157894737</v>
      </c>
      <c r="K107" s="9">
        <v>0.13138686131386901</v>
      </c>
    </row>
    <row r="108" spans="1:11" ht="14.25" x14ac:dyDescent="0.25">
      <c r="A108" s="5" t="s">
        <v>120</v>
      </c>
      <c r="B108" s="9">
        <v>1.2897678417884801E-2</v>
      </c>
      <c r="C108" s="9">
        <v>1.04011887072808E-2</v>
      </c>
      <c r="F108" s="5" t="s">
        <v>120</v>
      </c>
      <c r="G108" s="9">
        <v>2.4774774774774799E-2</v>
      </c>
      <c r="H108" s="9">
        <v>9.2838196286472094E-3</v>
      </c>
      <c r="I108" s="9">
        <v>1.3636363636363599E-2</v>
      </c>
      <c r="J108" s="9">
        <v>3.09597523219814E-3</v>
      </c>
      <c r="K108" s="9">
        <v>7.2992700729926996E-3</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0.31255337318531201</v>
      </c>
      <c r="C110" s="9">
        <v>0.36559940431868898</v>
      </c>
      <c r="F110" s="13" t="s">
        <v>117</v>
      </c>
      <c r="G110" s="14">
        <v>0.26681614349776001</v>
      </c>
      <c r="H110" s="14">
        <v>0.34039735099337998</v>
      </c>
      <c r="I110" s="14">
        <v>0.35581395348837003</v>
      </c>
      <c r="J110" s="14">
        <v>0.42222222222222</v>
      </c>
      <c r="K110" s="14">
        <v>0.34330985915493001</v>
      </c>
    </row>
    <row r="111" spans="1:11" ht="14.25" x14ac:dyDescent="0.25">
      <c r="A111" s="5" t="s">
        <v>118</v>
      </c>
      <c r="B111" s="9">
        <v>0.47736976942783899</v>
      </c>
      <c r="C111" s="9">
        <v>0.45271779597915102</v>
      </c>
      <c r="F111" s="5" t="s">
        <v>118</v>
      </c>
      <c r="G111" s="9">
        <v>0.48206278026906002</v>
      </c>
      <c r="H111" s="9">
        <v>0.47682119205298001</v>
      </c>
      <c r="I111" s="9">
        <v>0.45813953488372</v>
      </c>
      <c r="J111" s="9">
        <v>0.42539682539682999</v>
      </c>
      <c r="K111" s="9">
        <v>0.45950704225352001</v>
      </c>
    </row>
    <row r="112" spans="1:11" ht="28.5" x14ac:dyDescent="0.25">
      <c r="A112" s="5" t="s">
        <v>119</v>
      </c>
      <c r="B112" s="9">
        <v>0.18872758326216901</v>
      </c>
      <c r="C112" s="9">
        <v>0.166790766939687</v>
      </c>
      <c r="F112" s="5" t="s">
        <v>119</v>
      </c>
      <c r="G112" s="9">
        <v>0.22645739910314</v>
      </c>
      <c r="H112" s="9">
        <v>0.16026490066224999</v>
      </c>
      <c r="I112" s="9">
        <v>0.16976744186046999</v>
      </c>
      <c r="J112" s="9">
        <v>0.15238095238095001</v>
      </c>
      <c r="K112" s="9">
        <v>0.17957746478872999</v>
      </c>
    </row>
    <row r="113" spans="1:11" ht="14.25" x14ac:dyDescent="0.25">
      <c r="A113" s="5" t="s">
        <v>120</v>
      </c>
      <c r="B113" s="9">
        <v>2.1349274124679799E-2</v>
      </c>
      <c r="C113" s="9">
        <v>1.4892032762472101E-2</v>
      </c>
      <c r="F113" s="5" t="s">
        <v>120</v>
      </c>
      <c r="G113" s="9">
        <v>2.4663677130040002E-2</v>
      </c>
      <c r="H113" s="9">
        <v>2.2516556291389999E-2</v>
      </c>
      <c r="I113" s="9">
        <v>1.6279069767440001E-2</v>
      </c>
      <c r="J113" s="9"/>
      <c r="K113" s="9">
        <v>1.760563380282E-2</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9" t="s">
        <v>56</v>
      </c>
      <c r="H116" s="9" t="s">
        <v>56</v>
      </c>
      <c r="I116" s="9" t="s">
        <v>56</v>
      </c>
      <c r="J116" s="9" t="s">
        <v>56</v>
      </c>
      <c r="K116" s="9" t="s">
        <v>56</v>
      </c>
    </row>
    <row r="117" spans="1:11" ht="28.5" x14ac:dyDescent="0.25">
      <c r="A117" s="5" t="s">
        <v>119</v>
      </c>
      <c r="B117" s="9" t="s">
        <v>56</v>
      </c>
      <c r="C117" s="9" t="s">
        <v>56</v>
      </c>
      <c r="F117" s="5" t="s">
        <v>119</v>
      </c>
      <c r="G117" s="9" t="s">
        <v>56</v>
      </c>
      <c r="H117" s="9" t="s">
        <v>56</v>
      </c>
      <c r="I117" s="9" t="s">
        <v>56</v>
      </c>
      <c r="J117" s="9" t="s">
        <v>56</v>
      </c>
      <c r="K117" s="9" t="s">
        <v>56</v>
      </c>
    </row>
    <row r="118" spans="1:11" ht="14.25" x14ac:dyDescent="0.25">
      <c r="A118" s="5" t="s">
        <v>120</v>
      </c>
      <c r="B118" s="9" t="s">
        <v>56</v>
      </c>
      <c r="C118" s="9" t="s">
        <v>56</v>
      </c>
      <c r="F118" s="5" t="s">
        <v>120</v>
      </c>
      <c r="G118" s="9" t="s">
        <v>56</v>
      </c>
      <c r="H118" s="9" t="s">
        <v>56</v>
      </c>
      <c r="I118" s="9" t="s">
        <v>56</v>
      </c>
      <c r="J118" s="9" t="s">
        <v>56</v>
      </c>
      <c r="K118" s="9"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F133"/>
  <sheetViews>
    <sheetView zoomScaleNormal="100" zoomScaleSheetLayoutView="5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0" width="17.7109375" style="1" customWidth="1"/>
    <col min="31" max="16384" width="10.85546875" style="1"/>
  </cols>
  <sheetData>
    <row r="1" spans="1:10" s="17" customFormat="1" ht="30" customHeight="1" x14ac:dyDescent="0.2">
      <c r="A1" s="15" t="s">
        <v>192</v>
      </c>
      <c r="B1" s="15"/>
      <c r="C1" s="15"/>
      <c r="D1" s="15"/>
      <c r="E1" s="15"/>
      <c r="F1" s="15"/>
      <c r="G1" s="15"/>
      <c r="H1" s="16"/>
      <c r="I1" s="16"/>
      <c r="J1" s="16"/>
    </row>
    <row r="3" spans="1:10" x14ac:dyDescent="0.25">
      <c r="A3" s="2" t="s">
        <v>115</v>
      </c>
    </row>
    <row r="4" spans="1:10" ht="15" customHeight="1" x14ac:dyDescent="0.25">
      <c r="A4" s="175" t="s">
        <v>69</v>
      </c>
      <c r="B4" s="176">
        <v>2019</v>
      </c>
      <c r="C4" s="176">
        <v>2017</v>
      </c>
      <c r="D4" s="176">
        <v>2016</v>
      </c>
      <c r="E4" s="176">
        <v>2014</v>
      </c>
      <c r="F4" s="176">
        <v>2012</v>
      </c>
      <c r="G4" s="176">
        <v>2009</v>
      </c>
      <c r="H4" s="176">
        <v>2008</v>
      </c>
      <c r="I4" s="176">
        <v>2007</v>
      </c>
      <c r="J4" s="177">
        <v>2006</v>
      </c>
    </row>
    <row r="5" spans="1:10" ht="15" customHeight="1" x14ac:dyDescent="0.25">
      <c r="A5" s="63" t="s">
        <v>117</v>
      </c>
      <c r="B5" s="8">
        <v>6.0999999999999999E-2</v>
      </c>
      <c r="C5" s="8">
        <v>7.9986119207699005E-2</v>
      </c>
      <c r="D5" s="8">
        <v>6.3101803324485006E-2</v>
      </c>
      <c r="E5" s="8">
        <v>9.7441313004112795E-2</v>
      </c>
      <c r="F5" s="8">
        <v>8.3599999999999994E-2</v>
      </c>
      <c r="G5" s="8" t="s">
        <v>56</v>
      </c>
      <c r="H5" s="8" t="s">
        <v>56</v>
      </c>
      <c r="I5" s="8" t="s">
        <v>56</v>
      </c>
      <c r="J5" s="64" t="s">
        <v>56</v>
      </c>
    </row>
    <row r="6" spans="1:10" ht="15" customHeight="1" x14ac:dyDescent="0.25">
      <c r="A6" s="65" t="s">
        <v>118</v>
      </c>
      <c r="B6" s="9">
        <v>0.23599999999999999</v>
      </c>
      <c r="C6" s="9">
        <v>0.260264899598805</v>
      </c>
      <c r="D6" s="9">
        <v>0.25284450154719301</v>
      </c>
      <c r="E6" s="9">
        <v>0.34828289880560698</v>
      </c>
      <c r="F6" s="9">
        <v>0.3009</v>
      </c>
      <c r="G6" s="9" t="s">
        <v>56</v>
      </c>
      <c r="H6" s="9" t="s">
        <v>56</v>
      </c>
      <c r="I6" s="9" t="s">
        <v>56</v>
      </c>
      <c r="J6" s="66" t="s">
        <v>56</v>
      </c>
    </row>
    <row r="7" spans="1:10" ht="15" customHeight="1" x14ac:dyDescent="0.25">
      <c r="A7" s="65" t="s">
        <v>119</v>
      </c>
      <c r="B7" s="9">
        <v>0.63600000000000001</v>
      </c>
      <c r="C7" s="9">
        <v>0.55168048578830498</v>
      </c>
      <c r="D7" s="9">
        <v>0.60403788829485205</v>
      </c>
      <c r="E7" s="9">
        <v>0.48238707313110302</v>
      </c>
      <c r="F7" s="9">
        <v>0.53249999999999997</v>
      </c>
      <c r="G7" s="9" t="s">
        <v>56</v>
      </c>
      <c r="H7" s="9" t="s">
        <v>56</v>
      </c>
      <c r="I7" s="9" t="s">
        <v>56</v>
      </c>
      <c r="J7" s="66" t="s">
        <v>56</v>
      </c>
    </row>
    <row r="8" spans="1:10" ht="15" customHeight="1" x14ac:dyDescent="0.25">
      <c r="A8" s="67" t="s">
        <v>120</v>
      </c>
      <c r="B8" s="56">
        <v>6.8000000000000005E-2</v>
      </c>
      <c r="C8" s="56">
        <v>0.10806849540518999</v>
      </c>
      <c r="D8" s="56">
        <v>8.0015806833470204E-2</v>
      </c>
      <c r="E8" s="56">
        <v>7.1888715059177502E-2</v>
      </c>
      <c r="F8" s="56">
        <v>8.2900000000000001E-2</v>
      </c>
      <c r="G8" s="56" t="s">
        <v>56</v>
      </c>
      <c r="H8" s="56" t="s">
        <v>56</v>
      </c>
      <c r="I8" s="56" t="s">
        <v>56</v>
      </c>
      <c r="J8" s="68" t="s">
        <v>56</v>
      </c>
    </row>
    <row r="10" spans="1:10" ht="14.25" thickBot="1" x14ac:dyDescent="0.3">
      <c r="A10" s="2" t="s">
        <v>52</v>
      </c>
    </row>
    <row r="11" spans="1:10" ht="15" customHeight="1" thickBot="1" x14ac:dyDescent="0.3">
      <c r="A11" s="164" t="s">
        <v>69</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60.35</v>
      </c>
      <c r="C12" s="11">
        <f t="shared" ref="C12:F12" si="0">50+(50*(C8-C5))+(25*(C7-C6))</f>
        <v>58.689508464612047</v>
      </c>
      <c r="D12" s="11">
        <f t="shared" si="0"/>
        <v>59.625534844140738</v>
      </c>
      <c r="E12" s="11">
        <f t="shared" si="0"/>
        <v>52.074974460890637</v>
      </c>
      <c r="F12" s="11">
        <f t="shared" si="0"/>
        <v>55.755000000000003</v>
      </c>
      <c r="G12" s="11" t="s">
        <v>56</v>
      </c>
      <c r="H12" s="11" t="s">
        <v>56</v>
      </c>
      <c r="I12" s="11" t="s">
        <v>56</v>
      </c>
      <c r="J12" s="11" t="s">
        <v>56</v>
      </c>
    </row>
    <row r="14" spans="1:10" s="17" customFormat="1" ht="30" customHeight="1" x14ac:dyDescent="0.2">
      <c r="A14" s="15" t="s">
        <v>193</v>
      </c>
      <c r="B14" s="15"/>
      <c r="C14" s="15"/>
      <c r="D14" s="15"/>
      <c r="E14" s="15"/>
      <c r="F14" s="15"/>
      <c r="G14" s="15"/>
      <c r="H14" s="16"/>
      <c r="I14" s="16"/>
      <c r="J14" s="16"/>
    </row>
    <row r="16" spans="1:10" x14ac:dyDescent="0.25">
      <c r="A16" s="3" t="s">
        <v>123</v>
      </c>
    </row>
    <row r="17" spans="1:23" ht="14.25" thickBot="1" x14ac:dyDescent="0.3">
      <c r="A17" s="3"/>
    </row>
    <row r="18" spans="1:23" s="35" customFormat="1" ht="14.25" x14ac:dyDescent="0.2">
      <c r="A18" s="150" t="s">
        <v>69</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61.018041237113401</v>
      </c>
      <c r="C19" s="25">
        <f>50+(50*(C33-C30))+(25*(C32-C31))</f>
        <v>59.400544959128062</v>
      </c>
      <c r="D19" s="25">
        <f t="shared" ref="D19:V19" si="1">50+(50*(D33-D30))+(25*(D32-D31))</f>
        <v>69.851116625310169</v>
      </c>
      <c r="E19" s="25">
        <f t="shared" si="1"/>
        <v>64.046391752577307</v>
      </c>
      <c r="F19" s="25">
        <f t="shared" si="1"/>
        <v>61.814621409921671</v>
      </c>
      <c r="G19" s="25">
        <f t="shared" si="1"/>
        <v>59.987593052109183</v>
      </c>
      <c r="H19" s="25">
        <f t="shared" si="1"/>
        <v>66.666666666666671</v>
      </c>
      <c r="I19" s="25">
        <f t="shared" si="1"/>
        <v>56.856796116504853</v>
      </c>
      <c r="J19" s="25">
        <f t="shared" si="1"/>
        <v>63.285024154589372</v>
      </c>
      <c r="K19" s="25">
        <f t="shared" si="1"/>
        <v>65.827338129496397</v>
      </c>
      <c r="L19" s="25">
        <f t="shared" si="1"/>
        <v>58.438287153652389</v>
      </c>
      <c r="M19" s="25">
        <f t="shared" si="1"/>
        <v>51.957070707070706</v>
      </c>
      <c r="N19" s="25">
        <f t="shared" si="1"/>
        <v>52.232142857142854</v>
      </c>
      <c r="O19" s="25">
        <f t="shared" si="1"/>
        <v>66.666666666666671</v>
      </c>
      <c r="P19" s="25">
        <f t="shared" si="1"/>
        <v>69.6875</v>
      </c>
      <c r="Q19" s="25">
        <f t="shared" si="1"/>
        <v>59.595300261096604</v>
      </c>
      <c r="R19" s="25">
        <f t="shared" si="1"/>
        <v>54.834605597964376</v>
      </c>
      <c r="S19" s="25">
        <f t="shared" si="1"/>
        <v>52.980535279805352</v>
      </c>
      <c r="T19" s="25">
        <f t="shared" si="1"/>
        <v>58.374083129584356</v>
      </c>
      <c r="U19" s="25">
        <f t="shared" si="1"/>
        <v>54.452926208651398</v>
      </c>
      <c r="V19" s="25">
        <f t="shared" si="1"/>
        <v>62.017994858611821</v>
      </c>
      <c r="W19" s="32">
        <f>B12</f>
        <v>60.35</v>
      </c>
    </row>
    <row r="20" spans="1:23" ht="14.25" x14ac:dyDescent="0.25">
      <c r="A20" s="18">
        <v>2017</v>
      </c>
      <c r="B20" s="25">
        <f>50+(50*(B38-B35))+(25*(B37-B36))</f>
        <v>57.014388489208635</v>
      </c>
      <c r="C20" s="25">
        <f t="shared" ref="C20:V20" si="2">50+(50*(C38-C35))+(25*(C37-C36))</f>
        <v>56.451612903225808</v>
      </c>
      <c r="D20" s="25">
        <f t="shared" si="2"/>
        <v>63.949275362318843</v>
      </c>
      <c r="E20" s="25">
        <f t="shared" si="2"/>
        <v>73.571428571428569</v>
      </c>
      <c r="F20" s="25">
        <f t="shared" si="2"/>
        <v>58.759124087591246</v>
      </c>
      <c r="G20" s="25">
        <f t="shared" si="2"/>
        <v>60.326086956521735</v>
      </c>
      <c r="H20" s="25">
        <f t="shared" si="2"/>
        <v>79.545454545454547</v>
      </c>
      <c r="I20" s="25">
        <f t="shared" si="2"/>
        <v>61.174242424242422</v>
      </c>
      <c r="J20" s="25">
        <f t="shared" si="2"/>
        <v>62.142857142857146</v>
      </c>
      <c r="K20" s="25">
        <f t="shared" si="2"/>
        <v>38.98601398601398</v>
      </c>
      <c r="L20" s="25">
        <f t="shared" si="2"/>
        <v>58.633093525179859</v>
      </c>
      <c r="M20" s="25">
        <f t="shared" si="2"/>
        <v>58.514492753623188</v>
      </c>
      <c r="N20" s="25">
        <f t="shared" si="2"/>
        <v>62.050359712230218</v>
      </c>
      <c r="O20" s="25">
        <f t="shared" si="2"/>
        <v>64.285714285714292</v>
      </c>
      <c r="P20" s="25">
        <f t="shared" si="2"/>
        <v>64.928057553956833</v>
      </c>
      <c r="Q20" s="25">
        <f t="shared" si="2"/>
        <v>47.9020979020979</v>
      </c>
      <c r="R20" s="25">
        <f t="shared" si="2"/>
        <v>44.60431654676259</v>
      </c>
      <c r="S20" s="25">
        <f t="shared" si="2"/>
        <v>61.347517730496449</v>
      </c>
      <c r="T20" s="25">
        <f t="shared" si="2"/>
        <v>50.714285714285715</v>
      </c>
      <c r="U20" s="25">
        <f t="shared" si="2"/>
        <v>59.574468085106382</v>
      </c>
      <c r="V20" s="25">
        <f t="shared" si="2"/>
        <v>51.258992805755391</v>
      </c>
      <c r="W20" s="33">
        <f>C12</f>
        <v>58.689508464612047</v>
      </c>
    </row>
    <row r="21" spans="1:23" ht="14.25" x14ac:dyDescent="0.25">
      <c r="A21" s="18">
        <v>2016</v>
      </c>
      <c r="B21" s="25">
        <f>50+(50*(B43-B40))+(25*(B42-B41))</f>
        <v>66.5</v>
      </c>
      <c r="C21" s="25">
        <f t="shared" ref="C21:V21" si="3">50+(50*(C43-C40))+(25*(C42-C41))</f>
        <v>61.699999999999996</v>
      </c>
      <c r="D21" s="25">
        <f t="shared" si="3"/>
        <v>60.575000000000003</v>
      </c>
      <c r="E21" s="25">
        <f t="shared" si="3"/>
        <v>65.55</v>
      </c>
      <c r="F21" s="25">
        <f t="shared" si="3"/>
        <v>57.475000000000001</v>
      </c>
      <c r="G21" s="25">
        <f t="shared" si="3"/>
        <v>56.075000000000003</v>
      </c>
      <c r="H21" s="25">
        <f t="shared" si="3"/>
        <v>65.474999999999994</v>
      </c>
      <c r="I21" s="25">
        <f t="shared" si="3"/>
        <v>60.25</v>
      </c>
      <c r="J21" s="25">
        <f t="shared" si="3"/>
        <v>59.95</v>
      </c>
      <c r="K21" s="25">
        <f t="shared" si="3"/>
        <v>60.75</v>
      </c>
      <c r="L21" s="25">
        <f t="shared" si="3"/>
        <v>53.599999999999994</v>
      </c>
      <c r="M21" s="25">
        <f t="shared" si="3"/>
        <v>55.574999999999996</v>
      </c>
      <c r="N21" s="25">
        <f t="shared" si="3"/>
        <v>60.375</v>
      </c>
      <c r="O21" s="25">
        <f t="shared" si="3"/>
        <v>61.3</v>
      </c>
      <c r="P21" s="25">
        <f t="shared" si="3"/>
        <v>63.55</v>
      </c>
      <c r="Q21" s="25">
        <f t="shared" si="3"/>
        <v>58.225000000000001</v>
      </c>
      <c r="R21" s="25">
        <f t="shared" si="3"/>
        <v>54.45</v>
      </c>
      <c r="S21" s="25">
        <f t="shared" si="3"/>
        <v>56.174999999999997</v>
      </c>
      <c r="T21" s="25">
        <f t="shared" si="3"/>
        <v>47.524999999999999</v>
      </c>
      <c r="U21" s="25">
        <f t="shared" si="3"/>
        <v>61.924999999999997</v>
      </c>
      <c r="V21" s="25">
        <f t="shared" si="3"/>
        <v>59.474999999999994</v>
      </c>
      <c r="W21" s="33">
        <f>D12</f>
        <v>59.625534844140738</v>
      </c>
    </row>
    <row r="22" spans="1:23" ht="14.25" x14ac:dyDescent="0.25">
      <c r="A22" s="18">
        <v>2014</v>
      </c>
      <c r="B22" s="25">
        <f>50+(50*(B48-B45))+(25*(B47-B46))</f>
        <v>52.826086956521735</v>
      </c>
      <c r="C22" s="25">
        <f t="shared" ref="C22:V22" si="4">50+(50*(C48-C45))+(25*(C47-C46))</f>
        <v>45.168067226890756</v>
      </c>
      <c r="D22" s="25">
        <f t="shared" si="4"/>
        <v>52.586206896551722</v>
      </c>
      <c r="E22" s="25">
        <f t="shared" si="4"/>
        <v>45.33898305084746</v>
      </c>
      <c r="F22" s="25">
        <f t="shared" si="4"/>
        <v>56.956521739130437</v>
      </c>
      <c r="G22" s="25">
        <f t="shared" si="4"/>
        <v>34.791666666666671</v>
      </c>
      <c r="H22" s="25">
        <f t="shared" si="4"/>
        <v>52.727272727272727</v>
      </c>
      <c r="I22" s="25">
        <f t="shared" si="4"/>
        <v>58.333333333333336</v>
      </c>
      <c r="J22" s="25">
        <f t="shared" si="4"/>
        <v>64.166666666666671</v>
      </c>
      <c r="K22" s="25">
        <f t="shared" si="4"/>
        <v>55.309734513274336</v>
      </c>
      <c r="L22" s="25">
        <f t="shared" si="4"/>
        <v>46.581196581196579</v>
      </c>
      <c r="M22" s="25">
        <f t="shared" si="4"/>
        <v>47.608695652173914</v>
      </c>
      <c r="N22" s="25">
        <f t="shared" si="4"/>
        <v>57.608695652173914</v>
      </c>
      <c r="O22" s="25">
        <f t="shared" si="4"/>
        <v>48.093220338983052</v>
      </c>
      <c r="P22" s="25">
        <f t="shared" si="4"/>
        <v>48.922413793103445</v>
      </c>
      <c r="Q22" s="25">
        <f t="shared" si="4"/>
        <v>62.162162162162168</v>
      </c>
      <c r="R22" s="25">
        <f t="shared" si="4"/>
        <v>56.410256410256409</v>
      </c>
      <c r="S22" s="25">
        <f t="shared" si="4"/>
        <v>45.085470085470092</v>
      </c>
      <c r="T22" s="25">
        <f t="shared" si="4"/>
        <v>53.913043478260875</v>
      </c>
      <c r="U22" s="25">
        <f t="shared" si="4"/>
        <v>55.357142857142861</v>
      </c>
      <c r="V22" s="25">
        <f t="shared" si="4"/>
        <v>57.142857142857146</v>
      </c>
      <c r="W22" s="33">
        <f>E12</f>
        <v>52.074974460890637</v>
      </c>
    </row>
    <row r="23" spans="1:23" ht="14.25" x14ac:dyDescent="0.25">
      <c r="A23" s="18">
        <v>2012</v>
      </c>
      <c r="B23" s="25">
        <f>50+(50*(B53-B50))+(25*(B52-B51))</f>
        <v>61.739130434782609</v>
      </c>
      <c r="C23" s="25">
        <f t="shared" ref="C23:V23" si="5">50+(50*(C53-C50))+(25*(C52-C51))</f>
        <v>50.669642857142854</v>
      </c>
      <c r="D23" s="25">
        <f t="shared" si="5"/>
        <v>53.097345132743364</v>
      </c>
      <c r="E23" s="25">
        <f t="shared" si="5"/>
        <v>60.897435897435898</v>
      </c>
      <c r="F23" s="25">
        <f t="shared" si="5"/>
        <v>61.752136752136749</v>
      </c>
      <c r="G23" s="25">
        <f t="shared" si="5"/>
        <v>60.526315789473685</v>
      </c>
      <c r="H23" s="25">
        <f t="shared" si="5"/>
        <v>61.184210526315795</v>
      </c>
      <c r="I23" s="25">
        <f t="shared" si="5"/>
        <v>54.700854700854705</v>
      </c>
      <c r="J23" s="25">
        <f t="shared" si="5"/>
        <v>51.890756302521005</v>
      </c>
      <c r="K23" s="25">
        <f t="shared" si="5"/>
        <v>57.173913043478265</v>
      </c>
      <c r="L23" s="25">
        <f t="shared" si="5"/>
        <v>50.641025641025642</v>
      </c>
      <c r="M23" s="25">
        <f t="shared" si="5"/>
        <v>57.391304347826086</v>
      </c>
      <c r="N23" s="25">
        <f t="shared" si="5"/>
        <v>52.521008403361343</v>
      </c>
      <c r="O23" s="25">
        <f t="shared" si="5"/>
        <v>56.72268907563025</v>
      </c>
      <c r="P23" s="25">
        <f t="shared" si="5"/>
        <v>50.63025210084033</v>
      </c>
      <c r="Q23" s="25">
        <f t="shared" si="5"/>
        <v>60.504201680672267</v>
      </c>
      <c r="R23" s="25">
        <f t="shared" si="5"/>
        <v>51.694915254237294</v>
      </c>
      <c r="S23" s="25">
        <f t="shared" si="5"/>
        <v>52.100840336134453</v>
      </c>
      <c r="T23" s="25">
        <f t="shared" si="5"/>
        <v>60.504201680672267</v>
      </c>
      <c r="U23" s="25">
        <f t="shared" si="5"/>
        <v>55.482456140350877</v>
      </c>
      <c r="V23" s="25">
        <f t="shared" si="5"/>
        <v>51.282051282051285</v>
      </c>
      <c r="W23" s="33">
        <f>F12</f>
        <v>55.755000000000003</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5" thickBot="1" x14ac:dyDescent="0.3">
      <c r="A27" s="19">
        <v>2006</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41" t="str">
        <f>J12</f>
        <v>NA</v>
      </c>
    </row>
    <row r="28" spans="1:23" ht="14.25" thickBot="1" x14ac:dyDescent="0.3"/>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7.2164948453608241E-2</v>
      </c>
      <c r="C30" s="9">
        <v>6.8119891008174394E-2</v>
      </c>
      <c r="D30" s="9">
        <v>2.9776674937965261E-2</v>
      </c>
      <c r="E30" s="9">
        <v>4.896907216494846E-2</v>
      </c>
      <c r="F30" s="9">
        <v>4.960835509138381E-2</v>
      </c>
      <c r="G30" s="9">
        <v>8.1885856079404462E-2</v>
      </c>
      <c r="H30" s="9">
        <v>2.9411764705882349E-2</v>
      </c>
      <c r="I30" s="9">
        <v>4.8543689320388349E-2</v>
      </c>
      <c r="J30" s="9">
        <v>3.864734299516908E-2</v>
      </c>
      <c r="K30" s="9">
        <v>3.117505995203837E-2</v>
      </c>
      <c r="L30" s="9">
        <v>8.0604534005037781E-2</v>
      </c>
      <c r="M30" s="9">
        <v>0.12626262626262627</v>
      </c>
      <c r="N30" s="9">
        <v>8.673469387755102E-2</v>
      </c>
      <c r="O30" s="9">
        <v>2.7568922305764413E-2</v>
      </c>
      <c r="P30" s="9">
        <v>1.2500000000000001E-2</v>
      </c>
      <c r="Q30" s="9">
        <v>6.7885117493472591E-2</v>
      </c>
      <c r="R30" s="9">
        <v>0.10941475826972011</v>
      </c>
      <c r="S30" s="9">
        <v>7.0559610705596104E-2</v>
      </c>
      <c r="T30" s="9">
        <v>5.3789731051344741E-2</v>
      </c>
      <c r="U30" s="9">
        <v>7.124681933842239E-2</v>
      </c>
      <c r="V30" s="9">
        <v>4.6272493573264774E-2</v>
      </c>
    </row>
    <row r="31" spans="1:23" ht="14.25" x14ac:dyDescent="0.25">
      <c r="A31" s="5" t="s">
        <v>118</v>
      </c>
      <c r="B31" s="9">
        <v>0.23453608247422678</v>
      </c>
      <c r="C31" s="9">
        <v>0.24523160762942781</v>
      </c>
      <c r="D31" s="9">
        <v>0.19354838709677419</v>
      </c>
      <c r="E31" s="9">
        <v>0.18814432989690721</v>
      </c>
      <c r="F31" s="9">
        <v>0.24020887728459531</v>
      </c>
      <c r="G31" s="9">
        <v>0.22580645161290319</v>
      </c>
      <c r="H31" s="9">
        <v>0.15441176470588236</v>
      </c>
      <c r="I31" s="9">
        <v>0.30582524271844658</v>
      </c>
      <c r="J31" s="9">
        <v>0.22705314009661837</v>
      </c>
      <c r="K31" s="9">
        <v>0.15347721822541965</v>
      </c>
      <c r="L31" s="9">
        <v>0.24937027707808565</v>
      </c>
      <c r="M31" s="9">
        <v>0.29292929292929293</v>
      </c>
      <c r="N31" s="9">
        <v>0.3392857142857143</v>
      </c>
      <c r="O31" s="9">
        <v>0.16791979949874686</v>
      </c>
      <c r="P31" s="9">
        <v>9.7500000000000003E-2</v>
      </c>
      <c r="Q31" s="9">
        <v>0.22715404699738906</v>
      </c>
      <c r="R31" s="9">
        <v>0.24936386768447838</v>
      </c>
      <c r="S31" s="9">
        <v>0.36009732360097324</v>
      </c>
      <c r="T31" s="9">
        <v>0.28850855745721271</v>
      </c>
      <c r="U31" s="9">
        <v>0.32569974554707382</v>
      </c>
      <c r="V31" s="9">
        <v>0.23650385604113111</v>
      </c>
    </row>
    <row r="32" spans="1:23" ht="14.25" x14ac:dyDescent="0.25">
      <c r="A32" s="5" t="s">
        <v>119</v>
      </c>
      <c r="B32" s="9">
        <v>0.5670103092783505</v>
      </c>
      <c r="C32" s="9">
        <v>0.61580381471389645</v>
      </c>
      <c r="D32" s="9">
        <v>0.50620347394540943</v>
      </c>
      <c r="E32" s="9">
        <v>0.67783505154639168</v>
      </c>
      <c r="F32" s="9">
        <v>0.60835509138381205</v>
      </c>
      <c r="G32" s="9">
        <v>0.59553349875930517</v>
      </c>
      <c r="H32" s="9">
        <v>0.75245098039215685</v>
      </c>
      <c r="I32" s="9">
        <v>0.61407766990291257</v>
      </c>
      <c r="J32" s="9">
        <v>0.63285024154589375</v>
      </c>
      <c r="K32" s="9">
        <v>0.78177458033573144</v>
      </c>
      <c r="L32" s="9">
        <v>0.59193954659949621</v>
      </c>
      <c r="M32" s="9">
        <v>0.53787878787878785</v>
      </c>
      <c r="N32" s="9">
        <v>0.54591836734693877</v>
      </c>
      <c r="O32" s="9">
        <v>0.7192982456140351</v>
      </c>
      <c r="P32" s="9">
        <v>0.87</v>
      </c>
      <c r="Q32" s="9">
        <v>0.66318537859007831</v>
      </c>
      <c r="R32" s="9">
        <v>0.62086513994910941</v>
      </c>
      <c r="S32" s="9">
        <v>0.51824817518248179</v>
      </c>
      <c r="T32" s="9">
        <v>0.58435207823960877</v>
      </c>
      <c r="U32" s="9">
        <v>0.55979643765903309</v>
      </c>
      <c r="V32" s="9">
        <v>0.62467866323907451</v>
      </c>
    </row>
    <row r="33" spans="1:22" ht="14.25" x14ac:dyDescent="0.25">
      <c r="A33" s="5" t="s">
        <v>120</v>
      </c>
      <c r="B33" s="9">
        <v>0.12628865979381443</v>
      </c>
      <c r="C33" s="9">
        <v>7.0844686648501368E-2</v>
      </c>
      <c r="D33" s="9">
        <v>0.27047146401985112</v>
      </c>
      <c r="E33" s="9">
        <v>8.505154639175258E-2</v>
      </c>
      <c r="F33" s="9">
        <v>0.10182767624020887</v>
      </c>
      <c r="G33" s="9">
        <v>9.6774193548387094E-2</v>
      </c>
      <c r="H33" s="9">
        <v>6.3725490196078427E-2</v>
      </c>
      <c r="I33" s="9">
        <v>3.1553398058252427E-2</v>
      </c>
      <c r="J33" s="9">
        <v>0.10144927536231885</v>
      </c>
      <c r="K33" s="9">
        <v>3.3573141486810551E-2</v>
      </c>
      <c r="L33" s="9">
        <v>7.8085642317380355E-2</v>
      </c>
      <c r="M33" s="9">
        <v>4.2929292929292921E-2</v>
      </c>
      <c r="N33" s="9">
        <v>2.8061224489795918E-2</v>
      </c>
      <c r="O33" s="9">
        <v>8.5213032581453629E-2</v>
      </c>
      <c r="P33" s="9">
        <v>0.02</v>
      </c>
      <c r="Q33" s="9">
        <v>4.177545691906006E-2</v>
      </c>
      <c r="R33" s="9">
        <v>2.0356234096692113E-2</v>
      </c>
      <c r="S33" s="9">
        <v>5.1094890510948912E-2</v>
      </c>
      <c r="T33" s="9">
        <v>7.3349633251833746E-2</v>
      </c>
      <c r="U33" s="9">
        <v>4.3256997455470729E-2</v>
      </c>
      <c r="V33" s="9">
        <v>9.2544987146529548E-2</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7.1942446043165464E-2</v>
      </c>
      <c r="C35" s="9">
        <v>0.10483870967741936</v>
      </c>
      <c r="D35" s="9">
        <v>1.4492753623188406E-2</v>
      </c>
      <c r="E35" s="9">
        <v>1.4285714285714285E-2</v>
      </c>
      <c r="F35" s="9">
        <v>6.569343065693431E-2</v>
      </c>
      <c r="G35" s="9">
        <v>7.2463768115942032E-2</v>
      </c>
      <c r="H35" s="9">
        <v>6.993006993006993E-3</v>
      </c>
      <c r="I35" s="9">
        <v>0.10606060606060605</v>
      </c>
      <c r="J35" s="9">
        <v>4.2857142857142858E-2</v>
      </c>
      <c r="K35" s="9">
        <v>0.25174825174825177</v>
      </c>
      <c r="L35" s="9">
        <v>5.0359712230215826E-2</v>
      </c>
      <c r="M35" s="9">
        <v>0.11594202898550725</v>
      </c>
      <c r="N35" s="9">
        <v>4.3165467625899276E-2</v>
      </c>
      <c r="O35" s="9"/>
      <c r="P35" s="9">
        <v>2.8776978417266189E-2</v>
      </c>
      <c r="Q35" s="9">
        <v>0.14685314685314685</v>
      </c>
      <c r="R35" s="9">
        <v>0.17985611510791366</v>
      </c>
      <c r="S35" s="9">
        <v>2.1276595744680851E-2</v>
      </c>
      <c r="T35" s="9">
        <v>5.7142857142857141E-2</v>
      </c>
      <c r="U35" s="9">
        <v>4.9645390070921988E-2</v>
      </c>
      <c r="V35" s="9">
        <v>0.11510791366906475</v>
      </c>
    </row>
    <row r="36" spans="1:22" ht="14.25" x14ac:dyDescent="0.25">
      <c r="A36" s="5" t="s">
        <v>118</v>
      </c>
      <c r="B36" s="9">
        <v>0.26618705035971224</v>
      </c>
      <c r="C36" s="9">
        <v>0.24193548387096775</v>
      </c>
      <c r="D36" s="9">
        <v>0.24637681159420294</v>
      </c>
      <c r="E36" s="9">
        <v>0.1357142857142857</v>
      </c>
      <c r="F36" s="9">
        <v>0.25547445255474455</v>
      </c>
      <c r="G36" s="9">
        <v>0.28260869565217389</v>
      </c>
      <c r="H36" s="9">
        <v>0.13286713286713286</v>
      </c>
      <c r="I36" s="9">
        <v>0.19696969696969696</v>
      </c>
      <c r="J36" s="9">
        <v>0.26428571428571429</v>
      </c>
      <c r="K36" s="9">
        <v>0.36363636363636365</v>
      </c>
      <c r="L36" s="9">
        <v>0.2805755395683453</v>
      </c>
      <c r="M36" s="9">
        <v>0.2318840579710145</v>
      </c>
      <c r="N36" s="9">
        <v>0.21582733812949642</v>
      </c>
      <c r="O36" s="9">
        <v>0.23571428571428568</v>
      </c>
      <c r="P36" s="9">
        <v>0.25899280575539568</v>
      </c>
      <c r="Q36" s="9">
        <v>0.34265734265734266</v>
      </c>
      <c r="R36" s="9">
        <v>0.36690647482014394</v>
      </c>
      <c r="S36" s="9">
        <v>0.24822695035460993</v>
      </c>
      <c r="T36" s="9">
        <v>0.40714285714285714</v>
      </c>
      <c r="U36" s="9">
        <v>0.24113475177304963</v>
      </c>
      <c r="V36" s="9">
        <v>0.32374100719424459</v>
      </c>
    </row>
    <row r="37" spans="1:22" ht="14.25" x14ac:dyDescent="0.25">
      <c r="A37" s="5" t="s">
        <v>119</v>
      </c>
      <c r="B37" s="9">
        <v>0.63309352517985606</v>
      </c>
      <c r="C37" s="9">
        <v>0.59677419354838712</v>
      </c>
      <c r="D37" s="9">
        <v>0.64492753623188404</v>
      </c>
      <c r="E37" s="9">
        <v>0.59285714285714286</v>
      </c>
      <c r="F37" s="9">
        <v>0.62043795620437958</v>
      </c>
      <c r="G37" s="9">
        <v>0.44927536231884058</v>
      </c>
      <c r="H37" s="9">
        <v>0.39160839160839161</v>
      </c>
      <c r="I37" s="9">
        <v>0.53787878787878785</v>
      </c>
      <c r="J37" s="9">
        <v>0.55000000000000004</v>
      </c>
      <c r="K37" s="9">
        <v>0.34265734265734266</v>
      </c>
      <c r="L37" s="9">
        <v>0.61151079136690645</v>
      </c>
      <c r="M37" s="9">
        <v>0.5</v>
      </c>
      <c r="N37" s="9">
        <v>0.69784172661870503</v>
      </c>
      <c r="O37" s="9">
        <v>0.72142857142857142</v>
      </c>
      <c r="P37" s="9">
        <v>0.51079136690647486</v>
      </c>
      <c r="Q37" s="9">
        <v>0.46853146853146854</v>
      </c>
      <c r="R37" s="9">
        <v>0.39568345323741005</v>
      </c>
      <c r="S37" s="9">
        <v>0.71631205673758869</v>
      </c>
      <c r="T37" s="9">
        <v>0.52142857142857146</v>
      </c>
      <c r="U37" s="9">
        <v>0.69503546099290792</v>
      </c>
      <c r="V37" s="9">
        <v>0.51798561151079137</v>
      </c>
    </row>
    <row r="38" spans="1:22" ht="14.25" x14ac:dyDescent="0.25">
      <c r="A38" s="5" t="s">
        <v>120</v>
      </c>
      <c r="B38" s="9">
        <v>2.8776978417266189E-2</v>
      </c>
      <c r="C38" s="9">
        <v>5.6451612903225798E-2</v>
      </c>
      <c r="D38" s="9">
        <v>9.4202898550724654E-2</v>
      </c>
      <c r="E38" s="9">
        <v>0.25714285714285712</v>
      </c>
      <c r="F38" s="9">
        <v>5.8394160583941604E-2</v>
      </c>
      <c r="G38" s="9">
        <v>0.19565217391304349</v>
      </c>
      <c r="H38" s="9">
        <v>0.46853146853146854</v>
      </c>
      <c r="I38" s="9">
        <v>0.15909090909090909</v>
      </c>
      <c r="J38" s="9">
        <v>0.14285714285714285</v>
      </c>
      <c r="K38" s="9">
        <v>4.195804195804196E-2</v>
      </c>
      <c r="L38" s="9">
        <v>5.7553956834532377E-2</v>
      </c>
      <c r="M38" s="9">
        <v>0.15217391304347827</v>
      </c>
      <c r="N38" s="9">
        <v>4.3165467625899276E-2</v>
      </c>
      <c r="O38" s="9">
        <v>4.2857142857142858E-2</v>
      </c>
      <c r="P38" s="9">
        <v>0.20143884892086331</v>
      </c>
      <c r="Q38" s="9">
        <v>4.195804195804196E-2</v>
      </c>
      <c r="R38" s="9">
        <v>5.7553956834532377E-2</v>
      </c>
      <c r="S38" s="9">
        <v>1.4184397163120567E-2</v>
      </c>
      <c r="T38" s="9">
        <v>1.4285714285714285E-2</v>
      </c>
      <c r="U38" s="9">
        <v>1.4184397163120567E-2</v>
      </c>
      <c r="V38" s="9">
        <v>4.3165467625899276E-2</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5.5E-2</v>
      </c>
      <c r="C40" s="9">
        <v>0.06</v>
      </c>
      <c r="D40" s="9">
        <v>4.7E-2</v>
      </c>
      <c r="E40" s="9">
        <v>2.5999999999999999E-2</v>
      </c>
      <c r="F40" s="9">
        <v>4.3999999999999997E-2</v>
      </c>
      <c r="G40" s="9">
        <v>5.1999999999999998E-2</v>
      </c>
      <c r="H40" s="9">
        <v>0.04</v>
      </c>
      <c r="I40" s="9">
        <v>7.4999999999999997E-2</v>
      </c>
      <c r="J40" s="9">
        <v>6.6000000000000003E-2</v>
      </c>
      <c r="K40" s="9">
        <v>8.4000000000000005E-2</v>
      </c>
      <c r="L40" s="9">
        <v>9.7000000000000003E-2</v>
      </c>
      <c r="M40" s="9">
        <v>7.4999999999999997E-2</v>
      </c>
      <c r="N40" s="9">
        <v>6.9000000000000006E-2</v>
      </c>
      <c r="O40" s="9">
        <v>5.8999999999999997E-2</v>
      </c>
      <c r="P40" s="9">
        <v>6.4000000000000001E-2</v>
      </c>
      <c r="Q40" s="9">
        <v>5.7000000000000002E-2</v>
      </c>
      <c r="R40" s="9">
        <v>8.8999999999999996E-2</v>
      </c>
      <c r="S40" s="9">
        <v>5.2999999999999999E-2</v>
      </c>
      <c r="T40" s="9">
        <v>9.0999999999999998E-2</v>
      </c>
      <c r="U40" s="9">
        <v>4.3999999999999997E-2</v>
      </c>
      <c r="V40" s="9">
        <v>3.9E-2</v>
      </c>
    </row>
    <row r="41" spans="1:22" ht="14.25" x14ac:dyDescent="0.25">
      <c r="A41" s="5" t="s">
        <v>118</v>
      </c>
      <c r="B41" s="9">
        <v>0.16800000000000001</v>
      </c>
      <c r="C41" s="9">
        <v>0.219</v>
      </c>
      <c r="D41" s="9">
        <v>0.26600000000000001</v>
      </c>
      <c r="E41" s="9">
        <v>0.20799999999999999</v>
      </c>
      <c r="F41" s="9">
        <v>0.31900000000000001</v>
      </c>
      <c r="G41" s="9">
        <v>0.33300000000000002</v>
      </c>
      <c r="H41" s="9">
        <v>0.21099999999999999</v>
      </c>
      <c r="I41" s="9">
        <v>0.23899999999999999</v>
      </c>
      <c r="J41" s="9">
        <v>0.23200000000000001</v>
      </c>
      <c r="K41" s="9">
        <v>0.23899999999999999</v>
      </c>
      <c r="L41" s="9">
        <v>0.29899999999999999</v>
      </c>
      <c r="M41" s="9">
        <v>0.30399999999999999</v>
      </c>
      <c r="N41" s="9">
        <v>0.22</v>
      </c>
      <c r="O41" s="9">
        <v>0.219</v>
      </c>
      <c r="P41" s="9">
        <v>0.16300000000000001</v>
      </c>
      <c r="Q41" s="9">
        <v>0.26100000000000001</v>
      </c>
      <c r="R41" s="9">
        <v>0.313</v>
      </c>
      <c r="S41" s="9">
        <v>0.314</v>
      </c>
      <c r="T41" s="9">
        <v>0.437</v>
      </c>
      <c r="U41" s="9">
        <v>0.21</v>
      </c>
      <c r="V41" s="9">
        <v>0.27300000000000002</v>
      </c>
    </row>
    <row r="42" spans="1:22" ht="14.25" x14ac:dyDescent="0.25">
      <c r="A42" s="5" t="s">
        <v>119</v>
      </c>
      <c r="B42" s="9">
        <v>0.61599999999999999</v>
      </c>
      <c r="C42" s="9">
        <v>0.63500000000000001</v>
      </c>
      <c r="D42" s="9">
        <v>0.58899999999999997</v>
      </c>
      <c r="E42" s="9">
        <v>0.65</v>
      </c>
      <c r="F42" s="9">
        <v>0.56799999999999995</v>
      </c>
      <c r="G42" s="9">
        <v>0.55000000000000004</v>
      </c>
      <c r="H42" s="9">
        <v>0.58799999999999997</v>
      </c>
      <c r="I42" s="9">
        <v>0.57099999999999995</v>
      </c>
      <c r="J42" s="9">
        <v>0.64</v>
      </c>
      <c r="K42" s="9">
        <v>0.51700000000000002</v>
      </c>
      <c r="L42" s="9">
        <v>0.57099999999999995</v>
      </c>
      <c r="M42" s="9">
        <v>0.56499999999999995</v>
      </c>
      <c r="N42" s="9">
        <v>0.64900000000000002</v>
      </c>
      <c r="O42" s="9">
        <v>0.65500000000000003</v>
      </c>
      <c r="P42" s="9">
        <v>0.71499999999999997</v>
      </c>
      <c r="Q42" s="9">
        <v>0.66</v>
      </c>
      <c r="R42" s="9">
        <v>0.52700000000000002</v>
      </c>
      <c r="S42" s="9">
        <v>0.59899999999999998</v>
      </c>
      <c r="T42" s="9">
        <v>0.42399999999999999</v>
      </c>
      <c r="U42" s="9">
        <v>0.71699999999999997</v>
      </c>
      <c r="V42" s="9">
        <v>0.64600000000000002</v>
      </c>
    </row>
    <row r="43" spans="1:22" ht="15" thickBot="1" x14ac:dyDescent="0.3">
      <c r="A43" s="5" t="s">
        <v>120</v>
      </c>
      <c r="B43" s="9">
        <v>0.161</v>
      </c>
      <c r="C43" s="9">
        <v>8.5999999999999993E-2</v>
      </c>
      <c r="D43" s="9">
        <v>9.7000000000000003E-2</v>
      </c>
      <c r="E43" s="9">
        <v>0.11600000000000001</v>
      </c>
      <c r="F43" s="9">
        <v>6.9000000000000006E-2</v>
      </c>
      <c r="G43" s="9">
        <v>6.5000000000000002E-2</v>
      </c>
      <c r="H43" s="9">
        <v>0.161</v>
      </c>
      <c r="I43" s="9">
        <v>0.114</v>
      </c>
      <c r="J43" s="9">
        <v>6.0999999999999999E-2</v>
      </c>
      <c r="K43" s="9">
        <v>0.16</v>
      </c>
      <c r="L43" s="9">
        <v>3.3000000000000002E-2</v>
      </c>
      <c r="M43" s="9">
        <v>5.6000000000000001E-2</v>
      </c>
      <c r="N43" s="9">
        <v>6.2E-2</v>
      </c>
      <c r="O43" s="9">
        <v>6.7000000000000004E-2</v>
      </c>
      <c r="P43" s="9">
        <v>5.8999999999999997E-2</v>
      </c>
      <c r="Q43" s="9">
        <v>2.1999999999999999E-2</v>
      </c>
      <c r="R43" s="9">
        <v>7.0999999999999994E-2</v>
      </c>
      <c r="S43" s="9">
        <v>3.4000000000000002E-2</v>
      </c>
      <c r="T43" s="9">
        <v>4.8000000000000001E-2</v>
      </c>
      <c r="U43" s="9">
        <v>2.9000000000000001E-2</v>
      </c>
      <c r="V43" s="9">
        <v>4.2000000000000003E-2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8.6956521739130432E-2</v>
      </c>
      <c r="C45" s="9">
        <v>0.13445378151260504</v>
      </c>
      <c r="D45" s="9">
        <v>1.7241379310344827E-2</v>
      </c>
      <c r="E45" s="9">
        <v>0.10169491525423729</v>
      </c>
      <c r="F45" s="9">
        <v>4.3478260869565216E-2</v>
      </c>
      <c r="G45" s="9">
        <v>0.17499999999999999</v>
      </c>
      <c r="H45" s="9">
        <v>5.4545454545454543E-2</v>
      </c>
      <c r="I45" s="9">
        <v>8.771929824561403E-2</v>
      </c>
      <c r="J45" s="9">
        <v>5.8333333333333327E-2</v>
      </c>
      <c r="K45" s="9">
        <v>0.13274336283185842</v>
      </c>
      <c r="L45" s="9">
        <v>0.12820512820512819</v>
      </c>
      <c r="M45" s="9">
        <v>0.11304347826086956</v>
      </c>
      <c r="N45" s="9">
        <v>0.10434782608695653</v>
      </c>
      <c r="O45" s="9">
        <v>5.0847457627118647E-2</v>
      </c>
      <c r="P45" s="9">
        <v>9.4827586206896547E-2</v>
      </c>
      <c r="Q45" s="9">
        <v>7.2072072072072071E-2</v>
      </c>
      <c r="R45" s="9">
        <v>5.9829059829059832E-2</v>
      </c>
      <c r="S45" s="9">
        <v>0.14529914529914531</v>
      </c>
      <c r="T45" s="9">
        <v>6.9565217391304349E-2</v>
      </c>
      <c r="U45" s="9">
        <v>0.13392857142857142</v>
      </c>
      <c r="V45" s="9">
        <v>6.7226890756302518E-2</v>
      </c>
    </row>
    <row r="46" spans="1:22" ht="14.25" x14ac:dyDescent="0.25">
      <c r="A46" s="5" t="s">
        <v>118</v>
      </c>
      <c r="B46" s="9">
        <v>0.33913043478260868</v>
      </c>
      <c r="C46" s="9">
        <v>0.39495798319327735</v>
      </c>
      <c r="D46" s="9">
        <v>0.45689655172413796</v>
      </c>
      <c r="E46" s="9">
        <v>0.44067796610169485</v>
      </c>
      <c r="F46" s="9">
        <v>0.30434782608695654</v>
      </c>
      <c r="G46" s="9">
        <v>0.55000000000000004</v>
      </c>
      <c r="H46" s="9">
        <v>0.40909090909090912</v>
      </c>
      <c r="I46" s="9">
        <v>0.2807017543859649</v>
      </c>
      <c r="J46" s="9">
        <v>0.25</v>
      </c>
      <c r="K46" s="9">
        <v>0.26548672566371684</v>
      </c>
      <c r="L46" s="9">
        <v>0.38461538461538469</v>
      </c>
      <c r="M46" s="9">
        <v>0.42608695652173911</v>
      </c>
      <c r="N46" s="9">
        <v>0.21739130434782608</v>
      </c>
      <c r="O46" s="9">
        <v>0.47457627118644069</v>
      </c>
      <c r="P46" s="9">
        <v>0.38793103448275867</v>
      </c>
      <c r="Q46" s="9">
        <v>0.2072072072072072</v>
      </c>
      <c r="R46" s="9">
        <v>0.30769230769230771</v>
      </c>
      <c r="S46" s="9">
        <v>0.41025641025641024</v>
      </c>
      <c r="T46" s="9">
        <v>0.32173913043478258</v>
      </c>
      <c r="U46" s="9">
        <v>0.26785714285714285</v>
      </c>
      <c r="V46" s="9">
        <v>0.34453781512605042</v>
      </c>
    </row>
    <row r="47" spans="1:22" ht="14.25" x14ac:dyDescent="0.25">
      <c r="A47" s="5" t="s">
        <v>119</v>
      </c>
      <c r="B47" s="9">
        <v>0.52173913043478259</v>
      </c>
      <c r="C47" s="9">
        <v>0.47058823529411759</v>
      </c>
      <c r="D47" s="9">
        <v>0.45689655172413796</v>
      </c>
      <c r="E47" s="9">
        <v>0.4576271186440678</v>
      </c>
      <c r="F47" s="9">
        <v>0.63478260869565217</v>
      </c>
      <c r="G47" s="9">
        <v>0.25833333333333336</v>
      </c>
      <c r="H47" s="9">
        <v>0.44545454545454549</v>
      </c>
      <c r="I47" s="9">
        <v>0.47368421052631576</v>
      </c>
      <c r="J47" s="9">
        <v>0.45</v>
      </c>
      <c r="K47" s="9">
        <v>0.46017699115044247</v>
      </c>
      <c r="L47" s="9">
        <v>0.47008547008547003</v>
      </c>
      <c r="M47" s="9">
        <v>0.36521739130434783</v>
      </c>
      <c r="N47" s="9">
        <v>0.62608695652173918</v>
      </c>
      <c r="O47" s="9">
        <v>0.44915254237288138</v>
      </c>
      <c r="P47" s="9">
        <v>0.5</v>
      </c>
      <c r="Q47" s="9">
        <v>0.60360360360360366</v>
      </c>
      <c r="R47" s="9">
        <v>0.58119658119658124</v>
      </c>
      <c r="S47" s="9">
        <v>0.38461538461538469</v>
      </c>
      <c r="T47" s="9">
        <v>0.6</v>
      </c>
      <c r="U47" s="9">
        <v>0.44642857142857145</v>
      </c>
      <c r="V47" s="9">
        <v>0.41176470588235292</v>
      </c>
    </row>
    <row r="48" spans="1:22" ht="14.25" x14ac:dyDescent="0.25">
      <c r="A48" s="5" t="s">
        <v>120</v>
      </c>
      <c r="B48" s="9">
        <v>5.2173913043478265E-2</v>
      </c>
      <c r="C48" s="9"/>
      <c r="D48" s="9">
        <v>6.8965517241379309E-2</v>
      </c>
      <c r="E48" s="9"/>
      <c r="F48" s="9">
        <v>1.7391304347826087E-2</v>
      </c>
      <c r="G48" s="9">
        <v>1.6666666666666666E-2</v>
      </c>
      <c r="H48" s="9">
        <v>9.0909090909090912E-2</v>
      </c>
      <c r="I48" s="9">
        <v>0.15789473684210525</v>
      </c>
      <c r="J48" s="9">
        <v>0.24166666666666667</v>
      </c>
      <c r="K48" s="9">
        <v>0.1415929203539823</v>
      </c>
      <c r="L48" s="9">
        <v>1.7094017094017096E-2</v>
      </c>
      <c r="M48" s="9">
        <v>9.5652173913043481E-2</v>
      </c>
      <c r="N48" s="9">
        <v>5.2173913043478265E-2</v>
      </c>
      <c r="O48" s="9">
        <v>2.5423728813559324E-2</v>
      </c>
      <c r="P48" s="9">
        <v>1.7241379310344827E-2</v>
      </c>
      <c r="Q48" s="9">
        <v>0.11711711711711711</v>
      </c>
      <c r="R48" s="9">
        <v>5.128205128205128E-2</v>
      </c>
      <c r="S48" s="9">
        <v>5.9829059829059832E-2</v>
      </c>
      <c r="T48" s="9">
        <v>8.6956521739130436E-3</v>
      </c>
      <c r="U48" s="9">
        <v>0.15178571428571427</v>
      </c>
      <c r="V48" s="9">
        <v>0.17647058823529413</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3.4782608695652174E-2</v>
      </c>
      <c r="C50" s="9">
        <v>9.8214285714285712E-2</v>
      </c>
      <c r="D50" s="9">
        <v>7.9646017699115043E-2</v>
      </c>
      <c r="E50" s="9">
        <v>3.4188034188034191E-2</v>
      </c>
      <c r="F50" s="9">
        <v>2.564102564102564E-2</v>
      </c>
      <c r="G50" s="9">
        <v>4.3859649122807015E-2</v>
      </c>
      <c r="H50" s="9">
        <v>3.5087719298245612E-2</v>
      </c>
      <c r="I50" s="9">
        <v>3.4188034188034191E-2</v>
      </c>
      <c r="J50" s="9">
        <v>0.1176470588235294</v>
      </c>
      <c r="K50" s="9">
        <v>0.11304347826086956</v>
      </c>
      <c r="L50" s="9">
        <v>0.10256410256410256</v>
      </c>
      <c r="M50" s="9">
        <v>9.5652173913043481E-2</v>
      </c>
      <c r="N50" s="9">
        <v>0.16806722689075632</v>
      </c>
      <c r="O50" s="9">
        <v>8.4033613445378158E-2</v>
      </c>
      <c r="P50" s="9">
        <v>0.10084033613445378</v>
      </c>
      <c r="Q50" s="9">
        <v>5.0420168067226892E-2</v>
      </c>
      <c r="R50" s="9">
        <v>0.11016949152542371</v>
      </c>
      <c r="S50" s="9">
        <v>9.2436974789915971E-2</v>
      </c>
      <c r="T50" s="9">
        <v>4.2016806722689079E-2</v>
      </c>
      <c r="U50" s="9">
        <v>0.14035087719298245</v>
      </c>
      <c r="V50" s="9">
        <v>0.12820512820512819</v>
      </c>
    </row>
    <row r="51" spans="1:22" ht="14.25" x14ac:dyDescent="0.25">
      <c r="A51" s="5" t="s">
        <v>118</v>
      </c>
      <c r="B51" s="9">
        <v>0.2608695652173913</v>
      </c>
      <c r="C51" s="9">
        <v>0.39285714285714285</v>
      </c>
      <c r="D51" s="9">
        <v>0.34513274336283184</v>
      </c>
      <c r="E51" s="9">
        <v>0.24786324786324787</v>
      </c>
      <c r="F51" s="9">
        <v>0.27350427350427353</v>
      </c>
      <c r="G51" s="9">
        <v>0.24561403508771928</v>
      </c>
      <c r="H51" s="9">
        <v>0.25438596491228072</v>
      </c>
      <c r="I51" s="9">
        <v>0.38461538461538469</v>
      </c>
      <c r="J51" s="9">
        <v>0.32773109243697474</v>
      </c>
      <c r="K51" s="9">
        <v>0.23478260869565218</v>
      </c>
      <c r="L51" s="9">
        <v>0.37606837606837606</v>
      </c>
      <c r="M51" s="9">
        <v>0.30434782608695654</v>
      </c>
      <c r="N51" s="9">
        <v>0.26050420168067229</v>
      </c>
      <c r="O51" s="9">
        <v>0.2857142857142857</v>
      </c>
      <c r="P51" s="9">
        <v>0.35294117647058826</v>
      </c>
      <c r="Q51" s="9">
        <v>0.24369747899159663</v>
      </c>
      <c r="R51" s="9">
        <v>0.33898305084745756</v>
      </c>
      <c r="S51" s="9">
        <v>0.37815126050420167</v>
      </c>
      <c r="T51" s="9">
        <v>0.26050420168067229</v>
      </c>
      <c r="U51" s="9">
        <v>0.24561403508771928</v>
      </c>
      <c r="V51" s="9">
        <v>0.31623931623931623</v>
      </c>
    </row>
    <row r="52" spans="1:22" ht="14.25" x14ac:dyDescent="0.25">
      <c r="A52" s="5" t="s">
        <v>119</v>
      </c>
      <c r="B52" s="9">
        <v>0.60869565217391308</v>
      </c>
      <c r="C52" s="9">
        <v>0.4017857142857143</v>
      </c>
      <c r="D52" s="9">
        <v>0.52212389380530977</v>
      </c>
      <c r="E52" s="9">
        <v>0.68376068376068377</v>
      </c>
      <c r="F52" s="9">
        <v>0.60683760683760679</v>
      </c>
      <c r="G52" s="9">
        <v>0.66666666666666652</v>
      </c>
      <c r="H52" s="9">
        <v>0.64912280701754388</v>
      </c>
      <c r="I52" s="9">
        <v>0.5213675213675214</v>
      </c>
      <c r="J52" s="9">
        <v>0.47058823529411759</v>
      </c>
      <c r="K52" s="9">
        <v>0.55652173913043479</v>
      </c>
      <c r="L52" s="9">
        <v>0.4358974358974359</v>
      </c>
      <c r="M52" s="9">
        <v>0.40869565217391307</v>
      </c>
      <c r="N52" s="9">
        <v>0.44537815126050423</v>
      </c>
      <c r="O52" s="9">
        <v>0.53781512605042014</v>
      </c>
      <c r="P52" s="9">
        <v>0.51260504201680668</v>
      </c>
      <c r="Q52" s="9">
        <v>0.64705882352941169</v>
      </c>
      <c r="R52" s="9">
        <v>0.47457627118644069</v>
      </c>
      <c r="S52" s="9">
        <v>0.41176470588235292</v>
      </c>
      <c r="T52" s="9">
        <v>0.63025210084033612</v>
      </c>
      <c r="U52" s="9">
        <v>0.48245614035087719</v>
      </c>
      <c r="V52" s="9">
        <v>0.48717948717948717</v>
      </c>
    </row>
    <row r="53" spans="1:22" ht="14.25" x14ac:dyDescent="0.25">
      <c r="A53" s="5" t="s">
        <v>120</v>
      </c>
      <c r="B53" s="9">
        <v>9.5652173913043481E-2</v>
      </c>
      <c r="C53" s="9">
        <v>0.10714285714285714</v>
      </c>
      <c r="D53" s="9">
        <v>5.3097345132743362E-2</v>
      </c>
      <c r="E53" s="9">
        <v>3.4188034188034191E-2</v>
      </c>
      <c r="F53" s="9">
        <v>9.4017094017094016E-2</v>
      </c>
      <c r="G53" s="9">
        <v>4.3859649122807015E-2</v>
      </c>
      <c r="H53" s="9">
        <v>6.1403508771929821E-2</v>
      </c>
      <c r="I53" s="9">
        <v>5.9829059829059832E-2</v>
      </c>
      <c r="J53" s="9">
        <v>8.4033613445378158E-2</v>
      </c>
      <c r="K53" s="9">
        <v>9.5652173913043481E-2</v>
      </c>
      <c r="L53" s="9">
        <v>8.5470085470085472E-2</v>
      </c>
      <c r="M53" s="9">
        <v>0.19130434782608696</v>
      </c>
      <c r="N53" s="9">
        <v>0.12605042016806722</v>
      </c>
      <c r="O53" s="9">
        <v>9.2436974789915971E-2</v>
      </c>
      <c r="P53" s="9">
        <v>3.3613445378151259E-2</v>
      </c>
      <c r="Q53" s="9">
        <v>5.8823529411764698E-2</v>
      </c>
      <c r="R53" s="9">
        <v>7.6271186440677971E-2</v>
      </c>
      <c r="S53" s="9">
        <v>0.1176470588235294</v>
      </c>
      <c r="T53" s="9">
        <v>6.7226890756302518E-2</v>
      </c>
      <c r="U53" s="9">
        <v>0.13157894736842105</v>
      </c>
      <c r="V53" s="9">
        <v>6.8376068376068383E-2</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69</v>
      </c>
      <c r="B77" s="155" t="s">
        <v>129</v>
      </c>
      <c r="C77" s="156" t="s">
        <v>130</v>
      </c>
      <c r="D77" s="1"/>
      <c r="E77" s="1"/>
      <c r="F77" s="165" t="s">
        <v>69</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62.033920248550004</v>
      </c>
      <c r="C78" s="59">
        <f>50+(50*(C93-C90))+(25*(C92-C91))</f>
        <v>59.179121124224999</v>
      </c>
      <c r="F78" s="52">
        <v>2019</v>
      </c>
      <c r="G78" s="25">
        <f>50+(50*(G93-G90))+(25*(G92-G91))</f>
        <v>64.584996009577011</v>
      </c>
      <c r="H78" s="59">
        <f>50+(50*(H93-H90))+(25*(H92-H91))</f>
        <v>60.983036102653301</v>
      </c>
      <c r="I78" s="25">
        <f t="shared" ref="I78:K78" si="6">50+(50*(I93-I90))+(25*(I92-I91))</f>
        <v>59.149072296865015</v>
      </c>
      <c r="J78" s="59">
        <f t="shared" si="6"/>
        <v>57.083333333333329</v>
      </c>
      <c r="K78" s="25">
        <f t="shared" si="6"/>
        <v>60.596446700507613</v>
      </c>
    </row>
    <row r="79" spans="1:32" ht="13.5" customHeight="1" x14ac:dyDescent="0.25">
      <c r="A79" s="52">
        <v>2017</v>
      </c>
      <c r="B79" s="25">
        <f>50+(50*(B98-B95))+(25*(B97-B96))</f>
        <v>59.65951147298297</v>
      </c>
      <c r="C79" s="59">
        <f>50+(50*(C98-C95))+(25*(C97-C96))</f>
        <v>58.135810377962834</v>
      </c>
      <c r="F79" s="52">
        <v>2017</v>
      </c>
      <c r="G79" s="25">
        <f>50+(50*(G98-G95))+(25*(G97-G96))</f>
        <v>63.86255924170613</v>
      </c>
      <c r="H79" s="59">
        <f>50+(50*(H98-H95))+(25*(H97-H96))</f>
        <v>61.29426129426129</v>
      </c>
      <c r="I79" s="25">
        <f t="shared" ref="I79:K79" si="7">50+(50*(I98-I95))+(25*(I97-I96))</f>
        <v>55.57199211045365</v>
      </c>
      <c r="J79" s="59">
        <f t="shared" si="7"/>
        <v>54.418604651162816</v>
      </c>
      <c r="K79" s="25">
        <f t="shared" si="7"/>
        <v>58.072207084468651</v>
      </c>
    </row>
    <row r="80" spans="1:32" ht="13.5" customHeight="1" x14ac:dyDescent="0.25">
      <c r="A80" s="52">
        <v>2016</v>
      </c>
      <c r="B80" s="25">
        <f>50+(50*(B103-B100))+(25*(B102-B101))</f>
        <v>60.010807889759519</v>
      </c>
      <c r="C80" s="59">
        <f>50+(50*(C103-C100))+(25*(C102-C101))</f>
        <v>58.754246885617221</v>
      </c>
      <c r="F80" s="52">
        <v>2016</v>
      </c>
      <c r="G80" s="25">
        <f>50+(50*(G103-G100))+(25*(G102-G101))</f>
        <v>65.022848438690005</v>
      </c>
      <c r="H80" s="59">
        <f>50+(50*(H103-H100))+(25*(H102-H101))</f>
        <v>59.984622144112492</v>
      </c>
      <c r="I80" s="25">
        <f t="shared" ref="I80:K80" si="8">50+(50*(I103-I100))+(25*(I102-I101))</f>
        <v>56.571242680546526</v>
      </c>
      <c r="J80" s="59">
        <f t="shared" si="8"/>
        <v>57.189849624060152</v>
      </c>
      <c r="K80" s="25">
        <f t="shared" si="8"/>
        <v>58.047767393561806</v>
      </c>
    </row>
    <row r="81" spans="1:11" ht="13.5" customHeight="1" x14ac:dyDescent="0.25">
      <c r="A81" s="52">
        <v>2014</v>
      </c>
      <c r="B81" s="25">
        <f>50+(50*(B108-B105))+(25*(B107-B106))</f>
        <v>52.60964912275</v>
      </c>
      <c r="C81" s="59">
        <f>50+(50*(C108-C105))+(25*(C107-C106))</f>
        <v>51.799535603750002</v>
      </c>
      <c r="F81" s="52">
        <v>2014</v>
      </c>
      <c r="G81" s="25">
        <f>50+(50*(G108-G105))+(25*(G107-G106))</f>
        <v>56.947608200455569</v>
      </c>
      <c r="H81" s="59">
        <f>50+(50*(H108-H105))+(25*(H107-H106))</f>
        <v>53.947368421052616</v>
      </c>
      <c r="I81" s="25">
        <f t="shared" ref="I81:K81" si="9">50+(50*(I108-I105))+(25*(I107-I106))</f>
        <v>47.89719626168224</v>
      </c>
      <c r="J81" s="59">
        <f t="shared" si="9"/>
        <v>49.522292993630586</v>
      </c>
      <c r="K81" s="25">
        <f t="shared" si="9"/>
        <v>50.735294117647058</v>
      </c>
    </row>
    <row r="82" spans="1:11" ht="13.5" customHeight="1" x14ac:dyDescent="0.25">
      <c r="A82" s="52">
        <v>2012</v>
      </c>
      <c r="B82" s="25">
        <f>50+(50*(B113-B110))+(25*(B112-B111))</f>
        <v>56.081668114700001</v>
      </c>
      <c r="C82" s="25">
        <f>50+(50*(C113-C110))+(25*(C112-C111))</f>
        <v>55.647648419425003</v>
      </c>
      <c r="F82" s="52">
        <v>2012</v>
      </c>
      <c r="G82" s="25">
        <f>50+(50*(G113-G110))+(25*(G112-G111))</f>
        <v>59.389140271493218</v>
      </c>
      <c r="H82" s="25">
        <f>50+(50*(H113-H110))+(25*(H112-H111))</f>
        <v>55.02680965147453</v>
      </c>
      <c r="I82" s="25">
        <f t="shared" ref="I82:K82" si="10">50+(50*(I113-I110))+(25*(I112-I111))</f>
        <v>53.909952606635073</v>
      </c>
      <c r="J82" s="25">
        <f t="shared" si="10"/>
        <v>52.459016393442624</v>
      </c>
      <c r="K82" s="25">
        <f t="shared" si="10"/>
        <v>57.551594746716702</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F87" s="3"/>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5.0491973071E-2</v>
      </c>
      <c r="C90" s="9">
        <v>6.6919473566999996E-2</v>
      </c>
      <c r="F90" s="13" t="s">
        <v>117</v>
      </c>
      <c r="G90" s="14">
        <v>3.9904229848363899E-2</v>
      </c>
      <c r="H90" s="14">
        <v>5.5676381035232703E-2</v>
      </c>
      <c r="I90" s="14">
        <v>7.1017274472168906E-2</v>
      </c>
      <c r="J90" s="14">
        <v>7.3015873015873006E-2</v>
      </c>
      <c r="K90" s="14">
        <v>5.7868020304568502E-2</v>
      </c>
    </row>
    <row r="91" spans="1:11" ht="14.25" x14ac:dyDescent="0.25">
      <c r="A91" s="5" t="s">
        <v>118</v>
      </c>
      <c r="B91" s="9">
        <v>0.224495080269</v>
      </c>
      <c r="C91" s="9">
        <v>0.24983270131599999</v>
      </c>
      <c r="F91" s="5" t="s">
        <v>118</v>
      </c>
      <c r="G91" s="9">
        <v>0.205905826017558</v>
      </c>
      <c r="H91" s="9">
        <v>0.237494562853415</v>
      </c>
      <c r="I91" s="9">
        <v>0.24312220089571299</v>
      </c>
      <c r="J91" s="9">
        <v>0.27460317460317502</v>
      </c>
      <c r="K91" s="9">
        <v>0.23197969543147201</v>
      </c>
    </row>
    <row r="92" spans="1:11" ht="28.5" x14ac:dyDescent="0.25">
      <c r="A92" s="5" t="s">
        <v>119</v>
      </c>
      <c r="B92" s="9">
        <v>0.64319005696499998</v>
      </c>
      <c r="C92" s="9">
        <v>0.61565915681500005</v>
      </c>
      <c r="F92" s="5" t="s">
        <v>119</v>
      </c>
      <c r="G92" s="9">
        <v>0.63926576217079001</v>
      </c>
      <c r="H92" s="9">
        <v>0.625489343192692</v>
      </c>
      <c r="I92" s="9">
        <v>0.62060140754958404</v>
      </c>
      <c r="J92" s="9">
        <v>0.60079365079365099</v>
      </c>
      <c r="K92" s="9">
        <v>0.64873096446700496</v>
      </c>
    </row>
    <row r="93" spans="1:11" ht="14.25" x14ac:dyDescent="0.25">
      <c r="A93" s="5" t="s">
        <v>120</v>
      </c>
      <c r="B93" s="9">
        <v>8.1822889694000006E-2</v>
      </c>
      <c r="C93" s="9">
        <v>6.7588668301999999E-2</v>
      </c>
      <c r="F93" s="5" t="s">
        <v>120</v>
      </c>
      <c r="G93" s="9">
        <v>0.11492418196328801</v>
      </c>
      <c r="H93" s="9">
        <v>8.1339712918660295E-2</v>
      </c>
      <c r="I93" s="9">
        <v>6.5259117082533596E-2</v>
      </c>
      <c r="J93" s="9">
        <v>5.1587301587301598E-2</v>
      </c>
      <c r="K93" s="9">
        <v>6.1421319796954303E-2</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7.3279052553664001E-2</v>
      </c>
      <c r="C95" s="9">
        <v>7.4951953875720706E-2</v>
      </c>
      <c r="F95" s="13" t="s">
        <v>117</v>
      </c>
      <c r="G95" s="14">
        <v>4.9763033175355499E-2</v>
      </c>
      <c r="H95" s="14">
        <v>5.37240537240537E-2</v>
      </c>
      <c r="I95" s="14">
        <v>8.2840236686390595E-2</v>
      </c>
      <c r="J95" s="14">
        <v>0.10930232558139499</v>
      </c>
      <c r="K95" s="14">
        <v>8.4468664850136196E-2</v>
      </c>
    </row>
    <row r="96" spans="1:11" ht="14.25" x14ac:dyDescent="0.25">
      <c r="A96" s="5" t="s">
        <v>118</v>
      </c>
      <c r="B96" s="9">
        <v>0.24722427831236099</v>
      </c>
      <c r="C96" s="9">
        <v>0.27866752081998702</v>
      </c>
      <c r="F96" s="5" t="s">
        <v>118</v>
      </c>
      <c r="G96" s="9">
        <v>0.208530805687204</v>
      </c>
      <c r="H96" s="9">
        <v>0.255189255189255</v>
      </c>
      <c r="I96" s="9">
        <v>0.305719921104536</v>
      </c>
      <c r="J96" s="9">
        <v>0.295348837209302</v>
      </c>
      <c r="K96" s="9">
        <v>0.258855585831063</v>
      </c>
    </row>
    <row r="97" spans="1:11" ht="28.5" x14ac:dyDescent="0.25">
      <c r="A97" s="5" t="s">
        <v>119</v>
      </c>
      <c r="B97" s="9">
        <v>0.57883049592894198</v>
      </c>
      <c r="C97" s="9">
        <v>0.53875720691864204</v>
      </c>
      <c r="F97" s="5" t="s">
        <v>119</v>
      </c>
      <c r="G97" s="9">
        <v>0.62085308056872002</v>
      </c>
      <c r="H97" s="9">
        <v>0.56776556776556797</v>
      </c>
      <c r="I97" s="9">
        <v>0.52859960552268204</v>
      </c>
      <c r="J97" s="9">
        <v>0.5</v>
      </c>
      <c r="K97" s="9">
        <v>0.56267029972752003</v>
      </c>
    </row>
    <row r="98" spans="1:11" ht="14.25" x14ac:dyDescent="0.25">
      <c r="A98" s="5" t="s">
        <v>120</v>
      </c>
      <c r="B98" s="9">
        <v>0.100666173205033</v>
      </c>
      <c r="C98" s="9">
        <v>0.10762331838564999</v>
      </c>
      <c r="F98" s="5" t="s">
        <v>120</v>
      </c>
      <c r="G98" s="9">
        <v>0.12085308056872</v>
      </c>
      <c r="H98" s="9">
        <v>0.12332112332112299</v>
      </c>
      <c r="I98" s="9">
        <v>8.2840236686390595E-2</v>
      </c>
      <c r="J98" s="9">
        <v>9.5348837209302303E-2</v>
      </c>
      <c r="K98" s="9">
        <v>9.4005449591280696E-2</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6.0253985409348801E-2</v>
      </c>
      <c r="C100" s="9">
        <v>6.2514156285390698E-2</v>
      </c>
      <c r="F100" s="13" t="s">
        <v>117</v>
      </c>
      <c r="G100" s="14">
        <v>3.3511043412034001E-2</v>
      </c>
      <c r="H100" s="14">
        <v>5.5799648506151003E-2</v>
      </c>
      <c r="I100" s="14">
        <v>7.2218607677293004E-2</v>
      </c>
      <c r="J100" s="14">
        <v>7.1428571428570994E-2</v>
      </c>
      <c r="K100" s="14">
        <v>7.3208722741433002E-2</v>
      </c>
    </row>
    <row r="101" spans="1:11" ht="14.25" x14ac:dyDescent="0.25">
      <c r="A101" s="5" t="s">
        <v>118</v>
      </c>
      <c r="B101" s="9">
        <v>0.24858146446906201</v>
      </c>
      <c r="C101" s="9">
        <v>0.268629671574179</v>
      </c>
      <c r="F101" s="5" t="s">
        <v>118</v>
      </c>
      <c r="G101" s="9">
        <v>0.20944402132520901</v>
      </c>
      <c r="H101" s="9">
        <v>0.25834797891036898</v>
      </c>
      <c r="I101" s="9">
        <v>0.28952504879635699</v>
      </c>
      <c r="J101" s="9">
        <v>0.281015037593985</v>
      </c>
      <c r="K101" s="9">
        <v>0.259086188992731</v>
      </c>
    </row>
    <row r="102" spans="1:11" ht="28.5" x14ac:dyDescent="0.25">
      <c r="A102" s="5" t="s">
        <v>119</v>
      </c>
      <c r="B102" s="9">
        <v>0.612807349365036</v>
      </c>
      <c r="C102" s="9">
        <v>0.59388448471121202</v>
      </c>
      <c r="F102" s="5" t="s">
        <v>119</v>
      </c>
      <c r="G102" s="9">
        <v>0.63670982482863703</v>
      </c>
      <c r="H102" s="9">
        <v>0.60237258347978895</v>
      </c>
      <c r="I102" s="9">
        <v>0.57970071567989601</v>
      </c>
      <c r="J102" s="9">
        <v>0.58364661654135297</v>
      </c>
      <c r="K102" s="9">
        <v>0.60799584631360304</v>
      </c>
    </row>
    <row r="103" spans="1:11" ht="14.25" x14ac:dyDescent="0.25">
      <c r="A103" s="5" t="s">
        <v>120</v>
      </c>
      <c r="B103" s="9">
        <v>7.8357200756552295E-2</v>
      </c>
      <c r="C103" s="9">
        <v>7.49716874292186E-2</v>
      </c>
      <c r="F103" s="5" t="s">
        <v>120</v>
      </c>
      <c r="G103" s="9">
        <v>0.12033511043412</v>
      </c>
      <c r="H103" s="9">
        <v>8.3479789103690999E-2</v>
      </c>
      <c r="I103" s="9">
        <v>5.8555627846454003E-2</v>
      </c>
      <c r="J103" s="9">
        <v>6.390977443609E-2</v>
      </c>
      <c r="K103" s="9">
        <v>5.9709241952232997E-2</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9.2982456140000003E-2</v>
      </c>
      <c r="C105" s="9">
        <v>9.1331269349999994E-2</v>
      </c>
      <c r="F105" s="13" t="s">
        <v>117</v>
      </c>
      <c r="G105" s="14">
        <v>5.2391799544419103E-2</v>
      </c>
      <c r="H105" s="14">
        <v>8.9068825910931196E-2</v>
      </c>
      <c r="I105" s="14">
        <v>0.13084112149532701</v>
      </c>
      <c r="J105" s="14">
        <v>9.2356687898089193E-2</v>
      </c>
      <c r="K105" s="14">
        <v>9.8039215686274495E-2</v>
      </c>
    </row>
    <row r="106" spans="1:11" ht="14.25" x14ac:dyDescent="0.25">
      <c r="A106" s="5" t="s">
        <v>118</v>
      </c>
      <c r="B106" s="9">
        <v>0.34649122806999999</v>
      </c>
      <c r="C106" s="9">
        <v>0.36300309598000002</v>
      </c>
      <c r="F106" s="5" t="s">
        <v>118</v>
      </c>
      <c r="G106" s="9">
        <v>0.32574031890660599</v>
      </c>
      <c r="H106" s="9">
        <v>0.32928475033738203</v>
      </c>
      <c r="I106" s="9">
        <v>0.38317757009345799</v>
      </c>
      <c r="J106" s="9">
        <v>0.40127388535031799</v>
      </c>
      <c r="K106" s="9">
        <v>0.36666666666666697</v>
      </c>
    </row>
    <row r="107" spans="1:11" ht="28.5" x14ac:dyDescent="0.25">
      <c r="A107" s="5" t="s">
        <v>119</v>
      </c>
      <c r="B107" s="9">
        <v>0.48421052632</v>
      </c>
      <c r="C107" s="9">
        <v>0.47368421052999998</v>
      </c>
      <c r="F107" s="5" t="s">
        <v>119</v>
      </c>
      <c r="G107" s="9">
        <v>0.53530751708428204</v>
      </c>
      <c r="H107" s="9">
        <v>0.49797570850202399</v>
      </c>
      <c r="I107" s="9">
        <v>0.41121495327102803</v>
      </c>
      <c r="J107" s="9">
        <v>0.44585987261146498</v>
      </c>
      <c r="K107" s="9">
        <v>0.47843137254902002</v>
      </c>
    </row>
    <row r="108" spans="1:11" ht="14.25" x14ac:dyDescent="0.25">
      <c r="A108" s="5" t="s">
        <v>120</v>
      </c>
      <c r="B108" s="9">
        <v>7.6315789470000006E-2</v>
      </c>
      <c r="C108" s="9">
        <v>7.1981424150000001E-2</v>
      </c>
      <c r="F108" s="5" t="s">
        <v>120</v>
      </c>
      <c r="G108" s="9">
        <v>8.6560364464692494E-2</v>
      </c>
      <c r="H108" s="9">
        <v>8.3670715249662603E-2</v>
      </c>
      <c r="I108" s="9">
        <v>7.4766355140186896E-2</v>
      </c>
      <c r="J108" s="9">
        <v>6.0509554140127403E-2</v>
      </c>
      <c r="K108" s="9">
        <v>5.6862745098039201E-2</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7.5586446567999996E-2</v>
      </c>
      <c r="C110" s="9">
        <v>8.8666152659999997E-2</v>
      </c>
      <c r="F110" s="13" t="s">
        <v>117</v>
      </c>
      <c r="G110" s="14">
        <v>6.1085972850678703E-2</v>
      </c>
      <c r="H110" s="14">
        <v>8.3109919571045604E-2</v>
      </c>
      <c r="I110" s="14">
        <v>8.7677725118483402E-2</v>
      </c>
      <c r="J110" s="14">
        <v>0.101639344262295</v>
      </c>
      <c r="K110" s="14">
        <v>8.4427767354596603E-2</v>
      </c>
    </row>
    <row r="111" spans="1:11" ht="14.25" x14ac:dyDescent="0.25">
      <c r="A111" s="5" t="s">
        <v>118</v>
      </c>
      <c r="B111" s="9">
        <v>0.30842745438699998</v>
      </c>
      <c r="C111" s="9">
        <v>0.29529683885899999</v>
      </c>
      <c r="F111" s="5" t="s">
        <v>118</v>
      </c>
      <c r="G111" s="9">
        <v>0.26470588235294101</v>
      </c>
      <c r="H111" s="9">
        <v>0.31903485254691699</v>
      </c>
      <c r="I111" s="9">
        <v>0.32938388625592402</v>
      </c>
      <c r="J111" s="9">
        <v>0.33770491803278702</v>
      </c>
      <c r="K111" s="9">
        <v>0.264540337711069</v>
      </c>
    </row>
    <row r="112" spans="1:11" ht="28.5" x14ac:dyDescent="0.25">
      <c r="A112" s="5" t="s">
        <v>119</v>
      </c>
      <c r="B112" s="9">
        <v>0.52910512597699999</v>
      </c>
      <c r="C112" s="9">
        <v>0.533538936006</v>
      </c>
      <c r="F112" s="5" t="s">
        <v>119</v>
      </c>
      <c r="G112" s="9">
        <v>0.58597285067873295</v>
      </c>
      <c r="H112" s="9">
        <v>0.50938337801608602</v>
      </c>
      <c r="I112" s="9">
        <v>0.50473933649289104</v>
      </c>
      <c r="J112" s="9">
        <v>0.48196721311475399</v>
      </c>
      <c r="K112" s="9">
        <v>0.56660412757973699</v>
      </c>
    </row>
    <row r="113" spans="1:11" ht="14.25" x14ac:dyDescent="0.25">
      <c r="A113" s="5" t="s">
        <v>120</v>
      </c>
      <c r="B113" s="9">
        <v>8.6880973067000003E-2</v>
      </c>
      <c r="C113" s="9">
        <v>8.2498072475000003E-2</v>
      </c>
      <c r="F113" s="5" t="s">
        <v>120</v>
      </c>
      <c r="G113" s="9">
        <v>8.8235294117647106E-2</v>
      </c>
      <c r="H113" s="9">
        <v>8.8471849865951704E-2</v>
      </c>
      <c r="I113" s="9">
        <v>7.8199052132701397E-2</v>
      </c>
      <c r="J113" s="9">
        <v>7.86885245901639E-2</v>
      </c>
      <c r="K113" s="9">
        <v>8.4427767354596603E-2</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1" width="17.7109375" style="1" customWidth="1"/>
    <col min="32" max="16384" width="10.85546875" style="1"/>
  </cols>
  <sheetData>
    <row r="1" spans="1:10" s="17" customFormat="1" ht="30" customHeight="1" x14ac:dyDescent="0.2">
      <c r="A1" s="15" t="s">
        <v>194</v>
      </c>
      <c r="B1" s="15"/>
      <c r="C1" s="15"/>
      <c r="D1" s="15"/>
      <c r="E1" s="15"/>
      <c r="F1" s="15"/>
      <c r="G1" s="15"/>
      <c r="H1" s="16"/>
      <c r="I1" s="16"/>
      <c r="J1" s="16"/>
    </row>
    <row r="3" spans="1:10" x14ac:dyDescent="0.25">
      <c r="A3" s="2" t="s">
        <v>115</v>
      </c>
    </row>
    <row r="4" spans="1:10" ht="15" customHeight="1" x14ac:dyDescent="0.25">
      <c r="A4" s="175" t="s">
        <v>70</v>
      </c>
      <c r="B4" s="176">
        <v>2019</v>
      </c>
      <c r="C4" s="176">
        <v>2017</v>
      </c>
      <c r="D4" s="176">
        <v>2016</v>
      </c>
      <c r="E4" s="176">
        <v>2014</v>
      </c>
      <c r="F4" s="176">
        <v>2012</v>
      </c>
      <c r="G4" s="176">
        <v>2009</v>
      </c>
      <c r="H4" s="176">
        <v>2008</v>
      </c>
      <c r="I4" s="176">
        <v>2007</v>
      </c>
      <c r="J4" s="177">
        <v>2006</v>
      </c>
    </row>
    <row r="5" spans="1:10" ht="15" customHeight="1" x14ac:dyDescent="0.25">
      <c r="A5" s="63" t="s">
        <v>117</v>
      </c>
      <c r="B5" s="8">
        <v>5.3999999999999999E-2</v>
      </c>
      <c r="C5" s="8">
        <v>5.1999999999999998E-2</v>
      </c>
      <c r="D5" s="8">
        <v>5.0140074452303E-2</v>
      </c>
      <c r="E5" s="8">
        <v>9.1999999999999998E-2</v>
      </c>
      <c r="F5" s="8">
        <v>5.9499999999999997E-2</v>
      </c>
      <c r="G5" s="8" t="s">
        <v>56</v>
      </c>
      <c r="H5" s="8" t="s">
        <v>56</v>
      </c>
      <c r="I5" s="8" t="s">
        <v>56</v>
      </c>
      <c r="J5" s="64" t="s">
        <v>56</v>
      </c>
    </row>
    <row r="6" spans="1:10" ht="15" customHeight="1" x14ac:dyDescent="0.25">
      <c r="A6" s="65" t="s">
        <v>118</v>
      </c>
      <c r="B6" s="9">
        <v>0.219</v>
      </c>
      <c r="C6" s="9">
        <v>0.21099999999999999</v>
      </c>
      <c r="D6" s="9">
        <v>0.21576845574246001</v>
      </c>
      <c r="E6" s="9">
        <v>0.29399999999999998</v>
      </c>
      <c r="F6" s="9">
        <v>0.24260000000000001</v>
      </c>
      <c r="G6" s="9" t="s">
        <v>56</v>
      </c>
      <c r="H6" s="9" t="s">
        <v>56</v>
      </c>
      <c r="I6" s="9" t="s">
        <v>56</v>
      </c>
      <c r="J6" s="66" t="s">
        <v>56</v>
      </c>
    </row>
    <row r="7" spans="1:10" ht="15" customHeight="1" x14ac:dyDescent="0.25">
      <c r="A7" s="65" t="s">
        <v>119</v>
      </c>
      <c r="B7" s="9">
        <v>0.60599999999999998</v>
      </c>
      <c r="C7" s="9">
        <v>0.57299999999999995</v>
      </c>
      <c r="D7" s="9">
        <v>0.58589451998895503</v>
      </c>
      <c r="E7" s="9">
        <v>0.51</v>
      </c>
      <c r="F7" s="9">
        <v>0.55459999999999998</v>
      </c>
      <c r="G7" s="9" t="s">
        <v>56</v>
      </c>
      <c r="H7" s="9" t="s">
        <v>56</v>
      </c>
      <c r="I7" s="9" t="s">
        <v>56</v>
      </c>
      <c r="J7" s="66" t="s">
        <v>56</v>
      </c>
    </row>
    <row r="8" spans="1:10" ht="15" customHeight="1" x14ac:dyDescent="0.25">
      <c r="A8" s="67" t="s">
        <v>120</v>
      </c>
      <c r="B8" s="56">
        <v>0.12</v>
      </c>
      <c r="C8" s="56">
        <v>0.16400000000000001</v>
      </c>
      <c r="D8" s="56">
        <v>0.14819694981628201</v>
      </c>
      <c r="E8" s="56">
        <v>0.104</v>
      </c>
      <c r="F8" s="56">
        <v>0.14330000000000001</v>
      </c>
      <c r="G8" s="56" t="s">
        <v>56</v>
      </c>
      <c r="H8" s="56" t="s">
        <v>56</v>
      </c>
      <c r="I8" s="56" t="s">
        <v>56</v>
      </c>
      <c r="J8" s="68" t="s">
        <v>56</v>
      </c>
    </row>
    <row r="10" spans="1:10" ht="14.25" thickBot="1" x14ac:dyDescent="0.3">
      <c r="A10" s="2" t="s">
        <v>52</v>
      </c>
    </row>
    <row r="11" spans="1:10" ht="15" customHeight="1" thickBot="1" x14ac:dyDescent="0.3">
      <c r="A11" s="164" t="s">
        <v>70</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62.974999999999994</v>
      </c>
      <c r="C12" s="11">
        <f t="shared" ref="C12:F12" si="0">50+(50*(C8-C5))+(25*(C7-C6))</f>
        <v>64.650000000000006</v>
      </c>
      <c r="D12" s="11">
        <f t="shared" si="0"/>
        <v>64.155995374361325</v>
      </c>
      <c r="E12" s="11">
        <f t="shared" si="0"/>
        <v>56</v>
      </c>
      <c r="F12" s="11">
        <f t="shared" si="0"/>
        <v>61.989999999999995</v>
      </c>
      <c r="G12" s="11" t="s">
        <v>56</v>
      </c>
      <c r="H12" s="11" t="s">
        <v>56</v>
      </c>
      <c r="I12" s="11" t="s">
        <v>56</v>
      </c>
      <c r="J12" s="11" t="s">
        <v>56</v>
      </c>
    </row>
    <row r="14" spans="1:10" s="17" customFormat="1" ht="30" customHeight="1" x14ac:dyDescent="0.2">
      <c r="A14" s="15" t="s">
        <v>195</v>
      </c>
      <c r="B14" s="15"/>
      <c r="C14" s="15"/>
      <c r="D14" s="15"/>
      <c r="E14" s="15"/>
      <c r="F14" s="15"/>
      <c r="G14" s="15"/>
      <c r="H14" s="16"/>
      <c r="I14" s="16"/>
      <c r="J14" s="16"/>
    </row>
    <row r="16" spans="1:10" x14ac:dyDescent="0.25">
      <c r="A16" s="3" t="s">
        <v>123</v>
      </c>
    </row>
    <row r="17" spans="1:23" ht="14.25" thickBot="1" x14ac:dyDescent="0.3">
      <c r="A17" s="3"/>
    </row>
    <row r="18" spans="1:23" s="35" customFormat="1" ht="14.25" x14ac:dyDescent="0.2">
      <c r="A18" s="150" t="s">
        <v>70</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72.178477690288716</v>
      </c>
      <c r="C19" s="25">
        <f>50+(50*(C33-C30))+(25*(C32-C31))</f>
        <v>62.977099236641216</v>
      </c>
      <c r="D19" s="25">
        <f t="shared" ref="D19:V19" si="1">50+(50*(D33-D30))+(25*(D32-D31))</f>
        <v>70.641646489104119</v>
      </c>
      <c r="E19" s="25">
        <f t="shared" si="1"/>
        <v>65.786082474226802</v>
      </c>
      <c r="F19" s="25">
        <f t="shared" si="1"/>
        <v>65.822784810126592</v>
      </c>
      <c r="G19" s="25">
        <f t="shared" si="1"/>
        <v>62.651331719128322</v>
      </c>
      <c r="H19" s="25">
        <f t="shared" si="1"/>
        <v>70.676691729323309</v>
      </c>
      <c r="I19" s="25">
        <f t="shared" si="1"/>
        <v>59.134615384615387</v>
      </c>
      <c r="J19" s="25">
        <f t="shared" si="1"/>
        <v>70.563549160671457</v>
      </c>
      <c r="K19" s="25">
        <f t="shared" si="1"/>
        <v>66.071428571428569</v>
      </c>
      <c r="L19" s="25">
        <f t="shared" si="1"/>
        <v>61.1875</v>
      </c>
      <c r="M19" s="25">
        <f t="shared" si="1"/>
        <v>52.644836272040301</v>
      </c>
      <c r="N19" s="25">
        <f t="shared" si="1"/>
        <v>52.575376884422113</v>
      </c>
      <c r="O19" s="25">
        <f t="shared" si="1"/>
        <v>67.369727047146398</v>
      </c>
      <c r="P19" s="25">
        <f t="shared" si="1"/>
        <v>71.091811414392055</v>
      </c>
      <c r="Q19" s="25">
        <f t="shared" si="1"/>
        <v>58.979328165374675</v>
      </c>
      <c r="R19" s="25">
        <f t="shared" si="1"/>
        <v>55.0251256281407</v>
      </c>
      <c r="S19" s="25">
        <f t="shared" si="1"/>
        <v>52.267303102625299</v>
      </c>
      <c r="T19" s="25">
        <f t="shared" si="1"/>
        <v>59.503631961259075</v>
      </c>
      <c r="U19" s="25">
        <f t="shared" si="1"/>
        <v>62.279596977329973</v>
      </c>
      <c r="V19" s="25">
        <f t="shared" si="1"/>
        <v>63.032581453634087</v>
      </c>
      <c r="W19" s="32">
        <f>B12</f>
        <v>62.974999999999994</v>
      </c>
    </row>
    <row r="20" spans="1:23" ht="14.25" x14ac:dyDescent="0.25">
      <c r="A20" s="18">
        <v>2017</v>
      </c>
      <c r="B20" s="25">
        <f>50+(50*(B38-B35))+(25*(B37-B36))</f>
        <v>67.537313432835816</v>
      </c>
      <c r="C20" s="25">
        <f t="shared" ref="C20:V20" si="2">50+(50*(C38-C35))+(25*(C37-C36))</f>
        <v>66.911764705882348</v>
      </c>
      <c r="D20" s="25">
        <f t="shared" si="2"/>
        <v>70.335820895522389</v>
      </c>
      <c r="E20" s="25">
        <f t="shared" si="2"/>
        <v>74.464285714285722</v>
      </c>
      <c r="F20" s="25">
        <f t="shared" si="2"/>
        <v>65.647482014388487</v>
      </c>
      <c r="G20" s="25">
        <f t="shared" si="2"/>
        <v>63.928571428571431</v>
      </c>
      <c r="H20" s="25">
        <f t="shared" si="2"/>
        <v>71.897810218978094</v>
      </c>
      <c r="I20" s="25">
        <f t="shared" si="2"/>
        <v>65.398550724637673</v>
      </c>
      <c r="J20" s="25">
        <f t="shared" si="2"/>
        <v>66.423357664233578</v>
      </c>
      <c r="K20" s="25">
        <f t="shared" si="2"/>
        <v>64.107142857142861</v>
      </c>
      <c r="L20" s="25">
        <f t="shared" si="2"/>
        <v>64.335664335664347</v>
      </c>
      <c r="M20" s="25">
        <f t="shared" si="2"/>
        <v>77.288732394366207</v>
      </c>
      <c r="N20" s="25">
        <f t="shared" si="2"/>
        <v>64.685314685314694</v>
      </c>
      <c r="O20" s="25">
        <f t="shared" si="2"/>
        <v>61.443661971830984</v>
      </c>
      <c r="P20" s="25">
        <f t="shared" si="2"/>
        <v>68.971631205673759</v>
      </c>
      <c r="Q20" s="25">
        <f t="shared" si="2"/>
        <v>51.760563380281688</v>
      </c>
      <c r="R20" s="25">
        <f t="shared" si="2"/>
        <v>58.391608391608393</v>
      </c>
      <c r="S20" s="25">
        <f t="shared" si="2"/>
        <v>63.811188811188813</v>
      </c>
      <c r="T20" s="25">
        <f t="shared" si="2"/>
        <v>50</v>
      </c>
      <c r="U20" s="25">
        <f t="shared" si="2"/>
        <v>59.790209790209786</v>
      </c>
      <c r="V20" s="25">
        <f t="shared" si="2"/>
        <v>52.272727272727266</v>
      </c>
      <c r="W20" s="33">
        <f>C12</f>
        <v>64.650000000000006</v>
      </c>
    </row>
    <row r="21" spans="1:23" ht="14.25" x14ac:dyDescent="0.25">
      <c r="A21" s="18">
        <v>2016</v>
      </c>
      <c r="B21" s="25">
        <f>50+(50*(B43-B40))+(25*(B42-B41))</f>
        <v>67.45</v>
      </c>
      <c r="C21" s="25">
        <f t="shared" ref="C21:V21" si="3">50+(50*(C43-C40))+(25*(C42-C41))</f>
        <v>67.699999999999989</v>
      </c>
      <c r="D21" s="25">
        <f t="shared" si="3"/>
        <v>68.025000000000006</v>
      </c>
      <c r="E21" s="25">
        <f t="shared" si="3"/>
        <v>70.599999999999994</v>
      </c>
      <c r="F21" s="25">
        <f t="shared" si="3"/>
        <v>60.300000000000004</v>
      </c>
      <c r="G21" s="25">
        <f t="shared" si="3"/>
        <v>62.849999999999994</v>
      </c>
      <c r="H21" s="25">
        <f t="shared" si="3"/>
        <v>71.424999999999997</v>
      </c>
      <c r="I21" s="25">
        <f t="shared" si="3"/>
        <v>59.125</v>
      </c>
      <c r="J21" s="25">
        <f t="shared" si="3"/>
        <v>70.875</v>
      </c>
      <c r="K21" s="25">
        <f t="shared" si="3"/>
        <v>70.825000000000003</v>
      </c>
      <c r="L21" s="25">
        <f t="shared" si="3"/>
        <v>59.949999999999996</v>
      </c>
      <c r="M21" s="25">
        <f t="shared" si="3"/>
        <v>68.7</v>
      </c>
      <c r="N21" s="25">
        <f t="shared" si="3"/>
        <v>63.1</v>
      </c>
      <c r="O21" s="25">
        <f t="shared" si="3"/>
        <v>58.949999999999996</v>
      </c>
      <c r="P21" s="25">
        <f t="shared" si="3"/>
        <v>67.55</v>
      </c>
      <c r="Q21" s="25">
        <f t="shared" si="3"/>
        <v>64.599999999999994</v>
      </c>
      <c r="R21" s="25">
        <f t="shared" si="3"/>
        <v>58.125</v>
      </c>
      <c r="S21" s="25">
        <f t="shared" si="3"/>
        <v>57.2</v>
      </c>
      <c r="T21" s="25">
        <f t="shared" si="3"/>
        <v>53.4</v>
      </c>
      <c r="U21" s="25">
        <f t="shared" si="3"/>
        <v>64.05</v>
      </c>
      <c r="V21" s="25">
        <f t="shared" si="3"/>
        <v>51.074999999999996</v>
      </c>
      <c r="W21" s="33">
        <f>D12</f>
        <v>64.155995374361325</v>
      </c>
    </row>
    <row r="22" spans="1:23" ht="14.25" x14ac:dyDescent="0.25">
      <c r="A22" s="18">
        <v>2014</v>
      </c>
      <c r="B22" s="25">
        <f>50+(50*(B48-B45))+(25*(B47-B46))</f>
        <v>53.017241379310342</v>
      </c>
      <c r="C22" s="25">
        <f t="shared" ref="C22:V22" si="4">50+(50*(C48-C45))+(25*(C47-C46))</f>
        <v>46.186440677966104</v>
      </c>
      <c r="D22" s="25">
        <f t="shared" si="4"/>
        <v>61.440677966101688</v>
      </c>
      <c r="E22" s="25">
        <f t="shared" si="4"/>
        <v>52.100840336134453</v>
      </c>
      <c r="F22" s="25">
        <f t="shared" si="4"/>
        <v>60.625</v>
      </c>
      <c r="G22" s="25">
        <f t="shared" si="4"/>
        <v>53.991596638655466</v>
      </c>
      <c r="H22" s="25">
        <f t="shared" si="4"/>
        <v>61.554621848739501</v>
      </c>
      <c r="I22" s="25">
        <f t="shared" si="4"/>
        <v>61.344537815126046</v>
      </c>
      <c r="J22" s="25">
        <f t="shared" si="4"/>
        <v>69.444444444444429</v>
      </c>
      <c r="K22" s="25">
        <f t="shared" si="4"/>
        <v>55.084745762711862</v>
      </c>
      <c r="L22" s="25">
        <f t="shared" si="4"/>
        <v>52.118644067796609</v>
      </c>
      <c r="M22" s="25">
        <f t="shared" si="4"/>
        <v>56.458333333333336</v>
      </c>
      <c r="N22" s="25">
        <f t="shared" si="4"/>
        <v>54.791666666666671</v>
      </c>
      <c r="O22" s="25">
        <f t="shared" si="4"/>
        <v>50.833333333333336</v>
      </c>
      <c r="P22" s="25">
        <f t="shared" si="4"/>
        <v>49.583333333333329</v>
      </c>
      <c r="Q22" s="25">
        <f t="shared" si="4"/>
        <v>61.752136752136749</v>
      </c>
      <c r="R22" s="25">
        <f t="shared" si="4"/>
        <v>55</v>
      </c>
      <c r="S22" s="25">
        <f t="shared" si="4"/>
        <v>49.583333333333336</v>
      </c>
      <c r="T22" s="25">
        <f t="shared" si="4"/>
        <v>55.462184873949582</v>
      </c>
      <c r="U22" s="25">
        <f t="shared" si="4"/>
        <v>61.666666666666671</v>
      </c>
      <c r="V22" s="25">
        <f t="shared" si="4"/>
        <v>53.813559322033896</v>
      </c>
      <c r="W22" s="33">
        <f>E12</f>
        <v>56</v>
      </c>
    </row>
    <row r="23" spans="1:23" ht="14.25" x14ac:dyDescent="0.25">
      <c r="A23" s="18">
        <v>2012</v>
      </c>
      <c r="B23" s="25">
        <f>50+(50*(B53-B50))+(25*(B52-B51))</f>
        <v>65.756302521008408</v>
      </c>
      <c r="C23" s="25">
        <f t="shared" ref="C23:V23" si="5">50+(50*(C53-C50))+(25*(C52-C51))</f>
        <v>60.625</v>
      </c>
      <c r="D23" s="25">
        <f t="shared" si="5"/>
        <v>59.868421052631575</v>
      </c>
      <c r="E23" s="25">
        <f t="shared" si="5"/>
        <v>60.714285714285708</v>
      </c>
      <c r="F23" s="25">
        <f t="shared" si="5"/>
        <v>59.375</v>
      </c>
      <c r="G23" s="25">
        <f t="shared" si="5"/>
        <v>66.596638655462186</v>
      </c>
      <c r="H23" s="25">
        <f t="shared" si="5"/>
        <v>70.168067226890756</v>
      </c>
      <c r="I23" s="25">
        <f t="shared" si="5"/>
        <v>56.666666666666664</v>
      </c>
      <c r="J23" s="25">
        <f t="shared" si="5"/>
        <v>64.194915254237287</v>
      </c>
      <c r="K23" s="25">
        <f t="shared" si="5"/>
        <v>63.025210084033617</v>
      </c>
      <c r="L23" s="25">
        <f t="shared" si="5"/>
        <v>60.625</v>
      </c>
      <c r="M23" s="25">
        <f t="shared" si="5"/>
        <v>65.466101694915253</v>
      </c>
      <c r="N23" s="25">
        <f t="shared" si="5"/>
        <v>61.974789915966383</v>
      </c>
      <c r="O23" s="25">
        <f t="shared" si="5"/>
        <v>63.124999999999993</v>
      </c>
      <c r="P23" s="25">
        <f t="shared" si="5"/>
        <v>61.458333333333329</v>
      </c>
      <c r="Q23" s="25">
        <f t="shared" si="5"/>
        <v>64.075630252100837</v>
      </c>
      <c r="R23" s="25">
        <f t="shared" si="5"/>
        <v>60.625</v>
      </c>
      <c r="S23" s="25">
        <f t="shared" si="5"/>
        <v>52.291666666666664</v>
      </c>
      <c r="T23" s="25">
        <f t="shared" si="5"/>
        <v>58.403361344537821</v>
      </c>
      <c r="U23" s="25">
        <f t="shared" si="5"/>
        <v>63.135593220338983</v>
      </c>
      <c r="V23" s="25">
        <f t="shared" si="5"/>
        <v>56.30252100840336</v>
      </c>
      <c r="W23" s="33">
        <f>F12</f>
        <v>61.989999999999995</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5" thickBot="1" x14ac:dyDescent="0.3">
      <c r="A27" s="19">
        <v>2006</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41" t="str">
        <f>J12</f>
        <v>NA</v>
      </c>
    </row>
    <row r="28" spans="1:23" ht="14.25" thickBot="1" x14ac:dyDescent="0.3"/>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3.4120734908136482E-2</v>
      </c>
      <c r="C30" s="9">
        <v>5.3435114503816793E-2</v>
      </c>
      <c r="D30" s="9">
        <v>4.6004842615012108E-2</v>
      </c>
      <c r="E30" s="9">
        <v>3.8659793814432991E-2</v>
      </c>
      <c r="F30" s="9">
        <v>2.7848101265822781E-2</v>
      </c>
      <c r="G30" s="9">
        <v>6.5375302663438259E-2</v>
      </c>
      <c r="H30" s="9">
        <v>2.0050125313283207E-2</v>
      </c>
      <c r="I30" s="9">
        <v>5.5288461538461536E-2</v>
      </c>
      <c r="J30" s="9">
        <v>1.6786570743405275E-2</v>
      </c>
      <c r="K30" s="9">
        <v>2.6190476190476191E-2</v>
      </c>
      <c r="L30" s="9">
        <v>0.06</v>
      </c>
      <c r="M30" s="9">
        <v>0.12090680100755667</v>
      </c>
      <c r="N30" s="9">
        <v>9.0452261306532666E-2</v>
      </c>
      <c r="O30" s="9">
        <v>5.7071960297766754E-2</v>
      </c>
      <c r="P30" s="9">
        <v>9.9255583126550868E-3</v>
      </c>
      <c r="Q30" s="9">
        <v>7.2351421188630485E-2</v>
      </c>
      <c r="R30" s="9">
        <v>8.7939698492462318E-2</v>
      </c>
      <c r="S30" s="9">
        <v>9.7852028639618144E-2</v>
      </c>
      <c r="T30" s="9">
        <v>6.2953995157384993E-2</v>
      </c>
      <c r="U30" s="9">
        <v>6.2972292191435769E-2</v>
      </c>
      <c r="V30" s="9">
        <v>8.2706766917293228E-2</v>
      </c>
    </row>
    <row r="31" spans="1:23" ht="14.25" x14ac:dyDescent="0.25">
      <c r="A31" s="5" t="s">
        <v>118</v>
      </c>
      <c r="B31" s="9">
        <v>0.14435695538057744</v>
      </c>
      <c r="C31" s="9">
        <v>0.23155216284987276</v>
      </c>
      <c r="D31" s="9">
        <v>0.15738498789346247</v>
      </c>
      <c r="E31" s="9">
        <v>0.19329896907216498</v>
      </c>
      <c r="F31" s="9">
        <v>0.23544303797468355</v>
      </c>
      <c r="G31" s="9">
        <v>0.22760290556900725</v>
      </c>
      <c r="H31" s="9">
        <v>0.13032581453634084</v>
      </c>
      <c r="I31" s="9">
        <v>0.26442307692307693</v>
      </c>
      <c r="J31" s="9">
        <v>0.16786570743405277</v>
      </c>
      <c r="K31" s="9">
        <v>0.1761904761904762</v>
      </c>
      <c r="L31" s="9">
        <v>0.25</v>
      </c>
      <c r="M31" s="9">
        <v>0.30478589420654911</v>
      </c>
      <c r="N31" s="9">
        <v>0.33668341708542715</v>
      </c>
      <c r="O31" s="9">
        <v>0.14143920595533499</v>
      </c>
      <c r="P31" s="9">
        <v>7.4441687344913146E-2</v>
      </c>
      <c r="Q31" s="9">
        <v>0.26873385012919898</v>
      </c>
      <c r="R31" s="9">
        <v>0.31155778894472363</v>
      </c>
      <c r="S31" s="9">
        <v>0.33651551312649164</v>
      </c>
      <c r="T31" s="9">
        <v>0.25907990314769974</v>
      </c>
      <c r="U31" s="9">
        <v>0.20151133501259447</v>
      </c>
      <c r="V31" s="9">
        <v>0.19548872180451127</v>
      </c>
    </row>
    <row r="32" spans="1:23" ht="14.25" x14ac:dyDescent="0.25">
      <c r="A32" s="5" t="s">
        <v>119</v>
      </c>
      <c r="B32" s="9">
        <v>0.54330708661417326</v>
      </c>
      <c r="C32" s="9">
        <v>0.5725190839694656</v>
      </c>
      <c r="D32" s="9">
        <v>0.51815980629539948</v>
      </c>
      <c r="E32" s="9">
        <v>0.634020618556701</v>
      </c>
      <c r="F32" s="9">
        <v>0.54936708860759498</v>
      </c>
      <c r="G32" s="9">
        <v>0.54963680387409197</v>
      </c>
      <c r="H32" s="9">
        <v>0.70175438596491224</v>
      </c>
      <c r="I32" s="9">
        <v>0.62019230769230771</v>
      </c>
      <c r="J32" s="9">
        <v>0.60671462829736211</v>
      </c>
      <c r="K32" s="9">
        <v>0.72380952380952379</v>
      </c>
      <c r="L32" s="9">
        <v>0.5625</v>
      </c>
      <c r="M32" s="9">
        <v>0.49622166246851385</v>
      </c>
      <c r="N32" s="9">
        <v>0.52512562814070352</v>
      </c>
      <c r="O32" s="9">
        <v>0.65260545905707201</v>
      </c>
      <c r="P32" s="9">
        <v>0.89330024813895781</v>
      </c>
      <c r="Q32" s="9">
        <v>0.5452196382428941</v>
      </c>
      <c r="R32" s="9">
        <v>0.51256281407035176</v>
      </c>
      <c r="S32" s="9">
        <v>0.50835322195704058</v>
      </c>
      <c r="T32" s="9">
        <v>0.59079903147699753</v>
      </c>
      <c r="U32" s="9">
        <v>0.65239294710327456</v>
      </c>
      <c r="V32" s="9">
        <v>0.56140350877192979</v>
      </c>
    </row>
    <row r="33" spans="1:22" ht="14.25" x14ac:dyDescent="0.25">
      <c r="A33" s="5" t="s">
        <v>120</v>
      </c>
      <c r="B33" s="9">
        <v>0.27821522309711288</v>
      </c>
      <c r="C33" s="9">
        <v>0.14249363867684478</v>
      </c>
      <c r="D33" s="9">
        <v>0.27845036319612593</v>
      </c>
      <c r="E33" s="9">
        <v>0.13402061855670103</v>
      </c>
      <c r="F33" s="9">
        <v>0.18734177215189873</v>
      </c>
      <c r="G33" s="9">
        <v>0.15738498789346247</v>
      </c>
      <c r="H33" s="9">
        <v>0.14786967418546365</v>
      </c>
      <c r="I33" s="9">
        <v>6.0096153846153848E-2</v>
      </c>
      <c r="J33" s="9">
        <v>0.20863309352517986</v>
      </c>
      <c r="K33" s="9">
        <v>7.3809523809523811E-2</v>
      </c>
      <c r="L33" s="9">
        <v>0.1275</v>
      </c>
      <c r="M33" s="9">
        <v>7.8085642317380355E-2</v>
      </c>
      <c r="N33" s="9">
        <v>4.7738693467336682E-2</v>
      </c>
      <c r="O33" s="9">
        <v>0.14888337468982629</v>
      </c>
      <c r="P33" s="9">
        <v>2.2332506203473945E-2</v>
      </c>
      <c r="Q33" s="9">
        <v>0.11369509043927647</v>
      </c>
      <c r="R33" s="9">
        <v>8.7939698492462318E-2</v>
      </c>
      <c r="S33" s="9">
        <v>5.7279236276849638E-2</v>
      </c>
      <c r="T33" s="9">
        <v>8.7167070217917655E-2</v>
      </c>
      <c r="U33" s="9">
        <v>8.3123425692695208E-2</v>
      </c>
      <c r="V33" s="9">
        <v>0.16040100250626566</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3.7313432835820892E-2</v>
      </c>
      <c r="C35" s="9">
        <v>2.2058823529411766E-2</v>
      </c>
      <c r="D35" s="9"/>
      <c r="E35" s="9">
        <v>2.1428571428571429E-2</v>
      </c>
      <c r="F35" s="9">
        <v>5.7553956834532377E-2</v>
      </c>
      <c r="G35" s="9">
        <v>9.285714285714286E-2</v>
      </c>
      <c r="H35" s="9">
        <v>6.569343065693431E-2</v>
      </c>
      <c r="I35" s="9">
        <v>5.7971014492753624E-2</v>
      </c>
      <c r="J35" s="9">
        <v>5.1094890510948912E-2</v>
      </c>
      <c r="K35" s="9">
        <v>4.2857142857142858E-2</v>
      </c>
      <c r="L35" s="9">
        <v>4.195804195804196E-2</v>
      </c>
      <c r="M35" s="9">
        <v>1.4084507042253523E-2</v>
      </c>
      <c r="N35" s="9">
        <v>4.195804195804196E-2</v>
      </c>
      <c r="O35" s="9">
        <v>3.5211267605633804E-2</v>
      </c>
      <c r="P35" s="9">
        <v>2.8368794326241134E-2</v>
      </c>
      <c r="Q35" s="9">
        <v>9.1549295774647904E-2</v>
      </c>
      <c r="R35" s="9">
        <v>9.7902097902097904E-2</v>
      </c>
      <c r="S35" s="9">
        <v>2.7972027972027972E-2</v>
      </c>
      <c r="T35" s="9">
        <v>0.11888111888111888</v>
      </c>
      <c r="U35" s="9">
        <v>9.0909090909090912E-2</v>
      </c>
      <c r="V35" s="9">
        <v>9.0909090909090912E-2</v>
      </c>
    </row>
    <row r="36" spans="1:22" ht="14.25" x14ac:dyDescent="0.25">
      <c r="A36" s="5" t="s">
        <v>118</v>
      </c>
      <c r="B36" s="9">
        <v>0.17164179104477612</v>
      </c>
      <c r="C36" s="9">
        <v>0.21323529411764708</v>
      </c>
      <c r="D36" s="9">
        <v>0.19402985074626866</v>
      </c>
      <c r="E36" s="9">
        <v>0.10714285714285714</v>
      </c>
      <c r="F36" s="9">
        <v>0.19424460431654678</v>
      </c>
      <c r="G36" s="9">
        <v>0.22857142857142856</v>
      </c>
      <c r="H36" s="9">
        <v>0.145985401459854</v>
      </c>
      <c r="I36" s="9">
        <v>0.18840579710144931</v>
      </c>
      <c r="J36" s="9">
        <v>0.20437956204379565</v>
      </c>
      <c r="K36" s="9">
        <v>0.20714285714285716</v>
      </c>
      <c r="L36" s="9">
        <v>0.23076923076923075</v>
      </c>
      <c r="M36" s="9">
        <v>0.176056338028169</v>
      </c>
      <c r="N36" s="9">
        <v>0.1888111888111888</v>
      </c>
      <c r="O36" s="9">
        <v>0.25352112676056338</v>
      </c>
      <c r="P36" s="9">
        <v>0.19858156028368795</v>
      </c>
      <c r="Q36" s="9">
        <v>0.34507042253521125</v>
      </c>
      <c r="R36" s="9">
        <v>0.23076923076923075</v>
      </c>
      <c r="S36" s="9">
        <v>0.21678321678321677</v>
      </c>
      <c r="T36" s="9">
        <v>0.33566433566433568</v>
      </c>
      <c r="U36" s="9">
        <v>0.18181818181818182</v>
      </c>
      <c r="V36" s="9">
        <v>0.33566433566433568</v>
      </c>
    </row>
    <row r="37" spans="1:22" ht="14.25" x14ac:dyDescent="0.25">
      <c r="A37" s="5" t="s">
        <v>119</v>
      </c>
      <c r="B37" s="9">
        <v>0.63432835820895528</v>
      </c>
      <c r="C37" s="9">
        <v>0.59558823529411764</v>
      </c>
      <c r="D37" s="9">
        <v>0.60447761194029848</v>
      </c>
      <c r="E37" s="9">
        <v>0.61428571428571432</v>
      </c>
      <c r="F37" s="9">
        <v>0.5611510791366906</v>
      </c>
      <c r="G37" s="9">
        <v>0.38571428571428579</v>
      </c>
      <c r="H37" s="9">
        <v>0.42335766423357662</v>
      </c>
      <c r="I37" s="9">
        <v>0.58695652173913049</v>
      </c>
      <c r="J37" s="9">
        <v>0.52554744525547448</v>
      </c>
      <c r="K37" s="9">
        <v>0.6428571428571429</v>
      </c>
      <c r="L37" s="9">
        <v>0.56643356643356646</v>
      </c>
      <c r="M37" s="9">
        <v>0.32394366197183105</v>
      </c>
      <c r="N37" s="9">
        <v>0.67832167832167845</v>
      </c>
      <c r="O37" s="9">
        <v>0.64084507042253525</v>
      </c>
      <c r="P37" s="9">
        <v>0.53191489361702127</v>
      </c>
      <c r="Q37" s="9">
        <v>0.528169014084507</v>
      </c>
      <c r="R37" s="9">
        <v>0.58041958041958042</v>
      </c>
      <c r="S37" s="9">
        <v>0.68531468531468531</v>
      </c>
      <c r="T37" s="9">
        <v>0.5174825174825175</v>
      </c>
      <c r="U37" s="9">
        <v>0.69930069930069938</v>
      </c>
      <c r="V37" s="9">
        <v>0.53846153846153844</v>
      </c>
    </row>
    <row r="38" spans="1:22" ht="14.25" x14ac:dyDescent="0.25">
      <c r="A38" s="5" t="s">
        <v>120</v>
      </c>
      <c r="B38" s="9">
        <v>0.15671641791044777</v>
      </c>
      <c r="C38" s="9">
        <v>0.16911764705882354</v>
      </c>
      <c r="D38" s="9">
        <v>0.20149253731343283</v>
      </c>
      <c r="E38" s="9">
        <v>0.25714285714285712</v>
      </c>
      <c r="F38" s="9">
        <v>0.18705035971223022</v>
      </c>
      <c r="G38" s="9">
        <v>0.29285714285714287</v>
      </c>
      <c r="H38" s="9">
        <v>0.36496350364963503</v>
      </c>
      <c r="I38" s="9">
        <v>0.16666666666666663</v>
      </c>
      <c r="J38" s="9">
        <v>0.21897810218978106</v>
      </c>
      <c r="K38" s="9">
        <v>0.10714285714285714</v>
      </c>
      <c r="L38" s="9">
        <v>0.16083916083916083</v>
      </c>
      <c r="M38" s="9">
        <v>0.4859154929577465</v>
      </c>
      <c r="N38" s="9">
        <v>9.0909090909090912E-2</v>
      </c>
      <c r="O38" s="9">
        <v>7.0422535211267609E-2</v>
      </c>
      <c r="P38" s="9">
        <v>0.24113475177304963</v>
      </c>
      <c r="Q38" s="9">
        <v>3.5211267605633804E-2</v>
      </c>
      <c r="R38" s="9">
        <v>9.0909090909090912E-2</v>
      </c>
      <c r="S38" s="9">
        <v>6.9930069930069935E-2</v>
      </c>
      <c r="T38" s="9">
        <v>2.7972027972027972E-2</v>
      </c>
      <c r="U38" s="9">
        <v>2.7972027972027972E-2</v>
      </c>
      <c r="V38" s="9">
        <v>3.4965034965034968E-2</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4.2000000000000003E-2</v>
      </c>
      <c r="C40" s="9">
        <v>4.8000000000000001E-2</v>
      </c>
      <c r="D40" s="9">
        <v>3.5999999999999997E-2</v>
      </c>
      <c r="E40" s="9">
        <v>3.1E-2</v>
      </c>
      <c r="F40" s="9">
        <v>5.2999999999999999E-2</v>
      </c>
      <c r="G40" s="9">
        <v>2.3E-2</v>
      </c>
      <c r="H40" s="9">
        <v>3.1E-2</v>
      </c>
      <c r="I40" s="9">
        <v>8.7999999999999995E-2</v>
      </c>
      <c r="J40" s="9">
        <v>2.9000000000000001E-2</v>
      </c>
      <c r="K40" s="9">
        <v>0.04</v>
      </c>
      <c r="L40" s="9">
        <v>7.5999999999999998E-2</v>
      </c>
      <c r="M40" s="9">
        <v>2.3E-2</v>
      </c>
      <c r="N40" s="9">
        <v>4.5999999999999999E-2</v>
      </c>
      <c r="O40" s="9">
        <v>7.0999999999999994E-2</v>
      </c>
      <c r="P40" s="9">
        <v>4.1000000000000002E-2</v>
      </c>
      <c r="Q40" s="9">
        <v>5.0999999999999997E-2</v>
      </c>
      <c r="R40" s="9">
        <v>7.4999999999999997E-2</v>
      </c>
      <c r="S40" s="9">
        <v>5.6000000000000001E-2</v>
      </c>
      <c r="T40" s="9">
        <v>6.0999999999999999E-2</v>
      </c>
      <c r="U40" s="9">
        <v>3.5999999999999997E-2</v>
      </c>
      <c r="V40" s="9">
        <v>0.03</v>
      </c>
    </row>
    <row r="41" spans="1:22" ht="14.25" x14ac:dyDescent="0.25">
      <c r="A41" s="5" t="s">
        <v>118</v>
      </c>
      <c r="B41" s="9">
        <v>0.191</v>
      </c>
      <c r="C41" s="9">
        <v>0.16400000000000001</v>
      </c>
      <c r="D41" s="9">
        <v>0.17499999999999999</v>
      </c>
      <c r="E41" s="9">
        <v>0.14099999999999999</v>
      </c>
      <c r="F41" s="9">
        <v>0.28299999999999997</v>
      </c>
      <c r="G41" s="9">
        <v>0.25800000000000001</v>
      </c>
      <c r="H41" s="9">
        <v>0.157</v>
      </c>
      <c r="I41" s="9">
        <v>0.25800000000000001</v>
      </c>
      <c r="J41" s="9">
        <v>0.11899999999999999</v>
      </c>
      <c r="K41" s="9">
        <v>0.14799999999999999</v>
      </c>
      <c r="L41" s="9">
        <v>0.25</v>
      </c>
      <c r="M41" s="9">
        <v>0.16800000000000001</v>
      </c>
      <c r="N41" s="9">
        <v>0.20300000000000001</v>
      </c>
      <c r="O41" s="9">
        <v>0.26800000000000002</v>
      </c>
      <c r="P41" s="9">
        <v>0.16700000000000001</v>
      </c>
      <c r="Q41" s="9">
        <v>0.223</v>
      </c>
      <c r="R41" s="9">
        <v>0.27100000000000002</v>
      </c>
      <c r="S41" s="9">
        <v>0.29099999999999998</v>
      </c>
      <c r="T41" s="9">
        <v>0.38700000000000001</v>
      </c>
      <c r="U41" s="9">
        <v>0.20300000000000001</v>
      </c>
      <c r="V41" s="9">
        <v>0.46200000000000002</v>
      </c>
    </row>
    <row r="42" spans="1:22" ht="14.25" x14ac:dyDescent="0.25">
      <c r="A42" s="5" t="s">
        <v>119</v>
      </c>
      <c r="B42" s="9">
        <v>0.56100000000000005</v>
      </c>
      <c r="C42" s="9">
        <v>0.61</v>
      </c>
      <c r="D42" s="9">
        <v>0.60799999999999998</v>
      </c>
      <c r="E42" s="9">
        <v>0.629</v>
      </c>
      <c r="F42" s="9">
        <v>0.52500000000000002</v>
      </c>
      <c r="G42" s="9">
        <v>0.62</v>
      </c>
      <c r="H42" s="9">
        <v>0.54600000000000004</v>
      </c>
      <c r="I42" s="9">
        <v>0.51100000000000001</v>
      </c>
      <c r="J42" s="9">
        <v>0.69199999999999995</v>
      </c>
      <c r="K42" s="9">
        <v>0.56299999999999994</v>
      </c>
      <c r="L42" s="9">
        <v>0.54600000000000004</v>
      </c>
      <c r="M42" s="9">
        <v>0.65600000000000003</v>
      </c>
      <c r="N42" s="9">
        <v>0.68300000000000005</v>
      </c>
      <c r="O42" s="9">
        <v>0.55400000000000005</v>
      </c>
      <c r="P42" s="9">
        <v>0.63300000000000001</v>
      </c>
      <c r="Q42" s="9">
        <v>0.54100000000000004</v>
      </c>
      <c r="R42" s="9">
        <v>0.56000000000000005</v>
      </c>
      <c r="S42" s="9">
        <v>0.61499999999999999</v>
      </c>
      <c r="T42" s="9">
        <v>0.46100000000000002</v>
      </c>
      <c r="U42" s="9">
        <v>0.68500000000000005</v>
      </c>
      <c r="V42" s="9">
        <v>0.44900000000000001</v>
      </c>
    </row>
    <row r="43" spans="1:22" ht="15" thickBot="1" x14ac:dyDescent="0.3">
      <c r="A43" s="5" t="s">
        <v>120</v>
      </c>
      <c r="B43" s="9">
        <v>0.20599999999999999</v>
      </c>
      <c r="C43" s="9">
        <v>0.17899999999999999</v>
      </c>
      <c r="D43" s="9">
        <v>0.18</v>
      </c>
      <c r="E43" s="9">
        <v>0.19900000000000001</v>
      </c>
      <c r="F43" s="9">
        <v>0.13800000000000001</v>
      </c>
      <c r="G43" s="9">
        <v>9.9000000000000005E-2</v>
      </c>
      <c r="H43" s="9">
        <v>0.26500000000000001</v>
      </c>
      <c r="I43" s="9">
        <v>0.14399999999999999</v>
      </c>
      <c r="J43" s="9">
        <v>0.16</v>
      </c>
      <c r="K43" s="9">
        <v>0.249</v>
      </c>
      <c r="L43" s="9">
        <v>0.127</v>
      </c>
      <c r="M43" s="9">
        <v>0.153</v>
      </c>
      <c r="N43" s="9">
        <v>6.8000000000000005E-2</v>
      </c>
      <c r="O43" s="9">
        <v>0.107</v>
      </c>
      <c r="P43" s="9">
        <v>0.159</v>
      </c>
      <c r="Q43" s="9">
        <v>0.184</v>
      </c>
      <c r="R43" s="9">
        <v>9.2999999999999999E-2</v>
      </c>
      <c r="S43" s="9">
        <v>3.7999999999999999E-2</v>
      </c>
      <c r="T43" s="9">
        <v>9.1999999999999998E-2</v>
      </c>
      <c r="U43" s="9">
        <v>7.5999999999999998E-2</v>
      </c>
      <c r="V43" s="9">
        <v>5.8000000000000003E-2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0.12068965517241378</v>
      </c>
      <c r="C45" s="9">
        <v>0.11016949152542371</v>
      </c>
      <c r="D45" s="9">
        <v>1.6949152542372881E-2</v>
      </c>
      <c r="E45" s="9">
        <v>4.2016806722689079E-2</v>
      </c>
      <c r="F45" s="9">
        <v>0.05</v>
      </c>
      <c r="G45" s="9">
        <v>5.8823529411764698E-2</v>
      </c>
      <c r="H45" s="9">
        <v>5.0420168067226892E-2</v>
      </c>
      <c r="I45" s="9">
        <v>0.1092436974789916</v>
      </c>
      <c r="J45" s="9">
        <v>3.4188034188034191E-2</v>
      </c>
      <c r="K45" s="9">
        <v>0.15254237288135594</v>
      </c>
      <c r="L45" s="9">
        <v>0.11016949152542371</v>
      </c>
      <c r="M45" s="9">
        <v>7.4999999999999997E-2</v>
      </c>
      <c r="N45" s="9">
        <v>0.10833333333333334</v>
      </c>
      <c r="O45" s="9">
        <v>6.6666666666666666E-2</v>
      </c>
      <c r="P45" s="9">
        <v>0.1</v>
      </c>
      <c r="Q45" s="9">
        <v>8.5470085470085472E-2</v>
      </c>
      <c r="R45" s="9">
        <v>0.15</v>
      </c>
      <c r="S45" s="9">
        <v>0.10833333333333334</v>
      </c>
      <c r="T45" s="9">
        <v>7.5630252100840331E-2</v>
      </c>
      <c r="U45" s="9">
        <v>9.166666666666666E-2</v>
      </c>
      <c r="V45" s="9">
        <v>8.4745762711864389E-2</v>
      </c>
    </row>
    <row r="46" spans="1:22" ht="14.25" x14ac:dyDescent="0.25">
      <c r="A46" s="5" t="s">
        <v>118</v>
      </c>
      <c r="B46" s="9">
        <v>0.28448275862068967</v>
      </c>
      <c r="C46" s="9">
        <v>0.4152542372881356</v>
      </c>
      <c r="D46" s="9">
        <v>0.26271186440677968</v>
      </c>
      <c r="E46" s="9">
        <v>0.41176470588235292</v>
      </c>
      <c r="F46" s="9">
        <v>0.25</v>
      </c>
      <c r="G46" s="9">
        <v>0.36134453781512604</v>
      </c>
      <c r="H46" s="9">
        <v>0.25210084033613445</v>
      </c>
      <c r="I46" s="9">
        <v>0.23529411764705879</v>
      </c>
      <c r="J46" s="9">
        <v>0.22222222222222221</v>
      </c>
      <c r="K46" s="9">
        <v>0.23728813559322035</v>
      </c>
      <c r="L46" s="9">
        <v>0.30508474576271188</v>
      </c>
      <c r="M46" s="9">
        <v>0.31666666666666665</v>
      </c>
      <c r="N46" s="9">
        <v>0.28333333333333333</v>
      </c>
      <c r="O46" s="9">
        <v>0.4</v>
      </c>
      <c r="P46" s="9">
        <v>0.38333333333333336</v>
      </c>
      <c r="Q46" s="9">
        <v>0.20512820512820512</v>
      </c>
      <c r="R46" s="9">
        <v>0.21666666666666667</v>
      </c>
      <c r="S46" s="9">
        <v>0.40833333333333338</v>
      </c>
      <c r="T46" s="9">
        <v>0.29411764705882354</v>
      </c>
      <c r="U46" s="9">
        <v>0.24166666666666667</v>
      </c>
      <c r="V46" s="9">
        <v>0.3728813559322034</v>
      </c>
    </row>
    <row r="47" spans="1:22" ht="14.25" x14ac:dyDescent="0.25">
      <c r="A47" s="5" t="s">
        <v>119</v>
      </c>
      <c r="B47" s="9">
        <v>0.5431034482758621</v>
      </c>
      <c r="C47" s="9">
        <v>0.46610169491525416</v>
      </c>
      <c r="D47" s="9">
        <v>0.68644067796610164</v>
      </c>
      <c r="E47" s="9">
        <v>0.51260504201680668</v>
      </c>
      <c r="F47" s="9">
        <v>0.625</v>
      </c>
      <c r="G47" s="9">
        <v>0.52100840336134457</v>
      </c>
      <c r="H47" s="9">
        <v>0.57983193277310929</v>
      </c>
      <c r="I47" s="9">
        <v>0.40336134453781514</v>
      </c>
      <c r="J47" s="9">
        <v>0.41880341880341881</v>
      </c>
      <c r="K47" s="9">
        <v>0.47457627118644069</v>
      </c>
      <c r="L47" s="9">
        <v>0.55932203389830504</v>
      </c>
      <c r="M47" s="9">
        <v>0.49166666666666664</v>
      </c>
      <c r="N47" s="9">
        <v>0.52500000000000002</v>
      </c>
      <c r="O47" s="9">
        <v>0.5</v>
      </c>
      <c r="P47" s="9">
        <v>0.46666666666666662</v>
      </c>
      <c r="Q47" s="9">
        <v>0.57264957264957261</v>
      </c>
      <c r="R47" s="9">
        <v>0.55000000000000004</v>
      </c>
      <c r="S47" s="9">
        <v>0.35833333333333334</v>
      </c>
      <c r="T47" s="9">
        <v>0.59663865546218486</v>
      </c>
      <c r="U47" s="9">
        <v>0.44166666666666665</v>
      </c>
      <c r="V47" s="9">
        <v>0.38983050847457629</v>
      </c>
    </row>
    <row r="48" spans="1:22" ht="14.25" x14ac:dyDescent="0.25">
      <c r="A48" s="5" t="s">
        <v>120</v>
      </c>
      <c r="B48" s="9">
        <v>5.1724137931034482E-2</v>
      </c>
      <c r="C48" s="9">
        <v>8.4745762711864406E-3</v>
      </c>
      <c r="D48" s="9">
        <v>3.3898305084745763E-2</v>
      </c>
      <c r="E48" s="9">
        <v>3.3613445378151259E-2</v>
      </c>
      <c r="F48" s="9">
        <v>7.4999999999999997E-2</v>
      </c>
      <c r="G48" s="9">
        <v>5.8823529411764698E-2</v>
      </c>
      <c r="H48" s="9">
        <v>0.1176470588235294</v>
      </c>
      <c r="I48" s="9">
        <v>0.25210084033613445</v>
      </c>
      <c r="J48" s="9">
        <v>0.32478632478632474</v>
      </c>
      <c r="K48" s="9">
        <v>0.13559322033898305</v>
      </c>
      <c r="L48" s="9">
        <v>2.5423728813559324E-2</v>
      </c>
      <c r="M48" s="9">
        <v>0.11666666666666665</v>
      </c>
      <c r="N48" s="9">
        <v>8.3333333333333315E-2</v>
      </c>
      <c r="O48" s="9">
        <v>3.3333333333333333E-2</v>
      </c>
      <c r="P48" s="9">
        <v>0.05</v>
      </c>
      <c r="Q48" s="9">
        <v>0.13675213675213677</v>
      </c>
      <c r="R48" s="9">
        <v>8.3333333333333315E-2</v>
      </c>
      <c r="S48" s="9">
        <v>0.125</v>
      </c>
      <c r="T48" s="9">
        <v>3.3613445378151259E-2</v>
      </c>
      <c r="U48" s="9">
        <v>0.22500000000000001</v>
      </c>
      <c r="V48" s="9">
        <v>0.15254237288135594</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5.0420168067226892E-2</v>
      </c>
      <c r="C50" s="9">
        <v>7.4999999999999997E-2</v>
      </c>
      <c r="D50" s="9">
        <v>3.5087719298245612E-2</v>
      </c>
      <c r="E50" s="9">
        <v>5.0420168067226892E-2</v>
      </c>
      <c r="F50" s="9">
        <v>8.3333333333333315E-2</v>
      </c>
      <c r="G50" s="9">
        <v>4.2016806722689079E-2</v>
      </c>
      <c r="H50" s="9">
        <v>3.3613445378151259E-2</v>
      </c>
      <c r="I50" s="9">
        <v>1.6666666666666666E-2</v>
      </c>
      <c r="J50" s="9">
        <v>5.9322033898305086E-2</v>
      </c>
      <c r="K50" s="9">
        <v>6.7226890756302518E-2</v>
      </c>
      <c r="L50" s="9">
        <v>8.3333333333333315E-2</v>
      </c>
      <c r="M50" s="9">
        <v>5.9322033898305086E-2</v>
      </c>
      <c r="N50" s="9">
        <v>0.13445378151260504</v>
      </c>
      <c r="O50" s="9">
        <v>6.6666666666666666E-2</v>
      </c>
      <c r="P50" s="9">
        <v>2.5000000000000001E-2</v>
      </c>
      <c r="Q50" s="9">
        <v>2.5210084033613446E-2</v>
      </c>
      <c r="R50" s="9">
        <v>9.166666666666666E-2</v>
      </c>
      <c r="S50" s="9">
        <v>6.6666666666666666E-2</v>
      </c>
      <c r="T50" s="9">
        <v>7.5630252100840331E-2</v>
      </c>
      <c r="U50" s="9">
        <v>5.0847457627118647E-2</v>
      </c>
      <c r="V50" s="9">
        <v>7.5630252100840331E-2</v>
      </c>
    </row>
    <row r="51" spans="1:22" ht="14.25" x14ac:dyDescent="0.25">
      <c r="A51" s="5" t="s">
        <v>118</v>
      </c>
      <c r="B51" s="9">
        <v>0.20168067226890757</v>
      </c>
      <c r="C51" s="9">
        <v>0.26666666666666666</v>
      </c>
      <c r="D51" s="9">
        <v>0.28947368421052633</v>
      </c>
      <c r="E51" s="9">
        <v>0.23529411764705879</v>
      </c>
      <c r="F51" s="9">
        <v>0.23333333333333331</v>
      </c>
      <c r="G51" s="9">
        <v>0.15966386554621848</v>
      </c>
      <c r="H51" s="9">
        <v>0.15126050420168066</v>
      </c>
      <c r="I51" s="9">
        <v>0.40833333333333338</v>
      </c>
      <c r="J51" s="9">
        <v>0.21186440677966101</v>
      </c>
      <c r="K51" s="9">
        <v>0.21008403361344538</v>
      </c>
      <c r="L51" s="9">
        <v>0.20833333333333337</v>
      </c>
      <c r="M51" s="9">
        <v>0.21186440677966101</v>
      </c>
      <c r="N51" s="9">
        <v>0.21008403361344538</v>
      </c>
      <c r="O51" s="9">
        <v>0.25</v>
      </c>
      <c r="P51" s="9">
        <v>0.25833333333333336</v>
      </c>
      <c r="Q51" s="9">
        <v>0.20168067226890757</v>
      </c>
      <c r="R51" s="9">
        <v>0.22500000000000001</v>
      </c>
      <c r="S51" s="9">
        <v>0.41666666666666674</v>
      </c>
      <c r="T51" s="9">
        <v>0.26890756302521007</v>
      </c>
      <c r="U51" s="9">
        <v>0.26271186440677968</v>
      </c>
      <c r="V51" s="9">
        <v>0.31932773109243695</v>
      </c>
    </row>
    <row r="52" spans="1:22" ht="14.25" x14ac:dyDescent="0.25">
      <c r="A52" s="5" t="s">
        <v>119</v>
      </c>
      <c r="B52" s="9">
        <v>0.56302521008403361</v>
      </c>
      <c r="C52" s="9">
        <v>0.47499999999999998</v>
      </c>
      <c r="D52" s="9">
        <v>0.59649122807017541</v>
      </c>
      <c r="E52" s="9">
        <v>0.66386554621848726</v>
      </c>
      <c r="F52" s="9">
        <v>0.59166666666666667</v>
      </c>
      <c r="G52" s="9">
        <v>0.68907563025210083</v>
      </c>
      <c r="H52" s="9">
        <v>0.60504201680672265</v>
      </c>
      <c r="I52" s="9">
        <v>0.44166666666666665</v>
      </c>
      <c r="J52" s="9">
        <v>0.55932203389830504</v>
      </c>
      <c r="K52" s="9">
        <v>0.57983193277310929</v>
      </c>
      <c r="L52" s="9">
        <v>0.6166666666666667</v>
      </c>
      <c r="M52" s="9">
        <v>0.50847457627118642</v>
      </c>
      <c r="N52" s="9">
        <v>0.35294117647058826</v>
      </c>
      <c r="O52" s="9">
        <v>0.45833333333333326</v>
      </c>
      <c r="P52" s="9">
        <v>0.66666666666666652</v>
      </c>
      <c r="Q52" s="9">
        <v>0.73109243697478987</v>
      </c>
      <c r="R52" s="9">
        <v>0.53333333333333333</v>
      </c>
      <c r="S52" s="9">
        <v>0.39166666666666666</v>
      </c>
      <c r="T52" s="9">
        <v>0.55462184873949583</v>
      </c>
      <c r="U52" s="9">
        <v>0.48305084745762711</v>
      </c>
      <c r="V52" s="9">
        <v>0.48739495798319327</v>
      </c>
    </row>
    <row r="53" spans="1:22" ht="14.25" x14ac:dyDescent="0.25">
      <c r="A53" s="5" t="s">
        <v>120</v>
      </c>
      <c r="B53" s="9">
        <v>0.18487394957983194</v>
      </c>
      <c r="C53" s="9">
        <v>0.18333333333333332</v>
      </c>
      <c r="D53" s="9">
        <v>7.8947368421052627E-2</v>
      </c>
      <c r="E53" s="9">
        <v>5.0420168067226892E-2</v>
      </c>
      <c r="F53" s="9">
        <v>9.166666666666666E-2</v>
      </c>
      <c r="G53" s="9">
        <v>0.1092436974789916</v>
      </c>
      <c r="H53" s="9">
        <v>0.21008403361344538</v>
      </c>
      <c r="I53" s="9">
        <v>0.13333333333333333</v>
      </c>
      <c r="J53" s="9">
        <v>0.16949152542372878</v>
      </c>
      <c r="K53" s="9">
        <v>0.14285714285714285</v>
      </c>
      <c r="L53" s="9">
        <v>9.166666666666666E-2</v>
      </c>
      <c r="M53" s="9">
        <v>0.22033898305084743</v>
      </c>
      <c r="N53" s="9">
        <v>0.30252100840336132</v>
      </c>
      <c r="O53" s="9">
        <v>0.22500000000000001</v>
      </c>
      <c r="P53" s="9">
        <v>0.05</v>
      </c>
      <c r="Q53" s="9">
        <v>4.2016806722689079E-2</v>
      </c>
      <c r="R53" s="9">
        <v>0.15</v>
      </c>
      <c r="S53" s="9">
        <v>0.125</v>
      </c>
      <c r="T53" s="9">
        <v>0.10084033613445378</v>
      </c>
      <c r="U53" s="9">
        <v>0.20338983050847459</v>
      </c>
      <c r="V53" s="9">
        <v>0.1176470588235294</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70</v>
      </c>
      <c r="B77" s="155" t="s">
        <v>129</v>
      </c>
      <c r="C77" s="156" t="s">
        <v>130</v>
      </c>
      <c r="D77" s="1"/>
      <c r="E77" s="1"/>
      <c r="F77" s="165" t="s">
        <v>70</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64.905201127337932</v>
      </c>
      <c r="C78" s="59">
        <f>50+(50*(C93-C90))+(25*(C92-C91))</f>
        <v>61.295644522657277</v>
      </c>
      <c r="F78" s="52">
        <v>2019</v>
      </c>
      <c r="G78" s="25">
        <f>50+(50*(G93-G90))+(25*(G92-G91))</f>
        <v>65.713134568896038</v>
      </c>
      <c r="H78" s="59">
        <f>50+(50*(H93-H90))+(25*(H92-H91))</f>
        <v>61.778741865509801</v>
      </c>
      <c r="I78" s="25">
        <f t="shared" ref="I78:K78" si="6">50+(50*(I93-I90))+(25*(I92-I91))</f>
        <v>59.924146649810353</v>
      </c>
      <c r="J78" s="59">
        <f t="shared" si="6"/>
        <v>61.04199066874029</v>
      </c>
      <c r="K78" s="25">
        <f t="shared" si="6"/>
        <v>66.203931203931234</v>
      </c>
    </row>
    <row r="79" spans="1:32" ht="13.5" customHeight="1" x14ac:dyDescent="0.25">
      <c r="A79" s="52">
        <v>2017</v>
      </c>
      <c r="B79" s="25">
        <f>50+(50*(B98-B95))+(25*(B97-B96))</f>
        <v>65.882352941176478</v>
      </c>
      <c r="C79" s="59">
        <f>50+(50*(C98-C95))+(25*(C97-C96))</f>
        <v>62.728995578016445</v>
      </c>
      <c r="F79" s="52">
        <v>2017</v>
      </c>
      <c r="G79" s="25">
        <f>50+(50*(G98-G95))+(25*(G97-G96))</f>
        <v>67.457420924574208</v>
      </c>
      <c r="H79" s="59">
        <f>50+(50*(H98-H95))+(25*(H97-H96))</f>
        <v>64.553140096618336</v>
      </c>
      <c r="I79" s="25">
        <f t="shared" ref="I79:K79" si="7">50+(50*(I98-I95))+(25*(I97-I96))</f>
        <v>61.572265625</v>
      </c>
      <c r="J79" s="59">
        <f t="shared" si="7"/>
        <v>61.463133640552989</v>
      </c>
      <c r="K79" s="25">
        <f t="shared" si="7"/>
        <v>65.336411609498683</v>
      </c>
    </row>
    <row r="80" spans="1:32" ht="13.5" customHeight="1" x14ac:dyDescent="0.25">
      <c r="A80" s="52">
        <v>2016</v>
      </c>
      <c r="B80" s="25">
        <f>50+(50*(B103-B100))+(25*(B102-B101))</f>
        <v>64.404322614657502</v>
      </c>
      <c r="C80" s="59">
        <f>50+(50*(C103-C100))+(25*(C102-C101))</f>
        <v>62.92746678284</v>
      </c>
      <c r="F80" s="52">
        <v>2016</v>
      </c>
      <c r="G80" s="25">
        <f>50+(50*(G103-G100))+(25*(G102-G101))</f>
        <v>65.488721804511272</v>
      </c>
      <c r="H80" s="59">
        <f>50+(50*(H103-H100))+(25*(H102-H101))</f>
        <v>63.247311827957013</v>
      </c>
      <c r="I80" s="25">
        <f t="shared" ref="I80:K80" si="8">50+(50*(I103-I100))+(25*(I102-I101))</f>
        <v>60.766539440203545</v>
      </c>
      <c r="J80" s="59">
        <f t="shared" si="8"/>
        <v>61.118659420289859</v>
      </c>
      <c r="K80" s="25">
        <f t="shared" si="8"/>
        <v>66.265206812652053</v>
      </c>
    </row>
    <row r="81" spans="1:11" ht="13.5" customHeight="1" x14ac:dyDescent="0.25">
      <c r="A81" s="52">
        <v>2014</v>
      </c>
      <c r="B81" s="25">
        <f>50+(50*(B108-B105))+(25*(B107-B106))</f>
        <v>56.168831168831161</v>
      </c>
      <c r="C81" s="59">
        <f>50+(50*(C108-C105))+(25*(C107-C106))</f>
        <v>55.820895522388042</v>
      </c>
      <c r="F81" s="52">
        <v>2014</v>
      </c>
      <c r="G81" s="25">
        <f>50+(50*(G108-G105))+(25*(G107-G106))</f>
        <v>55.100896860986531</v>
      </c>
      <c r="H81" s="59">
        <f>50+(50*(H108-H105))+(25*(H107-H106))</f>
        <v>54.183400267737625</v>
      </c>
      <c r="I81" s="25">
        <f t="shared" ref="I81:K81" si="9">50+(50*(I108-I105))+(25*(I107-I106))</f>
        <v>54.12844036697247</v>
      </c>
      <c r="J81" s="59">
        <f t="shared" si="9"/>
        <v>56.484375</v>
      </c>
      <c r="K81" s="25">
        <f t="shared" si="9"/>
        <v>60.347985347985372</v>
      </c>
    </row>
    <row r="82" spans="1:11" ht="13.5" customHeight="1" x14ac:dyDescent="0.25">
      <c r="A82" s="52">
        <v>2012</v>
      </c>
      <c r="B82" s="25">
        <f>50+(50*(B113-B110))+(25*(B112-B111))</f>
        <v>61.812714776632326</v>
      </c>
      <c r="C82" s="25">
        <f>50+(50*(C113-C110))+(25*(C112-C111))</f>
        <v>61.47940074906365</v>
      </c>
      <c r="F82" s="52">
        <v>2012</v>
      </c>
      <c r="G82" s="25">
        <f>50+(50*(G113-G110))+(25*(G112-G111))</f>
        <v>62.95662100456623</v>
      </c>
      <c r="H82" s="25">
        <f>50+(50*(H113-H110))+(25*(H112-H111))</f>
        <v>58.776595744680876</v>
      </c>
      <c r="I82" s="25">
        <f t="shared" ref="I82:K82" si="10">50+(50*(I113-I110))+(25*(I112-I111))</f>
        <v>60.689252336448604</v>
      </c>
      <c r="J82" s="25">
        <f t="shared" si="10"/>
        <v>59.076433121019129</v>
      </c>
      <c r="K82" s="25">
        <f t="shared" si="10"/>
        <v>66.534391534391574</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F87" s="3"/>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4.8936715347169001E-2</v>
      </c>
      <c r="C90" s="9">
        <v>6.3132424109106994E-2</v>
      </c>
      <c r="F90" s="13" t="s">
        <v>117</v>
      </c>
      <c r="G90" s="14">
        <v>4.5124899274778398E-2</v>
      </c>
      <c r="H90" s="14">
        <v>6.07375271149675E-2</v>
      </c>
      <c r="I90" s="14">
        <v>7.1428571428571397E-2</v>
      </c>
      <c r="J90" s="14">
        <v>6.4541213063763606E-2</v>
      </c>
      <c r="K90" s="14">
        <v>4.2260442260442302E-2</v>
      </c>
    </row>
    <row r="91" spans="1:11" ht="14.25" x14ac:dyDescent="0.25">
      <c r="A91" s="5" t="s">
        <v>118</v>
      </c>
      <c r="B91" s="9">
        <v>0.19959005892902901</v>
      </c>
      <c r="C91" s="9">
        <v>0.23669159700835901</v>
      </c>
      <c r="F91" s="5" t="s">
        <v>118</v>
      </c>
      <c r="G91" s="9">
        <v>0.197421434327156</v>
      </c>
      <c r="H91" s="9">
        <v>0.23774403470715799</v>
      </c>
      <c r="I91" s="9">
        <v>0.252844500632111</v>
      </c>
      <c r="J91" s="9">
        <v>0.23561430793157101</v>
      </c>
      <c r="K91" s="9">
        <v>0.176412776412776</v>
      </c>
    </row>
    <row r="92" spans="1:11" ht="28.5" x14ac:dyDescent="0.25">
      <c r="A92" s="5" t="s">
        <v>119</v>
      </c>
      <c r="B92" s="9">
        <v>0.60927491673071998</v>
      </c>
      <c r="C92" s="9">
        <v>0.58556973163220405</v>
      </c>
      <c r="F92" s="5" t="s">
        <v>119</v>
      </c>
      <c r="G92" s="9">
        <v>0.59871071716357804</v>
      </c>
      <c r="H92" s="9">
        <v>0.57266811279826502</v>
      </c>
      <c r="I92" s="9">
        <v>0.558786346396966</v>
      </c>
      <c r="J92" s="9">
        <v>0.59331259720062202</v>
      </c>
      <c r="K92" s="9">
        <v>0.65356265356265397</v>
      </c>
    </row>
    <row r="93" spans="1:11" ht="14.25" x14ac:dyDescent="0.25">
      <c r="A93" s="5" t="s">
        <v>120</v>
      </c>
      <c r="B93" s="9">
        <v>0.142198308993082</v>
      </c>
      <c r="C93" s="9">
        <v>0.11460624725033</v>
      </c>
      <c r="F93" s="5" t="s">
        <v>120</v>
      </c>
      <c r="G93" s="9">
        <v>0.15874294923448801</v>
      </c>
      <c r="H93" s="9">
        <v>0.12885032537961</v>
      </c>
      <c r="I93" s="9">
        <v>0.116940581542351</v>
      </c>
      <c r="J93" s="9">
        <v>0.10653188180404401</v>
      </c>
      <c r="K93" s="9">
        <v>0.12776412776412799</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4.1911764705882301E-2</v>
      </c>
      <c r="C95" s="9">
        <v>6.4434617814276701E-2</v>
      </c>
      <c r="F95" s="13" t="s">
        <v>117</v>
      </c>
      <c r="G95" s="14">
        <v>4.3795620437956199E-2</v>
      </c>
      <c r="H95" s="14">
        <v>4.10628019323672E-2</v>
      </c>
      <c r="I95" s="14">
        <v>6.4453125E-2</v>
      </c>
      <c r="J95" s="14">
        <v>8.0645161290322606E-2</v>
      </c>
      <c r="K95" s="14">
        <v>5.1451187335092297E-2</v>
      </c>
    </row>
    <row r="96" spans="1:11" ht="14.25" x14ac:dyDescent="0.25">
      <c r="A96" s="5" t="s">
        <v>118</v>
      </c>
      <c r="B96" s="9">
        <v>0.19852941176470601</v>
      </c>
      <c r="C96" s="9">
        <v>0.23310170562223601</v>
      </c>
      <c r="F96" s="5" t="s">
        <v>118</v>
      </c>
      <c r="G96" s="9">
        <v>0.170316301703163</v>
      </c>
      <c r="H96" s="9">
        <v>0.23671497584541101</v>
      </c>
      <c r="I96" s="9">
        <v>0.24609375</v>
      </c>
      <c r="J96" s="9">
        <v>0.214285714285714</v>
      </c>
      <c r="K96" s="9">
        <v>0.20316622691292899</v>
      </c>
    </row>
    <row r="97" spans="1:11" ht="28.5" x14ac:dyDescent="0.25">
      <c r="A97" s="5" t="s">
        <v>119</v>
      </c>
      <c r="B97" s="9">
        <v>0.60147058823529398</v>
      </c>
      <c r="C97" s="9">
        <v>0.53379658875552705</v>
      </c>
      <c r="F97" s="5" t="s">
        <v>119</v>
      </c>
      <c r="G97" s="9">
        <v>0.61557177615571801</v>
      </c>
      <c r="H97" s="9">
        <v>0.54347826086956497</v>
      </c>
      <c r="I97" s="9">
        <v>0.541015625</v>
      </c>
      <c r="J97" s="9">
        <v>0.57603686635944695</v>
      </c>
      <c r="K97" s="9">
        <v>0.57124010554089699</v>
      </c>
    </row>
    <row r="98" spans="1:11" ht="14.25" x14ac:dyDescent="0.25">
      <c r="A98" s="5" t="s">
        <v>120</v>
      </c>
      <c r="B98" s="9">
        <v>0.158088235294118</v>
      </c>
      <c r="C98" s="9">
        <v>0.16866708780796</v>
      </c>
      <c r="F98" s="5" t="s">
        <v>120</v>
      </c>
      <c r="G98" s="9">
        <v>0.170316301703163</v>
      </c>
      <c r="H98" s="9">
        <v>0.17874396135265699</v>
      </c>
      <c r="I98" s="9">
        <v>0.1484375</v>
      </c>
      <c r="J98" s="9">
        <v>0.12903225806451599</v>
      </c>
      <c r="K98" s="9">
        <v>0.174142480211082</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4.2435424354200002E-2</v>
      </c>
      <c r="C100" s="9">
        <v>5.1187105205799999E-2</v>
      </c>
      <c r="F100" s="13" t="s">
        <v>117</v>
      </c>
      <c r="G100" s="14">
        <v>3.4586466165413499E-2</v>
      </c>
      <c r="H100" s="14">
        <v>4.94623655913978E-2</v>
      </c>
      <c r="I100" s="14">
        <v>6.2340966921119602E-2</v>
      </c>
      <c r="J100" s="14">
        <v>5.0724637681159403E-2</v>
      </c>
      <c r="K100" s="14">
        <v>3.9416058394160597E-2</v>
      </c>
    </row>
    <row r="101" spans="1:11" ht="14.25" x14ac:dyDescent="0.25">
      <c r="A101" s="5" t="s">
        <v>118</v>
      </c>
      <c r="B101" s="9">
        <v>0.21903004744330001</v>
      </c>
      <c r="C101" s="9">
        <v>0.23546068394690001</v>
      </c>
      <c r="F101" s="5" t="s">
        <v>118</v>
      </c>
      <c r="G101" s="9">
        <v>0.21954887218045099</v>
      </c>
      <c r="H101" s="9">
        <v>0.23182795698924699</v>
      </c>
      <c r="I101" s="9">
        <v>0.25190839694656503</v>
      </c>
      <c r="J101" s="9">
        <v>0.26086956521739102</v>
      </c>
      <c r="K101" s="9">
        <v>0.193187347931873</v>
      </c>
    </row>
    <row r="102" spans="1:11" ht="28.5" x14ac:dyDescent="0.25">
      <c r="A102" s="5" t="s">
        <v>119</v>
      </c>
      <c r="B102" s="9">
        <v>0.59699525566680001</v>
      </c>
      <c r="C102" s="9">
        <v>0.57177085602269995</v>
      </c>
      <c r="F102" s="5" t="s">
        <v>119</v>
      </c>
      <c r="G102" s="9">
        <v>0.58345864661654101</v>
      </c>
      <c r="H102" s="9">
        <v>0.57677419354838699</v>
      </c>
      <c r="I102" s="9">
        <v>0.56424936386768398</v>
      </c>
      <c r="J102" s="9">
        <v>0.56974637681159401</v>
      </c>
      <c r="K102" s="9">
        <v>0.61216545012165402</v>
      </c>
    </row>
    <row r="103" spans="1:11" ht="14.25" x14ac:dyDescent="0.25">
      <c r="A103" s="5" t="s">
        <v>120</v>
      </c>
      <c r="B103" s="9">
        <v>0.1415392725356</v>
      </c>
      <c r="C103" s="9">
        <v>0.1415813548247</v>
      </c>
      <c r="F103" s="5" t="s">
        <v>120</v>
      </c>
      <c r="G103" s="9">
        <v>0.162406015037594</v>
      </c>
      <c r="H103" s="9">
        <v>0.14193548387096799</v>
      </c>
      <c r="I103" s="9">
        <v>0.12150127226463101</v>
      </c>
      <c r="J103" s="9">
        <v>0.118659420289855</v>
      </c>
      <c r="K103" s="9">
        <v>0.15523114355231099</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8.2251082251082297E-2</v>
      </c>
      <c r="C105" s="9">
        <v>8.8805970149253705E-2</v>
      </c>
      <c r="F105" s="13" t="s">
        <v>117</v>
      </c>
      <c r="G105" s="14">
        <v>6.2780269058296007E-2</v>
      </c>
      <c r="H105" s="14">
        <v>8.9692101740294503E-2</v>
      </c>
      <c r="I105" s="14">
        <v>0.11467889908256899</v>
      </c>
      <c r="J105" s="14">
        <v>8.7499999999999994E-2</v>
      </c>
      <c r="K105" s="14">
        <v>7.5091575091575102E-2</v>
      </c>
    </row>
    <row r="106" spans="1:11" ht="14.25" x14ac:dyDescent="0.25">
      <c r="A106" s="5" t="s">
        <v>118</v>
      </c>
      <c r="B106" s="9">
        <v>0.30562770562770603</v>
      </c>
      <c r="C106" s="9">
        <v>0.300746268656716</v>
      </c>
      <c r="F106" s="5" t="s">
        <v>118</v>
      </c>
      <c r="G106" s="9">
        <v>0.33856502242152497</v>
      </c>
      <c r="H106" s="9">
        <v>0.33467202141900898</v>
      </c>
      <c r="I106" s="9">
        <v>0.293577981651376</v>
      </c>
      <c r="J106" s="9">
        <v>0.28749999999999998</v>
      </c>
      <c r="K106" s="9">
        <v>0.24725274725274701</v>
      </c>
    </row>
    <row r="107" spans="1:11" ht="28.5" x14ac:dyDescent="0.25">
      <c r="A107" s="5" t="s">
        <v>119</v>
      </c>
      <c r="B107" s="9">
        <v>0.50735930735930701</v>
      </c>
      <c r="C107" s="9">
        <v>0.50970149253731301</v>
      </c>
      <c r="F107" s="5" t="s">
        <v>119</v>
      </c>
      <c r="G107" s="9">
        <v>0.52914798206278002</v>
      </c>
      <c r="H107" s="9">
        <v>0.469879518072289</v>
      </c>
      <c r="I107" s="9">
        <v>0.495412844036697</v>
      </c>
      <c r="J107" s="9">
        <v>0.52812499999999996</v>
      </c>
      <c r="K107" s="9">
        <v>0.54395604395604402</v>
      </c>
    </row>
    <row r="108" spans="1:11" ht="14.25" x14ac:dyDescent="0.25">
      <c r="A108" s="5" t="s">
        <v>120</v>
      </c>
      <c r="B108" s="9">
        <v>0.104761904761905</v>
      </c>
      <c r="C108" s="9">
        <v>0.100746268656716</v>
      </c>
      <c r="F108" s="5" t="s">
        <v>120</v>
      </c>
      <c r="G108" s="9">
        <v>6.9506726457399096E-2</v>
      </c>
      <c r="H108" s="9">
        <v>0.105756358768407</v>
      </c>
      <c r="I108" s="9">
        <v>9.6330275229357804E-2</v>
      </c>
      <c r="J108" s="9">
        <v>9.6875000000000003E-2</v>
      </c>
      <c r="K108" s="9">
        <v>0.133699633699634</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5.8419243986253998E-2</v>
      </c>
      <c r="C110" s="9">
        <v>6.2172284644194997E-2</v>
      </c>
      <c r="F110" s="13" t="s">
        <v>117</v>
      </c>
      <c r="G110" s="14">
        <v>5.0228310502282998E-2</v>
      </c>
      <c r="H110" s="14">
        <v>7.4468085106383003E-2</v>
      </c>
      <c r="I110" s="14">
        <v>6.0747663551402001E-2</v>
      </c>
      <c r="J110" s="14">
        <v>7.3248407643312002E-2</v>
      </c>
      <c r="K110" s="14">
        <v>4.2328042328042E-2</v>
      </c>
    </row>
    <row r="111" spans="1:11" ht="14.25" x14ac:dyDescent="0.25">
      <c r="A111" s="5" t="s">
        <v>118</v>
      </c>
      <c r="B111" s="9">
        <v>0.24226804123711301</v>
      </c>
      <c r="C111" s="9">
        <v>0.25243445692883898</v>
      </c>
      <c r="F111" s="5" t="s">
        <v>118</v>
      </c>
      <c r="G111" s="9">
        <v>0.22602739726027399</v>
      </c>
      <c r="H111" s="9">
        <v>0.28191489361702099</v>
      </c>
      <c r="I111" s="9">
        <v>0.24766355140186899</v>
      </c>
      <c r="J111" s="9">
        <v>0.27707006369426801</v>
      </c>
      <c r="K111" s="9">
        <v>0.20282186948853601</v>
      </c>
    </row>
    <row r="112" spans="1:11" ht="28.5" x14ac:dyDescent="0.25">
      <c r="A112" s="5" t="s">
        <v>119</v>
      </c>
      <c r="B112" s="9">
        <v>0.56701030927835006</v>
      </c>
      <c r="C112" s="9">
        <v>0.53483146067415699</v>
      </c>
      <c r="F112" s="5" t="s">
        <v>119</v>
      </c>
      <c r="G112" s="9">
        <v>0.602739726027397</v>
      </c>
      <c r="H112" s="9">
        <v>0.50531914893617003</v>
      </c>
      <c r="I112" s="9">
        <v>0.58644859813084105</v>
      </c>
      <c r="J112" s="9">
        <v>0.51273885350318504</v>
      </c>
      <c r="K112" s="9">
        <v>0.56084656084656104</v>
      </c>
    </row>
    <row r="113" spans="1:11" ht="14.25" x14ac:dyDescent="0.25">
      <c r="A113" s="5" t="s">
        <v>120</v>
      </c>
      <c r="B113" s="9">
        <v>0.13230240549828201</v>
      </c>
      <c r="C113" s="9">
        <v>0.15056179775280901</v>
      </c>
      <c r="F113" s="5" t="s">
        <v>120</v>
      </c>
      <c r="G113" s="9">
        <v>0.121004566210046</v>
      </c>
      <c r="H113" s="9">
        <v>0.13829787234042601</v>
      </c>
      <c r="I113" s="9">
        <v>0.105140186915888</v>
      </c>
      <c r="J113" s="9">
        <v>0.136942675159236</v>
      </c>
      <c r="K113" s="9">
        <v>0.19400352733686099</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5"/>
  <sheetViews>
    <sheetView zoomScaleNormal="100" workbookViewId="0"/>
  </sheetViews>
  <sheetFormatPr baseColWidth="10" defaultColWidth="10.85546875" defaultRowHeight="13.5" x14ac:dyDescent="0.25"/>
  <cols>
    <col min="1" max="1" width="10.85546875" style="30"/>
    <col min="2" max="4" width="10.85546875" style="1"/>
    <col min="5" max="5" width="13.140625" style="1" customWidth="1"/>
    <col min="6" max="16384" width="10.85546875" style="1"/>
  </cols>
  <sheetData>
    <row r="1" spans="1:11" s="17" customFormat="1" ht="30" customHeight="1" x14ac:dyDescent="0.2">
      <c r="A1" s="15" t="s">
        <v>0</v>
      </c>
      <c r="B1" s="15"/>
      <c r="C1" s="15"/>
      <c r="D1" s="15"/>
      <c r="E1" s="15"/>
      <c r="F1" s="15"/>
      <c r="G1" s="15"/>
      <c r="H1" s="15"/>
      <c r="I1" s="16"/>
      <c r="J1" s="16"/>
      <c r="K1" s="16"/>
    </row>
    <row r="2" spans="1:11" ht="15" customHeight="1" x14ac:dyDescent="0.25">
      <c r="A2" s="28" t="s">
        <v>1</v>
      </c>
      <c r="B2" s="26"/>
      <c r="C2" s="26"/>
      <c r="D2" s="26"/>
      <c r="E2" s="21"/>
      <c r="F2" s="21"/>
      <c r="G2" s="21"/>
      <c r="H2" s="21"/>
    </row>
    <row r="3" spans="1:11" ht="15" customHeight="1" x14ac:dyDescent="0.25">
      <c r="A3" s="29" t="s">
        <v>2</v>
      </c>
    </row>
    <row r="4" spans="1:11" ht="15" customHeight="1" x14ac:dyDescent="0.25">
      <c r="A4" s="29" t="s">
        <v>3</v>
      </c>
    </row>
    <row r="5" spans="1:11" ht="15" customHeight="1" x14ac:dyDescent="0.25">
      <c r="A5" s="29" t="s">
        <v>4</v>
      </c>
    </row>
    <row r="6" spans="1:11" ht="15" customHeight="1" x14ac:dyDescent="0.25">
      <c r="A6" s="29" t="s">
        <v>5</v>
      </c>
    </row>
    <row r="7" spans="1:11" ht="15" customHeight="1" x14ac:dyDescent="0.25">
      <c r="A7" s="29" t="s">
        <v>6</v>
      </c>
    </row>
    <row r="8" spans="1:11" ht="15" customHeight="1" x14ac:dyDescent="0.25">
      <c r="A8" s="28" t="s">
        <v>7</v>
      </c>
      <c r="B8" s="26"/>
      <c r="C8" s="26"/>
      <c r="D8" s="26"/>
      <c r="E8" s="26"/>
      <c r="F8" s="28"/>
      <c r="G8" s="28"/>
      <c r="H8" s="28"/>
    </row>
    <row r="9" spans="1:11" ht="15" customHeight="1" x14ac:dyDescent="0.25">
      <c r="A9" s="29" t="s">
        <v>8</v>
      </c>
    </row>
    <row r="10" spans="1:11" ht="15" customHeight="1" x14ac:dyDescent="0.25">
      <c r="A10" s="29" t="s">
        <v>9</v>
      </c>
    </row>
    <row r="11" spans="1:11" ht="15" customHeight="1" x14ac:dyDescent="0.25">
      <c r="A11" s="29" t="s">
        <v>10</v>
      </c>
    </row>
    <row r="12" spans="1:11" ht="15" customHeight="1" x14ac:dyDescent="0.25">
      <c r="A12" s="29" t="s">
        <v>11</v>
      </c>
    </row>
    <row r="13" spans="1:11" ht="15" customHeight="1" x14ac:dyDescent="0.25">
      <c r="A13" s="29" t="s">
        <v>12</v>
      </c>
    </row>
    <row r="14" spans="1:11" ht="15" customHeight="1" x14ac:dyDescent="0.25">
      <c r="A14" s="29" t="s">
        <v>13</v>
      </c>
    </row>
    <row r="15" spans="1:11" ht="15" customHeight="1" x14ac:dyDescent="0.25">
      <c r="A15" s="29" t="s">
        <v>14</v>
      </c>
    </row>
    <row r="16" spans="1:11" ht="15" customHeight="1" x14ac:dyDescent="0.25">
      <c r="A16" s="29" t="s">
        <v>15</v>
      </c>
    </row>
    <row r="17" spans="1:8" ht="15" customHeight="1" x14ac:dyDescent="0.25">
      <c r="A17" s="29" t="s">
        <v>16</v>
      </c>
    </row>
    <row r="18" spans="1:8" ht="15" customHeight="1" x14ac:dyDescent="0.25">
      <c r="A18" s="29" t="s">
        <v>17</v>
      </c>
    </row>
    <row r="19" spans="1:8" ht="15" customHeight="1" x14ac:dyDescent="0.25">
      <c r="A19" s="29" t="s">
        <v>251</v>
      </c>
    </row>
    <row r="20" spans="1:8" ht="15" customHeight="1" x14ac:dyDescent="0.25">
      <c r="A20" s="29" t="s">
        <v>18</v>
      </c>
    </row>
    <row r="21" spans="1:8" ht="15" customHeight="1" x14ac:dyDescent="0.25">
      <c r="A21" s="29" t="s">
        <v>19</v>
      </c>
    </row>
    <row r="22" spans="1:8" ht="15" customHeight="1" x14ac:dyDescent="0.25">
      <c r="A22" s="29" t="s">
        <v>20</v>
      </c>
    </row>
    <row r="23" spans="1:8" ht="15" customHeight="1" x14ac:dyDescent="0.25">
      <c r="A23" s="29" t="s">
        <v>21</v>
      </c>
    </row>
    <row r="24" spans="1:8" ht="15" customHeight="1" x14ac:dyDescent="0.25">
      <c r="A24" s="28" t="s">
        <v>22</v>
      </c>
      <c r="B24" s="26"/>
      <c r="C24" s="26"/>
      <c r="D24" s="26"/>
      <c r="E24" s="26"/>
      <c r="F24" s="28"/>
      <c r="G24" s="28"/>
      <c r="H24" s="28"/>
    </row>
    <row r="25" spans="1:8" ht="15" customHeight="1" x14ac:dyDescent="0.25">
      <c r="A25" s="29" t="s">
        <v>23</v>
      </c>
    </row>
    <row r="26" spans="1:8" ht="15" customHeight="1" x14ac:dyDescent="0.25">
      <c r="A26" s="29" t="s">
        <v>24</v>
      </c>
    </row>
    <row r="27" spans="1:8" ht="15" customHeight="1" x14ac:dyDescent="0.25">
      <c r="A27" s="29" t="s">
        <v>25</v>
      </c>
    </row>
    <row r="28" spans="1:8" ht="15" customHeight="1" x14ac:dyDescent="0.25">
      <c r="A28" s="29" t="s">
        <v>26</v>
      </c>
    </row>
    <row r="29" spans="1:8" ht="15" customHeight="1" x14ac:dyDescent="0.25">
      <c r="A29" s="29" t="s">
        <v>27</v>
      </c>
    </row>
    <row r="30" spans="1:8" ht="15" customHeight="1" x14ac:dyDescent="0.25">
      <c r="A30" s="29" t="s">
        <v>28</v>
      </c>
    </row>
    <row r="31" spans="1:8" ht="15" customHeight="1" x14ac:dyDescent="0.25">
      <c r="A31" s="29" t="s">
        <v>29</v>
      </c>
    </row>
    <row r="32" spans="1:8" ht="15" customHeight="1" x14ac:dyDescent="0.25">
      <c r="A32" s="29" t="s">
        <v>30</v>
      </c>
    </row>
    <row r="33" ht="15" customHeight="1" x14ac:dyDescent="0.25"/>
    <row r="34" ht="15" customHeight="1" x14ac:dyDescent="0.25"/>
    <row r="35" ht="15" customHeight="1" x14ac:dyDescent="0.25"/>
  </sheetData>
  <phoneticPr fontId="25" type="noConversion"/>
  <hyperlinks>
    <hyperlink ref="A3" location="'1.'!A1" display="1. Satisfacción de vivir en Madrid" xr:uid="{00000000-0004-0000-0100-000000000000}"/>
    <hyperlink ref="A4" location="'2'!A1" display="2.Satisfacción de vivir en su barrio" xr:uid="{00000000-0004-0000-0100-000001000000}"/>
    <hyperlink ref="A5" location="'3.'!A1" display="3. Satisfacción con la calidad de vida actual en Madrid" xr:uid="{00000000-0004-0000-0100-000002000000}"/>
    <hyperlink ref="A6" location="'4.'!A1" display="4.Satisfacción con la calidad de vida actual en su barrio" xr:uid="{00000000-0004-0000-0100-000003000000}"/>
    <hyperlink ref="A7" location="'5.'!A1" display="5. Expectativas de la calidad de vida en Madrid dentro de 5 años" xr:uid="{00000000-0004-0000-0100-000004000000}"/>
    <hyperlink ref="A9" location="'6.'!A1" display="6. Cuidado y conservación de la ciudad" xr:uid="{00000000-0004-0000-0100-000005000000}"/>
    <hyperlink ref="A10" location="'7.'!A1" display="7. Movilidad y transporte público" xr:uid="{00000000-0004-0000-0100-000006000000}"/>
    <hyperlink ref="A11" location="'8.'!A1" display="8. Calidad medioambiental" xr:uid="{00000000-0004-0000-0100-000007000000}"/>
    <hyperlink ref="A12" location="'9.'!A1" display="9. Facilidad para encontrar un trabajo" xr:uid="{00000000-0004-0000-0100-000008000000}"/>
    <hyperlink ref="A13" location="'10.'!A1" display="10. Facilidad para emprender un negocio" xr:uid="{00000000-0004-0000-0100-000009000000}"/>
    <hyperlink ref="A14" location="'11.'!A1" display="11. Imagen internacional de Madrid" xr:uid="{00000000-0004-0000-0100-00000A000000}"/>
    <hyperlink ref="A15" location="'12.'!A1" display="12. Coste de la vida" xr:uid="{00000000-0004-0000-0100-00000B000000}"/>
    <hyperlink ref="A16" location="'13.'!A1" display="13. Integración social" xr:uid="{00000000-0004-0000-0100-00000C000000}"/>
    <hyperlink ref="A17" location="'14.'!A1" display="14. Salud y servicios sanitarios" xr:uid="{00000000-0004-0000-0100-00000D000000}"/>
    <hyperlink ref="A18" location="'15.'!A1" display="15. Educación y centros educativos" xr:uid="{00000000-0004-0000-0100-00000E000000}"/>
    <hyperlink ref="A19" location="'16.'!A1" display="16. Facilidad para encotnrar una vivienda a un precio razonable" xr:uid="{00000000-0004-0000-0100-00000F000000}"/>
    <hyperlink ref="A20" location="'17.'!A1" display="17. Facilidad para hacer deporte" xr:uid="{00000000-0004-0000-0100-000010000000}"/>
    <hyperlink ref="A21" location="'18.'!A1" display="18. Oferta cultural" xr:uid="{00000000-0004-0000-0100-000011000000}"/>
    <hyperlink ref="A22" location="'19.'!A1" display="19. Ocio y diversión" xr:uid="{00000000-0004-0000-0100-000012000000}"/>
    <hyperlink ref="A23" location="'20.'!A1" display="20. Convivencia vecinal" xr:uid="{00000000-0004-0000-0100-000013000000}"/>
    <hyperlink ref="A25" location="'21.'!A1" display="21. Desigualdades económicas entre sus ciudadanos" xr:uid="{00000000-0004-0000-0100-000014000000}"/>
    <hyperlink ref="A26" location="'22.'!A1" display="22. Desigualdades de oportunidades entre hombres y mujeres" xr:uid="{00000000-0004-0000-0100-000015000000}"/>
    <hyperlink ref="A27" location="'23.'!A1" display="23. Desigualdades de oportunidades entre población extranjera y población autóctona" xr:uid="{00000000-0004-0000-0100-000016000000}"/>
    <hyperlink ref="A28" location="'24.'!A1" display="24. Desigualdad en las dotaciones de los barrios de la ciudad" xr:uid="{00000000-0004-0000-0100-000017000000}"/>
    <hyperlink ref="A29" location="'25.'!A1" display="25. Ciudad amigable con las personas mayores" xr:uid="{00000000-0004-0000-0100-000018000000}"/>
    <hyperlink ref="A30" location="'26.'!A1" display="26. Ciudad amigable con la infancia" xr:uid="{00000000-0004-0000-0100-000019000000}"/>
    <hyperlink ref="A31" location="'27.'!A1" display="27. Ciudad amigable con las personas con discapacidad" xr:uid="{00000000-0004-0000-0100-00001A000000}"/>
    <hyperlink ref="A32" location="'28.'!A1" display="28. Ciudad amigable con las personas Lesbianas, Gays, Transexuales y Bisexuales" xr:uid="{00000000-0004-0000-0100-00001B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1" width="17.7109375" style="1" customWidth="1"/>
    <col min="32" max="16384" width="10.85546875" style="1"/>
  </cols>
  <sheetData>
    <row r="1" spans="1:10" s="17" customFormat="1" ht="30" customHeight="1" x14ac:dyDescent="0.2">
      <c r="A1" s="15" t="s">
        <v>196</v>
      </c>
      <c r="B1" s="15"/>
      <c r="C1" s="15"/>
      <c r="D1" s="15"/>
      <c r="E1" s="15"/>
      <c r="F1" s="15"/>
      <c r="G1" s="15"/>
      <c r="H1" s="16"/>
      <c r="I1" s="16"/>
      <c r="J1" s="16"/>
    </row>
    <row r="3" spans="1:10" x14ac:dyDescent="0.25">
      <c r="A3" s="2" t="s">
        <v>115</v>
      </c>
    </row>
    <row r="4" spans="1:10" ht="15" customHeight="1" x14ac:dyDescent="0.25">
      <c r="A4" s="175" t="s">
        <v>71</v>
      </c>
      <c r="B4" s="176">
        <v>2019</v>
      </c>
      <c r="C4" s="176">
        <v>2017</v>
      </c>
      <c r="D4" s="176">
        <v>2016</v>
      </c>
      <c r="E4" s="176">
        <v>2014</v>
      </c>
      <c r="F4" s="176">
        <v>2012</v>
      </c>
      <c r="G4" s="176">
        <v>2009</v>
      </c>
      <c r="H4" s="176">
        <v>2008</v>
      </c>
      <c r="I4" s="176">
        <v>2007</v>
      </c>
      <c r="J4" s="177">
        <v>2006</v>
      </c>
    </row>
    <row r="5" spans="1:10" ht="15" customHeight="1" x14ac:dyDescent="0.25">
      <c r="A5" s="63" t="s">
        <v>117</v>
      </c>
      <c r="B5" s="8">
        <v>0.06</v>
      </c>
      <c r="C5" s="8">
        <v>5.0999999999999997E-2</v>
      </c>
      <c r="D5" s="8">
        <v>7.0636361294096506E-2</v>
      </c>
      <c r="E5" s="8">
        <v>9.9000000000000005E-2</v>
      </c>
      <c r="F5" s="8">
        <v>6.7299999999999999E-2</v>
      </c>
      <c r="G5" s="8" t="s">
        <v>56</v>
      </c>
      <c r="H5" s="8" t="s">
        <v>56</v>
      </c>
      <c r="I5" s="8" t="s">
        <v>56</v>
      </c>
      <c r="J5" s="64" t="s">
        <v>56</v>
      </c>
    </row>
    <row r="6" spans="1:10" ht="15" customHeight="1" x14ac:dyDescent="0.25">
      <c r="A6" s="65" t="s">
        <v>118</v>
      </c>
      <c r="B6" s="9">
        <v>0.24299999999999999</v>
      </c>
      <c r="C6" s="9">
        <v>0.26200000000000001</v>
      </c>
      <c r="D6" s="9">
        <v>0.28802019760601499</v>
      </c>
      <c r="E6" s="9">
        <v>0.33100000000000002</v>
      </c>
      <c r="F6" s="9">
        <v>0.29099999999999998</v>
      </c>
      <c r="G6" s="9" t="s">
        <v>56</v>
      </c>
      <c r="H6" s="9" t="s">
        <v>56</v>
      </c>
      <c r="I6" s="9" t="s">
        <v>56</v>
      </c>
      <c r="J6" s="66" t="s">
        <v>56</v>
      </c>
    </row>
    <row r="7" spans="1:10" ht="15" customHeight="1" x14ac:dyDescent="0.25">
      <c r="A7" s="65" t="s">
        <v>119</v>
      </c>
      <c r="B7" s="9">
        <v>0.61899999999999999</v>
      </c>
      <c r="C7" s="9">
        <v>0.56699999999999995</v>
      </c>
      <c r="D7" s="9">
        <v>0.54430434927556004</v>
      </c>
      <c r="E7" s="9">
        <v>0.49299999999999999</v>
      </c>
      <c r="F7" s="9">
        <v>0.52049999999999996</v>
      </c>
      <c r="G7" s="9" t="s">
        <v>56</v>
      </c>
      <c r="H7" s="9" t="s">
        <v>56</v>
      </c>
      <c r="I7" s="9" t="s">
        <v>56</v>
      </c>
      <c r="J7" s="66" t="s">
        <v>56</v>
      </c>
    </row>
    <row r="8" spans="1:10" ht="15" customHeight="1" x14ac:dyDescent="0.25">
      <c r="A8" s="67" t="s">
        <v>120</v>
      </c>
      <c r="B8" s="56">
        <v>7.8E-2</v>
      </c>
      <c r="C8" s="56">
        <v>0.12</v>
      </c>
      <c r="D8" s="56">
        <v>9.7113006172332705E-2</v>
      </c>
      <c r="E8" s="56">
        <v>7.8E-2</v>
      </c>
      <c r="F8" s="56">
        <v>0.1212</v>
      </c>
      <c r="G8" s="56" t="s">
        <v>56</v>
      </c>
      <c r="H8" s="56" t="s">
        <v>56</v>
      </c>
      <c r="I8" s="56" t="s">
        <v>56</v>
      </c>
      <c r="J8" s="68" t="s">
        <v>56</v>
      </c>
    </row>
    <row r="10" spans="1:10" ht="14.25" thickBot="1" x14ac:dyDescent="0.3">
      <c r="A10" s="2" t="s">
        <v>52</v>
      </c>
    </row>
    <row r="11" spans="1:10" ht="15" customHeight="1" thickBot="1" x14ac:dyDescent="0.3">
      <c r="A11" s="164" t="s">
        <v>71</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60.3</v>
      </c>
      <c r="C12" s="11">
        <f t="shared" ref="C12:F12" si="0">50+(50*(C8-C5))+(25*(C7-C6))</f>
        <v>61.075000000000003</v>
      </c>
      <c r="D12" s="11">
        <f t="shared" si="0"/>
        <v>57.730936035650437</v>
      </c>
      <c r="E12" s="11">
        <f t="shared" si="0"/>
        <v>53</v>
      </c>
      <c r="F12" s="11">
        <f t="shared" si="0"/>
        <v>58.432499999999997</v>
      </c>
      <c r="G12" s="11" t="s">
        <v>56</v>
      </c>
      <c r="H12" s="11" t="s">
        <v>56</v>
      </c>
      <c r="I12" s="11" t="s">
        <v>56</v>
      </c>
      <c r="J12" s="11" t="s">
        <v>56</v>
      </c>
    </row>
    <row r="14" spans="1:10" s="17" customFormat="1" ht="30" customHeight="1" x14ac:dyDescent="0.2">
      <c r="A14" s="15" t="s">
        <v>197</v>
      </c>
      <c r="B14" s="15"/>
      <c r="C14" s="15"/>
      <c r="D14" s="15"/>
      <c r="E14" s="15"/>
      <c r="F14" s="15"/>
      <c r="G14" s="15"/>
      <c r="H14" s="16"/>
      <c r="I14" s="16"/>
      <c r="J14" s="16"/>
    </row>
    <row r="16" spans="1:10" x14ac:dyDescent="0.25">
      <c r="A16" s="3" t="s">
        <v>123</v>
      </c>
    </row>
    <row r="17" spans="1:23" ht="14.25" thickBot="1" x14ac:dyDescent="0.3">
      <c r="A17" s="3"/>
    </row>
    <row r="18" spans="1:23" s="35" customFormat="1" ht="14.25" x14ac:dyDescent="0.2">
      <c r="A18" s="150" t="s">
        <v>71</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61.313291139240512</v>
      </c>
      <c r="C19" s="25">
        <f>50+(50*(C33-C30))+(25*(C32-C31))</f>
        <v>57.61904761904762</v>
      </c>
      <c r="D19" s="25">
        <f t="shared" ref="D19:V19" si="1">50+(50*(D33-D30))+(25*(D32-D31))</f>
        <v>68.428571428571431</v>
      </c>
      <c r="E19" s="25">
        <f t="shared" si="1"/>
        <v>59.848484848484844</v>
      </c>
      <c r="F19" s="25">
        <f t="shared" si="1"/>
        <v>62.574404761904759</v>
      </c>
      <c r="G19" s="25">
        <f t="shared" si="1"/>
        <v>59.20245398773006</v>
      </c>
      <c r="H19" s="25">
        <f t="shared" si="1"/>
        <v>65.057636887608083</v>
      </c>
      <c r="I19" s="25">
        <f t="shared" si="1"/>
        <v>58.668341708542712</v>
      </c>
      <c r="J19" s="25">
        <f t="shared" si="1"/>
        <v>64.728682170542641</v>
      </c>
      <c r="K19" s="25">
        <f t="shared" si="1"/>
        <v>63.091715976331365</v>
      </c>
      <c r="L19" s="25">
        <f t="shared" si="1"/>
        <v>55.917553191489361</v>
      </c>
      <c r="M19" s="25">
        <f t="shared" si="1"/>
        <v>54.244031830238733</v>
      </c>
      <c r="N19" s="25">
        <f t="shared" si="1"/>
        <v>50.474254742547423</v>
      </c>
      <c r="O19" s="25">
        <f t="shared" si="1"/>
        <v>68.681318681318686</v>
      </c>
      <c r="P19" s="25">
        <f t="shared" si="1"/>
        <v>70.137157107231914</v>
      </c>
      <c r="Q19" s="25">
        <f t="shared" si="1"/>
        <v>57.438016528925615</v>
      </c>
      <c r="R19" s="25">
        <f t="shared" si="1"/>
        <v>58.217270194986071</v>
      </c>
      <c r="S19" s="25">
        <f t="shared" si="1"/>
        <v>47.440944881889763</v>
      </c>
      <c r="T19" s="25">
        <f t="shared" si="1"/>
        <v>58.225388601036272</v>
      </c>
      <c r="U19" s="25">
        <f t="shared" si="1"/>
        <v>62.146892655367232</v>
      </c>
      <c r="V19" s="25">
        <f t="shared" si="1"/>
        <v>57.473544973544975</v>
      </c>
      <c r="W19" s="32">
        <f>B12</f>
        <v>60.3</v>
      </c>
    </row>
    <row r="20" spans="1:23" ht="14.25" x14ac:dyDescent="0.25">
      <c r="A20" s="18">
        <v>2017</v>
      </c>
      <c r="B20" s="25">
        <f>50+(50*(B38-B35))+(25*(B37-B36))</f>
        <v>60.238095238095241</v>
      </c>
      <c r="C20" s="25">
        <f t="shared" ref="C20:V20" si="2">50+(50*(C38-C35))+(25*(C37-C36))</f>
        <v>60.321100917431195</v>
      </c>
      <c r="D20" s="25">
        <f t="shared" si="2"/>
        <v>66.19047619047619</v>
      </c>
      <c r="E20" s="25">
        <f t="shared" si="2"/>
        <v>71.296296296296305</v>
      </c>
      <c r="F20" s="25">
        <f t="shared" si="2"/>
        <v>62.715517241379317</v>
      </c>
      <c r="G20" s="25">
        <f t="shared" si="2"/>
        <v>56.25</v>
      </c>
      <c r="H20" s="25">
        <f t="shared" si="2"/>
        <v>69.811320754716988</v>
      </c>
      <c r="I20" s="25">
        <f t="shared" si="2"/>
        <v>59.504132231404959</v>
      </c>
      <c r="J20" s="25">
        <f t="shared" si="2"/>
        <v>60.775862068965523</v>
      </c>
      <c r="K20" s="25">
        <f t="shared" si="2"/>
        <v>59.444444444444443</v>
      </c>
      <c r="L20" s="25">
        <f t="shared" si="2"/>
        <v>63.793103448275858</v>
      </c>
      <c r="M20" s="25">
        <f t="shared" si="2"/>
        <v>75.599999999999994</v>
      </c>
      <c r="N20" s="25">
        <f t="shared" si="2"/>
        <v>62.015503875968989</v>
      </c>
      <c r="O20" s="25">
        <f t="shared" si="2"/>
        <v>62.595419847328245</v>
      </c>
      <c r="P20" s="25">
        <f t="shared" si="2"/>
        <v>67.372881355932208</v>
      </c>
      <c r="Q20" s="25">
        <f t="shared" si="2"/>
        <v>50.877192982456144</v>
      </c>
      <c r="R20" s="25">
        <f t="shared" si="2"/>
        <v>57.170542635658919</v>
      </c>
      <c r="S20" s="25">
        <f t="shared" si="2"/>
        <v>62.408759124087595</v>
      </c>
      <c r="T20" s="25">
        <f t="shared" si="2"/>
        <v>46.223021582733807</v>
      </c>
      <c r="U20" s="25">
        <f t="shared" si="2"/>
        <v>52.999999999999993</v>
      </c>
      <c r="V20" s="25">
        <f t="shared" si="2"/>
        <v>44.172932330827066</v>
      </c>
      <c r="W20" s="33">
        <f>C12</f>
        <v>61.075000000000003</v>
      </c>
    </row>
    <row r="21" spans="1:23" ht="14.25" x14ac:dyDescent="0.25">
      <c r="A21" s="18">
        <v>2016</v>
      </c>
      <c r="B21" s="25">
        <f>50+(50*(B43-B40))+(25*(B42-B41))</f>
        <v>58.5</v>
      </c>
      <c r="C21" s="25">
        <f t="shared" ref="C21:V21" si="3">50+(50*(C43-C40))+(25*(C42-C41))</f>
        <v>55.949999999999996</v>
      </c>
      <c r="D21" s="25">
        <f t="shared" si="3"/>
        <v>56.9</v>
      </c>
      <c r="E21" s="25">
        <f t="shared" si="3"/>
        <v>61.65</v>
      </c>
      <c r="F21" s="25">
        <f t="shared" si="3"/>
        <v>54</v>
      </c>
      <c r="G21" s="25">
        <f t="shared" si="3"/>
        <v>56.5</v>
      </c>
      <c r="H21" s="25">
        <f t="shared" si="3"/>
        <v>59.075000000000003</v>
      </c>
      <c r="I21" s="25">
        <f t="shared" si="3"/>
        <v>55.400000000000006</v>
      </c>
      <c r="J21" s="25">
        <f t="shared" si="3"/>
        <v>64.375</v>
      </c>
      <c r="K21" s="25">
        <f t="shared" si="3"/>
        <v>64.475000000000009</v>
      </c>
      <c r="L21" s="25">
        <f t="shared" si="3"/>
        <v>55.5</v>
      </c>
      <c r="M21" s="25">
        <f t="shared" si="3"/>
        <v>60.224999999999994</v>
      </c>
      <c r="N21" s="25">
        <f t="shared" si="3"/>
        <v>56.099999999999994</v>
      </c>
      <c r="O21" s="25">
        <f t="shared" si="3"/>
        <v>55.525000000000006</v>
      </c>
      <c r="P21" s="25">
        <f t="shared" si="3"/>
        <v>62.1</v>
      </c>
      <c r="Q21" s="25">
        <f t="shared" si="3"/>
        <v>61.85</v>
      </c>
      <c r="R21" s="25">
        <f t="shared" si="3"/>
        <v>54.325000000000003</v>
      </c>
      <c r="S21" s="25">
        <f t="shared" si="3"/>
        <v>52.85</v>
      </c>
      <c r="T21" s="25">
        <f t="shared" si="3"/>
        <v>44.125</v>
      </c>
      <c r="U21" s="25">
        <f t="shared" si="3"/>
        <v>59.875</v>
      </c>
      <c r="V21" s="25">
        <f t="shared" si="3"/>
        <v>50.674999999999997</v>
      </c>
      <c r="W21" s="33">
        <f>D12</f>
        <v>57.730936035650437</v>
      </c>
    </row>
    <row r="22" spans="1:23" ht="14.25" x14ac:dyDescent="0.25">
      <c r="A22" s="18">
        <v>2014</v>
      </c>
      <c r="B22" s="25">
        <f>50+(50*(B48-B45))+(25*(B47-B46))</f>
        <v>52.727272727272727</v>
      </c>
      <c r="C22" s="25">
        <f t="shared" ref="C22:V22" si="4">50+(50*(C48-C45))+(25*(C47-C46))</f>
        <v>39.719626168224302</v>
      </c>
      <c r="D22" s="25">
        <f t="shared" si="4"/>
        <v>59.999999999999993</v>
      </c>
      <c r="E22" s="25">
        <f t="shared" si="4"/>
        <v>51.096491228070171</v>
      </c>
      <c r="F22" s="25">
        <f t="shared" si="4"/>
        <v>51.388888888888886</v>
      </c>
      <c r="G22" s="25">
        <f t="shared" si="4"/>
        <v>48.623853211009177</v>
      </c>
      <c r="H22" s="25">
        <f t="shared" si="4"/>
        <v>60.45918367346939</v>
      </c>
      <c r="I22" s="25">
        <f t="shared" si="4"/>
        <v>58.24742268041237</v>
      </c>
      <c r="J22" s="25">
        <f t="shared" si="4"/>
        <v>66.981132075471692</v>
      </c>
      <c r="K22" s="25">
        <f t="shared" si="4"/>
        <v>48.333333333333336</v>
      </c>
      <c r="L22" s="25">
        <f t="shared" si="4"/>
        <v>46.78217821782178</v>
      </c>
      <c r="M22" s="25">
        <f t="shared" si="4"/>
        <v>54.587155963302749</v>
      </c>
      <c r="N22" s="25">
        <f t="shared" si="4"/>
        <v>51.94174757281553</v>
      </c>
      <c r="O22" s="25">
        <f t="shared" si="4"/>
        <v>47.198275862068968</v>
      </c>
      <c r="P22" s="25">
        <f t="shared" si="4"/>
        <v>50.877192982456144</v>
      </c>
      <c r="Q22" s="25">
        <f t="shared" si="4"/>
        <v>58.486238532110093</v>
      </c>
      <c r="R22" s="25">
        <f t="shared" si="4"/>
        <v>55.555555555555557</v>
      </c>
      <c r="S22" s="25">
        <f t="shared" si="4"/>
        <v>52.927927927927925</v>
      </c>
      <c r="T22" s="25">
        <f t="shared" si="4"/>
        <v>55.217391304347828</v>
      </c>
      <c r="U22" s="25">
        <f t="shared" si="4"/>
        <v>57.142857142857146</v>
      </c>
      <c r="V22" s="25">
        <f t="shared" si="4"/>
        <v>54.285714285714285</v>
      </c>
      <c r="W22" s="33">
        <f>E12</f>
        <v>53</v>
      </c>
    </row>
    <row r="23" spans="1:23" ht="14.25" x14ac:dyDescent="0.25">
      <c r="A23" s="18">
        <v>2012</v>
      </c>
      <c r="B23" s="25">
        <f>50+(50*(B53-B50))+(25*(B52-B51))</f>
        <v>58.177570093457945</v>
      </c>
      <c r="C23" s="25">
        <f t="shared" ref="C23:V23" si="5">50+(50*(C53-C50))+(25*(C52-C51))</f>
        <v>54.86725663716814</v>
      </c>
      <c r="D23" s="25">
        <f t="shared" si="5"/>
        <v>50.917431192660551</v>
      </c>
      <c r="E23" s="25">
        <f t="shared" si="5"/>
        <v>53.879310344827587</v>
      </c>
      <c r="F23" s="25">
        <f t="shared" si="5"/>
        <v>55.630630630630634</v>
      </c>
      <c r="G23" s="25">
        <f t="shared" si="5"/>
        <v>65.625</v>
      </c>
      <c r="H23" s="25">
        <f t="shared" si="5"/>
        <v>62.954545454545453</v>
      </c>
      <c r="I23" s="25">
        <f t="shared" si="5"/>
        <v>52.350427350427353</v>
      </c>
      <c r="J23" s="25">
        <f t="shared" si="5"/>
        <v>63.260869565217391</v>
      </c>
      <c r="K23" s="25">
        <f t="shared" si="5"/>
        <v>60.714285714285715</v>
      </c>
      <c r="L23" s="25">
        <f t="shared" si="5"/>
        <v>57.407407407407405</v>
      </c>
      <c r="M23" s="25">
        <f t="shared" si="5"/>
        <v>64.0625</v>
      </c>
      <c r="N23" s="25">
        <f t="shared" si="5"/>
        <v>56.306306306306311</v>
      </c>
      <c r="O23" s="25">
        <f t="shared" si="5"/>
        <v>63.157894736842103</v>
      </c>
      <c r="P23" s="25">
        <f t="shared" si="5"/>
        <v>60.13513513513513</v>
      </c>
      <c r="Q23" s="25">
        <f t="shared" si="5"/>
        <v>57.692307692307686</v>
      </c>
      <c r="R23" s="25">
        <f t="shared" si="5"/>
        <v>58.705357142857146</v>
      </c>
      <c r="S23" s="25">
        <f t="shared" si="5"/>
        <v>46.621621621621621</v>
      </c>
      <c r="T23" s="25">
        <f t="shared" si="5"/>
        <v>56.196581196581192</v>
      </c>
      <c r="U23" s="25">
        <f t="shared" si="5"/>
        <v>65.217391304347828</v>
      </c>
      <c r="V23" s="25">
        <f t="shared" si="5"/>
        <v>54.646017699115042</v>
      </c>
      <c r="W23" s="33">
        <f>F12</f>
        <v>58.432499999999997</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5" thickBot="1" x14ac:dyDescent="0.3">
      <c r="A27" s="19">
        <v>2006</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41" t="str">
        <f>J12</f>
        <v>NA</v>
      </c>
    </row>
    <row r="28" spans="1:23" ht="14.25" thickBot="1" x14ac:dyDescent="0.3"/>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7.9113924050632917E-2</v>
      </c>
      <c r="C30" s="9">
        <v>6.3492063492063489E-2</v>
      </c>
      <c r="D30" s="9">
        <v>5.1428571428571421E-2</v>
      </c>
      <c r="E30" s="9">
        <v>4.8484848484848485E-2</v>
      </c>
      <c r="F30" s="9">
        <v>2.6785714285714302E-2</v>
      </c>
      <c r="G30" s="9">
        <v>4.6012269938650305E-2</v>
      </c>
      <c r="H30" s="9">
        <v>4.8991354466858789E-2</v>
      </c>
      <c r="I30" s="9">
        <v>6.2814070351758788E-2</v>
      </c>
      <c r="J30" s="9">
        <v>3.3591731266149873E-2</v>
      </c>
      <c r="K30" s="9">
        <v>1.7751479289940829E-2</v>
      </c>
      <c r="L30" s="9">
        <v>6.9148936170212769E-2</v>
      </c>
      <c r="M30" s="9">
        <v>9.0185676392572939E-2</v>
      </c>
      <c r="N30" s="9">
        <v>9.4850948509485097E-2</v>
      </c>
      <c r="O30" s="9">
        <v>2.7472527472527472E-2</v>
      </c>
      <c r="P30" s="9">
        <v>2.4937655860349128E-2</v>
      </c>
      <c r="Q30" s="9">
        <v>0.10743801652892562</v>
      </c>
      <c r="R30" s="9">
        <v>6.6852367688022288E-2</v>
      </c>
      <c r="S30" s="9">
        <v>9.711286089238845E-2</v>
      </c>
      <c r="T30" s="9">
        <v>6.4766839378238336E-2</v>
      </c>
      <c r="U30" s="9">
        <v>6.4971751412429377E-2</v>
      </c>
      <c r="V30" s="9">
        <v>8.9947089947089942E-2</v>
      </c>
    </row>
    <row r="31" spans="1:23" ht="14.25" x14ac:dyDescent="0.25">
      <c r="A31" s="5" t="s">
        <v>118</v>
      </c>
      <c r="B31" s="9">
        <v>0.23417721518987342</v>
      </c>
      <c r="C31" s="9">
        <v>0.30158730158730157</v>
      </c>
      <c r="D31" s="9">
        <v>0.17142857142857143</v>
      </c>
      <c r="E31" s="9">
        <v>0.26363636363636361</v>
      </c>
      <c r="F31" s="9">
        <v>0.26785714285714285</v>
      </c>
      <c r="G31" s="9">
        <v>0.30061349693251532</v>
      </c>
      <c r="H31" s="9">
        <v>0.16138328530259366</v>
      </c>
      <c r="I31" s="9">
        <v>0.25879396984924624</v>
      </c>
      <c r="J31" s="9">
        <v>0.21705426356589147</v>
      </c>
      <c r="K31" s="9">
        <v>0.23076923076923075</v>
      </c>
      <c r="L31" s="9">
        <v>0.31914893617021278</v>
      </c>
      <c r="M31" s="9">
        <v>0.30503978779840851</v>
      </c>
      <c r="N31" s="9">
        <v>0.36043360433604332</v>
      </c>
      <c r="O31" s="9">
        <v>0.14285714285714285</v>
      </c>
      <c r="P31" s="9">
        <v>7.2319201995012475E-2</v>
      </c>
      <c r="Q31" s="9">
        <v>0.23140495867768596</v>
      </c>
      <c r="R31" s="9">
        <v>0.26462395543175488</v>
      </c>
      <c r="S31" s="9">
        <v>0.42519685039370081</v>
      </c>
      <c r="T31" s="9">
        <v>0.28238341968911918</v>
      </c>
      <c r="U31" s="9">
        <v>0.18361581920903955</v>
      </c>
      <c r="V31" s="9">
        <v>0.24603174603174602</v>
      </c>
    </row>
    <row r="32" spans="1:23" ht="14.25" x14ac:dyDescent="0.25">
      <c r="A32" s="5" t="s">
        <v>119</v>
      </c>
      <c r="B32" s="9">
        <v>0.52848101265822789</v>
      </c>
      <c r="C32" s="9">
        <v>0.53650793650793649</v>
      </c>
      <c r="D32" s="9">
        <v>0.54285714285714282</v>
      </c>
      <c r="E32" s="9">
        <v>0.62121212121212122</v>
      </c>
      <c r="F32" s="9">
        <v>0.58630952380952384</v>
      </c>
      <c r="G32" s="9">
        <v>0.54601226993865026</v>
      </c>
      <c r="H32" s="9">
        <v>0.71757925072046125</v>
      </c>
      <c r="I32" s="9">
        <v>0.62562814070351758</v>
      </c>
      <c r="J32" s="9">
        <v>0.62532299741602071</v>
      </c>
      <c r="K32" s="9">
        <v>0.71301775147928992</v>
      </c>
      <c r="L32" s="9">
        <v>0.5292553191489362</v>
      </c>
      <c r="M32" s="9">
        <v>0.55437665782493373</v>
      </c>
      <c r="N32" s="9">
        <v>0.52032520325203258</v>
      </c>
      <c r="O32" s="9">
        <v>0.7142857142857143</v>
      </c>
      <c r="P32" s="9">
        <v>0.87780548628428923</v>
      </c>
      <c r="Q32" s="9">
        <v>0.57851239669421484</v>
      </c>
      <c r="R32" s="9">
        <v>0.61002785515320335</v>
      </c>
      <c r="S32" s="9">
        <v>0.43832020997375326</v>
      </c>
      <c r="T32" s="9">
        <v>0.56476683937823835</v>
      </c>
      <c r="U32" s="9">
        <v>0.70338983050847459</v>
      </c>
      <c r="V32" s="9">
        <v>0.60317460317460314</v>
      </c>
    </row>
    <row r="33" spans="1:22" ht="14.25" x14ac:dyDescent="0.25">
      <c r="A33" s="5" t="s">
        <v>120</v>
      </c>
      <c r="B33" s="9">
        <v>0.15822784810126583</v>
      </c>
      <c r="C33" s="9">
        <v>9.8412698412698424E-2</v>
      </c>
      <c r="D33" s="9">
        <v>0.23428571428571432</v>
      </c>
      <c r="E33" s="9">
        <v>6.6666666666666666E-2</v>
      </c>
      <c r="F33" s="9">
        <v>0.11904761904761903</v>
      </c>
      <c r="G33" s="9">
        <v>0.10736196319018405</v>
      </c>
      <c r="H33" s="9">
        <v>7.2046109510086456E-2</v>
      </c>
      <c r="I33" s="9">
        <v>5.2763819095477379E-2</v>
      </c>
      <c r="J33" s="9">
        <v>0.124031007751938</v>
      </c>
      <c r="K33" s="9">
        <v>3.8461538461538464E-2</v>
      </c>
      <c r="L33" s="9">
        <v>8.2446808510638292E-2</v>
      </c>
      <c r="M33" s="9">
        <v>5.0397877984084884E-2</v>
      </c>
      <c r="N33" s="9">
        <v>2.4390243902439025E-2</v>
      </c>
      <c r="O33" s="9">
        <v>0.11538461538461538</v>
      </c>
      <c r="P33" s="9">
        <v>2.4937655860349128E-2</v>
      </c>
      <c r="Q33" s="9">
        <v>8.2644628099173556E-2</v>
      </c>
      <c r="R33" s="9">
        <v>5.8495821727019497E-2</v>
      </c>
      <c r="S33" s="9">
        <v>3.937007874015748E-2</v>
      </c>
      <c r="T33" s="9">
        <v>8.8082901554404139E-2</v>
      </c>
      <c r="U33" s="9">
        <v>4.8022598870056499E-2</v>
      </c>
      <c r="V33" s="9">
        <v>6.0846560846560843E-2</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6.6666666666666666E-2</v>
      </c>
      <c r="C35" s="9">
        <v>4.5871559633027525E-2</v>
      </c>
      <c r="D35" s="9"/>
      <c r="E35" s="9">
        <v>9.2592592592592587E-3</v>
      </c>
      <c r="F35" s="9">
        <v>3.4482758620689655E-2</v>
      </c>
      <c r="G35" s="9">
        <v>0.10714285714285714</v>
      </c>
      <c r="H35" s="9">
        <v>8.4905660377358499E-2</v>
      </c>
      <c r="I35" s="9">
        <v>8.2644628099173556E-2</v>
      </c>
      <c r="J35" s="9">
        <v>6.8965517241379309E-2</v>
      </c>
      <c r="K35" s="9">
        <v>0.1</v>
      </c>
      <c r="L35" s="9">
        <v>1.7241379310344827E-2</v>
      </c>
      <c r="M35" s="9">
        <v>4.8000000000000001E-2</v>
      </c>
      <c r="N35" s="9">
        <v>1.550387596899225E-2</v>
      </c>
      <c r="O35" s="9">
        <v>4.5801526717557245E-2</v>
      </c>
      <c r="P35" s="9">
        <v>2.5423728813559324E-2</v>
      </c>
      <c r="Q35" s="9">
        <v>7.8947368421052627E-2</v>
      </c>
      <c r="R35" s="9">
        <v>4.6511627906976744E-2</v>
      </c>
      <c r="S35" s="9">
        <v>2.1897810218978103E-2</v>
      </c>
      <c r="T35" s="9">
        <v>8.6330935251798552E-2</v>
      </c>
      <c r="U35" s="9">
        <v>7.1999999999999995E-2</v>
      </c>
      <c r="V35" s="9">
        <v>0.12781954887218044</v>
      </c>
    </row>
    <row r="36" spans="1:22" ht="14.25" x14ac:dyDescent="0.25">
      <c r="A36" s="5" t="s">
        <v>118</v>
      </c>
      <c r="B36" s="9">
        <v>0.22857142857142856</v>
      </c>
      <c r="C36" s="9">
        <v>0.28440366972477066</v>
      </c>
      <c r="D36" s="9">
        <v>0.24761904761904763</v>
      </c>
      <c r="E36" s="9">
        <v>0.16666666666666663</v>
      </c>
      <c r="F36" s="9">
        <v>0.26724137931034481</v>
      </c>
      <c r="G36" s="9">
        <v>0.32142857142857145</v>
      </c>
      <c r="H36" s="9">
        <v>0.15094339622641509</v>
      </c>
      <c r="I36" s="9">
        <v>0.23966942148760331</v>
      </c>
      <c r="J36" s="9">
        <v>0.26724137931034481</v>
      </c>
      <c r="K36" s="9">
        <v>0.2</v>
      </c>
      <c r="L36" s="9">
        <v>0.23275862068965517</v>
      </c>
      <c r="M36" s="9">
        <v>0.128</v>
      </c>
      <c r="N36" s="9">
        <v>0.26356589147286824</v>
      </c>
      <c r="O36" s="9">
        <v>0.21374045801526717</v>
      </c>
      <c r="P36" s="9">
        <v>0.22033898305084743</v>
      </c>
      <c r="Q36" s="9">
        <v>0.37719298245614036</v>
      </c>
      <c r="R36" s="9">
        <v>0.31782945736434109</v>
      </c>
      <c r="S36" s="9">
        <v>0.23357664233576642</v>
      </c>
      <c r="T36" s="9">
        <v>0.45323741007194246</v>
      </c>
      <c r="U36" s="9">
        <v>0.33600000000000002</v>
      </c>
      <c r="V36" s="9">
        <v>0.43609022556390975</v>
      </c>
    </row>
    <row r="37" spans="1:22" ht="14.25" x14ac:dyDescent="0.25">
      <c r="A37" s="5" t="s">
        <v>119</v>
      </c>
      <c r="B37" s="9">
        <v>0.63809523809523805</v>
      </c>
      <c r="C37" s="9">
        <v>0.55045871559633031</v>
      </c>
      <c r="D37" s="9">
        <v>0.60952380952380958</v>
      </c>
      <c r="E37" s="9">
        <v>0.61111111111111116</v>
      </c>
      <c r="F37" s="9">
        <v>0.55172413793103448</v>
      </c>
      <c r="G37" s="9">
        <v>0.35714285714285715</v>
      </c>
      <c r="H37" s="9">
        <v>0.41509433962264153</v>
      </c>
      <c r="I37" s="9">
        <v>0.57024793388429751</v>
      </c>
      <c r="J37" s="9">
        <v>0.49137931034482757</v>
      </c>
      <c r="K37" s="9">
        <v>0.62222222222222223</v>
      </c>
      <c r="L37" s="9">
        <v>0.68103448275862066</v>
      </c>
      <c r="M37" s="9">
        <v>0.4</v>
      </c>
      <c r="N37" s="9">
        <v>0.66666666666666652</v>
      </c>
      <c r="O37" s="9">
        <v>0.6717557251908397</v>
      </c>
      <c r="P37" s="9">
        <v>0.5423728813559322</v>
      </c>
      <c r="Q37" s="9">
        <v>0.51754385964912286</v>
      </c>
      <c r="R37" s="9">
        <v>0.5736434108527132</v>
      </c>
      <c r="S37" s="9">
        <v>0.7153284671532848</v>
      </c>
      <c r="T37" s="9">
        <v>0.4460431654676259</v>
      </c>
      <c r="U37" s="9">
        <v>0.58399999999999996</v>
      </c>
      <c r="V37" s="9">
        <v>0.41353383458646609</v>
      </c>
    </row>
    <row r="38" spans="1:22" ht="14.25" x14ac:dyDescent="0.25">
      <c r="A38" s="5" t="s">
        <v>120</v>
      </c>
      <c r="B38" s="9">
        <v>6.6666666666666666E-2</v>
      </c>
      <c r="C38" s="9">
        <v>0.11926605504587157</v>
      </c>
      <c r="D38" s="9">
        <v>0.14285714285714285</v>
      </c>
      <c r="E38" s="9">
        <v>0.21296296296296297</v>
      </c>
      <c r="F38" s="9">
        <v>0.14655172413793102</v>
      </c>
      <c r="G38" s="9">
        <v>0.21428571428571427</v>
      </c>
      <c r="H38" s="9">
        <v>0.34905660377358488</v>
      </c>
      <c r="I38" s="9">
        <v>0.10743801652892562</v>
      </c>
      <c r="J38" s="9">
        <v>0.17241379310344829</v>
      </c>
      <c r="K38" s="9">
        <v>7.7777777777777779E-2</v>
      </c>
      <c r="L38" s="9">
        <v>6.8965517241379309E-2</v>
      </c>
      <c r="M38" s="9">
        <v>0.42399999999999999</v>
      </c>
      <c r="N38" s="9">
        <v>5.4263565891472867E-2</v>
      </c>
      <c r="O38" s="9">
        <v>6.8702290076335881E-2</v>
      </c>
      <c r="P38" s="9">
        <v>0.21186440677966101</v>
      </c>
      <c r="Q38" s="9">
        <v>2.6315789473684209E-2</v>
      </c>
      <c r="R38" s="9">
        <v>6.2015503875968998E-2</v>
      </c>
      <c r="S38" s="9">
        <v>2.9197080291970802E-2</v>
      </c>
      <c r="T38" s="9">
        <v>1.4388489208633094E-2</v>
      </c>
      <c r="U38" s="9">
        <v>8.0000000000000002E-3</v>
      </c>
      <c r="V38" s="9">
        <v>2.2556390977443604E-2</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8.5999999999999993E-2</v>
      </c>
      <c r="C40" s="9">
        <v>9.7000000000000003E-2</v>
      </c>
      <c r="D40" s="9">
        <v>8.6999999999999994E-2</v>
      </c>
      <c r="E40" s="9">
        <v>0.06</v>
      </c>
      <c r="F40" s="9">
        <v>7.8E-2</v>
      </c>
      <c r="G40" s="9">
        <v>3.5000000000000003E-2</v>
      </c>
      <c r="H40" s="9">
        <v>6.5000000000000002E-2</v>
      </c>
      <c r="I40" s="9">
        <v>4.4999999999999998E-2</v>
      </c>
      <c r="J40" s="9">
        <v>4.7E-2</v>
      </c>
      <c r="K40" s="9">
        <v>8.1000000000000003E-2</v>
      </c>
      <c r="L40" s="9">
        <v>8.3000000000000004E-2</v>
      </c>
      <c r="M40" s="9">
        <v>5.7000000000000002E-2</v>
      </c>
      <c r="N40" s="9">
        <v>9.1999999999999998E-2</v>
      </c>
      <c r="O40" s="9">
        <v>7.9000000000000001E-2</v>
      </c>
      <c r="P40" s="9">
        <v>0.06</v>
      </c>
      <c r="Q40" s="9">
        <v>0.05</v>
      </c>
      <c r="R40" s="9">
        <v>9.1999999999999998E-2</v>
      </c>
      <c r="S40" s="9">
        <v>0.06</v>
      </c>
      <c r="T40" s="9">
        <v>0.10299999999999999</v>
      </c>
      <c r="U40" s="9">
        <v>5.0999999999999997E-2</v>
      </c>
      <c r="V40" s="9">
        <v>5.8000000000000003E-2</v>
      </c>
    </row>
    <row r="41" spans="1:22" ht="14.25" x14ac:dyDescent="0.25">
      <c r="A41" s="5" t="s">
        <v>118</v>
      </c>
      <c r="B41" s="9">
        <v>0.25700000000000001</v>
      </c>
      <c r="C41" s="9">
        <v>0.29499999999999998</v>
      </c>
      <c r="D41" s="9">
        <v>0.29299999999999998</v>
      </c>
      <c r="E41" s="9">
        <v>0.23100000000000001</v>
      </c>
      <c r="F41" s="9">
        <v>0.34499999999999997</v>
      </c>
      <c r="G41" s="9">
        <v>0.35399999999999998</v>
      </c>
      <c r="H41" s="9">
        <v>0.29699999999999999</v>
      </c>
      <c r="I41" s="9">
        <v>0.36899999999999999</v>
      </c>
      <c r="J41" s="9">
        <v>0.192</v>
      </c>
      <c r="K41" s="9">
        <v>0.19900000000000001</v>
      </c>
      <c r="L41" s="9">
        <v>0.30299999999999999</v>
      </c>
      <c r="M41" s="9">
        <v>0.25700000000000001</v>
      </c>
      <c r="N41" s="9">
        <v>0.254</v>
      </c>
      <c r="O41" s="9">
        <v>0.309</v>
      </c>
      <c r="P41" s="9">
        <v>0.218</v>
      </c>
      <c r="Q41" s="9">
        <v>0.26200000000000001</v>
      </c>
      <c r="R41" s="9">
        <v>0.313</v>
      </c>
      <c r="S41" s="9">
        <v>0.36299999999999999</v>
      </c>
      <c r="T41" s="9">
        <v>0.48099999999999998</v>
      </c>
      <c r="U41" s="9">
        <v>0.246</v>
      </c>
      <c r="V41" s="9">
        <v>0.41399999999999998</v>
      </c>
    </row>
    <row r="42" spans="1:22" ht="14.25" x14ac:dyDescent="0.25">
      <c r="A42" s="5" t="s">
        <v>119</v>
      </c>
      <c r="B42" s="9">
        <v>0.54500000000000004</v>
      </c>
      <c r="C42" s="9">
        <v>0.48699999999999999</v>
      </c>
      <c r="D42" s="9">
        <v>0.499</v>
      </c>
      <c r="E42" s="9">
        <v>0.60099999999999998</v>
      </c>
      <c r="F42" s="9">
        <v>0.49299999999999999</v>
      </c>
      <c r="G42" s="9">
        <v>0.53800000000000003</v>
      </c>
      <c r="H42" s="9">
        <v>0.48599999999999999</v>
      </c>
      <c r="I42" s="9">
        <v>0.497</v>
      </c>
      <c r="J42" s="9">
        <v>0.66100000000000003</v>
      </c>
      <c r="K42" s="9">
        <v>0.5</v>
      </c>
      <c r="L42" s="9">
        <v>0.53900000000000003</v>
      </c>
      <c r="M42" s="9">
        <v>0.59</v>
      </c>
      <c r="N42" s="9">
        <v>0.626</v>
      </c>
      <c r="O42" s="9">
        <v>0.53600000000000003</v>
      </c>
      <c r="P42" s="9">
        <v>0.622</v>
      </c>
      <c r="Q42" s="9">
        <v>0.54</v>
      </c>
      <c r="R42" s="9">
        <v>0.52</v>
      </c>
      <c r="S42" s="9">
        <v>0.55700000000000005</v>
      </c>
      <c r="T42" s="9">
        <v>0.378</v>
      </c>
      <c r="U42" s="9">
        <v>0.66300000000000003</v>
      </c>
      <c r="V42" s="9">
        <v>0.499</v>
      </c>
    </row>
    <row r="43" spans="1:22" ht="15" thickBot="1" x14ac:dyDescent="0.3">
      <c r="A43" s="5" t="s">
        <v>120</v>
      </c>
      <c r="B43" s="9">
        <v>0.112</v>
      </c>
      <c r="C43" s="9">
        <v>0.12</v>
      </c>
      <c r="D43" s="9">
        <v>0.122</v>
      </c>
      <c r="E43" s="9">
        <v>0.108</v>
      </c>
      <c r="F43" s="9">
        <v>8.4000000000000005E-2</v>
      </c>
      <c r="G43" s="9">
        <v>7.2999999999999995E-2</v>
      </c>
      <c r="H43" s="9">
        <v>0.152</v>
      </c>
      <c r="I43" s="9">
        <v>8.8999999999999996E-2</v>
      </c>
      <c r="J43" s="9">
        <v>0.1</v>
      </c>
      <c r="K43" s="9">
        <v>0.22</v>
      </c>
      <c r="L43" s="9">
        <v>7.4999999999999997E-2</v>
      </c>
      <c r="M43" s="9">
        <v>9.5000000000000001E-2</v>
      </c>
      <c r="N43" s="9">
        <v>2.8000000000000001E-2</v>
      </c>
      <c r="O43" s="9">
        <v>7.5999999999999998E-2</v>
      </c>
      <c r="P43" s="9">
        <v>0.1</v>
      </c>
      <c r="Q43" s="9">
        <v>0.14799999999999999</v>
      </c>
      <c r="R43" s="9">
        <v>7.4999999999999997E-2</v>
      </c>
      <c r="S43" s="9">
        <v>0.02</v>
      </c>
      <c r="T43" s="9">
        <v>3.6999999999999998E-2</v>
      </c>
      <c r="U43" s="9">
        <v>0.04</v>
      </c>
      <c r="V43" s="9">
        <v>2.9000000000000001E-2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0.11818181818181818</v>
      </c>
      <c r="C45" s="9">
        <v>0.14018691588785046</v>
      </c>
      <c r="D45" s="9">
        <v>2.6086956521739132E-2</v>
      </c>
      <c r="E45" s="9">
        <v>5.2631578947368418E-2</v>
      </c>
      <c r="F45" s="9">
        <v>0.10185185185185185</v>
      </c>
      <c r="G45" s="9">
        <v>2.7522935779816519E-2</v>
      </c>
      <c r="H45" s="9">
        <v>6.1224489795918366E-2</v>
      </c>
      <c r="I45" s="9">
        <v>9.2783505154639179E-2</v>
      </c>
      <c r="J45" s="9">
        <v>1.8867924528301886E-2</v>
      </c>
      <c r="K45" s="9">
        <v>0.16190476190476188</v>
      </c>
      <c r="L45" s="9">
        <v>0.15841584158415842</v>
      </c>
      <c r="M45" s="9">
        <v>8.2568807339449546E-2</v>
      </c>
      <c r="N45" s="9">
        <v>0.12621359223300971</v>
      </c>
      <c r="O45" s="9">
        <v>0.10344827586206896</v>
      </c>
      <c r="P45" s="9">
        <v>7.8947368421052627E-2</v>
      </c>
      <c r="Q45" s="9">
        <v>9.1743119266055051E-2</v>
      </c>
      <c r="R45" s="9">
        <v>0.1111111111111111</v>
      </c>
      <c r="S45" s="9">
        <v>9.90990990990991E-2</v>
      </c>
      <c r="T45" s="9">
        <v>9.5652173913043481E-2</v>
      </c>
      <c r="U45" s="9">
        <v>0.11428571428571428</v>
      </c>
      <c r="V45" s="9">
        <v>0.12380952380952381</v>
      </c>
    </row>
    <row r="46" spans="1:22" ht="14.25" x14ac:dyDescent="0.25">
      <c r="A46" s="5" t="s">
        <v>118</v>
      </c>
      <c r="B46" s="9">
        <v>0.3</v>
      </c>
      <c r="C46" s="9">
        <v>0.49532710280373832</v>
      </c>
      <c r="D46" s="9">
        <v>0.27826086956521739</v>
      </c>
      <c r="E46" s="9">
        <v>0.41228070175438597</v>
      </c>
      <c r="F46" s="9">
        <v>0.34259259259259262</v>
      </c>
      <c r="G46" s="9">
        <v>0.50458715596330272</v>
      </c>
      <c r="H46" s="9">
        <v>0.24489795918367346</v>
      </c>
      <c r="I46" s="9">
        <v>0.30927835051546393</v>
      </c>
      <c r="J46" s="9">
        <v>0.23584905660377359</v>
      </c>
      <c r="K46" s="9">
        <v>0.33333333333333326</v>
      </c>
      <c r="L46" s="9">
        <v>0.3267326732673268</v>
      </c>
      <c r="M46" s="9">
        <v>0.33027522935779818</v>
      </c>
      <c r="N46" s="9">
        <v>0.31067961165048541</v>
      </c>
      <c r="O46" s="9">
        <v>0.41379310344827586</v>
      </c>
      <c r="P46" s="9">
        <v>0.37719298245614036</v>
      </c>
      <c r="Q46" s="9">
        <v>0.23853211009174313</v>
      </c>
      <c r="R46" s="9">
        <v>0.25</v>
      </c>
      <c r="S46" s="9">
        <v>0.3783783783783784</v>
      </c>
      <c r="T46" s="9">
        <v>0.26956521739130435</v>
      </c>
      <c r="U46" s="9">
        <v>0.27619047619047621</v>
      </c>
      <c r="V46" s="9">
        <v>0.29523809523809524</v>
      </c>
    </row>
    <row r="47" spans="1:22" ht="14.25" x14ac:dyDescent="0.25">
      <c r="A47" s="5" t="s">
        <v>119</v>
      </c>
      <c r="B47" s="9">
        <v>0.51818181818181819</v>
      </c>
      <c r="C47" s="9">
        <v>0.3644859813084112</v>
      </c>
      <c r="D47" s="9">
        <v>0.66086956521739126</v>
      </c>
      <c r="E47" s="9">
        <v>0.50877192982456143</v>
      </c>
      <c r="F47" s="9">
        <v>0.5092592592592593</v>
      </c>
      <c r="G47" s="9">
        <v>0.4311926605504588</v>
      </c>
      <c r="H47" s="9">
        <v>0.60204081632653061</v>
      </c>
      <c r="I47" s="9">
        <v>0.37113402061855671</v>
      </c>
      <c r="J47" s="9">
        <v>0.53773584905660377</v>
      </c>
      <c r="K47" s="9">
        <v>0.41904761904761906</v>
      </c>
      <c r="L47" s="9">
        <v>0.51485148514851486</v>
      </c>
      <c r="M47" s="9">
        <v>0.49541284403669728</v>
      </c>
      <c r="N47" s="9">
        <v>0.4854368932038835</v>
      </c>
      <c r="O47" s="9">
        <v>0.45689655172413796</v>
      </c>
      <c r="P47" s="9">
        <v>0.51754385964912286</v>
      </c>
      <c r="Q47" s="9">
        <v>0.57798165137614677</v>
      </c>
      <c r="R47" s="9">
        <v>0.58333333333333337</v>
      </c>
      <c r="S47" s="9">
        <v>0.35135135135135137</v>
      </c>
      <c r="T47" s="9">
        <v>0.6</v>
      </c>
      <c r="U47" s="9">
        <v>0.42857142857142855</v>
      </c>
      <c r="V47" s="9">
        <v>0.44761904761904764</v>
      </c>
    </row>
    <row r="48" spans="1:22" ht="14.25" x14ac:dyDescent="0.25">
      <c r="A48" s="5" t="s">
        <v>120</v>
      </c>
      <c r="B48" s="9">
        <v>6.363636363636363E-2</v>
      </c>
      <c r="C48" s="9"/>
      <c r="D48" s="9">
        <v>3.4782608695652174E-2</v>
      </c>
      <c r="E48" s="9">
        <v>2.6315789473684209E-2</v>
      </c>
      <c r="F48" s="9">
        <v>4.6296296296296301E-2</v>
      </c>
      <c r="G48" s="9">
        <v>3.669724770642202E-2</v>
      </c>
      <c r="H48" s="9">
        <v>9.1836734693877556E-2</v>
      </c>
      <c r="I48" s="9">
        <v>0.22680412371134021</v>
      </c>
      <c r="J48" s="9">
        <v>0.20754716981132076</v>
      </c>
      <c r="K48" s="9">
        <v>8.5714285714285715E-2</v>
      </c>
      <c r="L48" s="9"/>
      <c r="M48" s="9">
        <v>9.1743119266055051E-2</v>
      </c>
      <c r="N48" s="9">
        <v>7.7669902912621352E-2</v>
      </c>
      <c r="O48" s="9">
        <v>2.5862068965517241E-2</v>
      </c>
      <c r="P48" s="9">
        <v>2.6315789473684209E-2</v>
      </c>
      <c r="Q48" s="9">
        <v>9.1743119266055051E-2</v>
      </c>
      <c r="R48" s="9">
        <v>5.5555555555555552E-2</v>
      </c>
      <c r="S48" s="9">
        <v>0.17117117117117117</v>
      </c>
      <c r="T48" s="9">
        <v>3.4782608695652174E-2</v>
      </c>
      <c r="U48" s="9">
        <v>0.18095238095238095</v>
      </c>
      <c r="V48" s="9">
        <v>0.13333333333333333</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6.5420560747663545E-2</v>
      </c>
      <c r="C50" s="9">
        <v>8.8495575221238937E-2</v>
      </c>
      <c r="D50" s="9">
        <v>4.5871559633027525E-2</v>
      </c>
      <c r="E50" s="9">
        <v>7.7586206896551727E-2</v>
      </c>
      <c r="F50" s="9">
        <v>7.2072072072072071E-2</v>
      </c>
      <c r="G50" s="9">
        <v>3.5714285714285712E-2</v>
      </c>
      <c r="H50" s="9">
        <v>2.7272727272727271E-2</v>
      </c>
      <c r="I50" s="9">
        <v>5.128205128205128E-2</v>
      </c>
      <c r="J50" s="9">
        <v>7.8260869565217397E-2</v>
      </c>
      <c r="K50" s="9">
        <v>5.3571428571428568E-2</v>
      </c>
      <c r="L50" s="9">
        <v>0.10185185185185185</v>
      </c>
      <c r="M50" s="9">
        <v>6.25E-2</v>
      </c>
      <c r="N50" s="9">
        <v>0.12612612612612611</v>
      </c>
      <c r="O50" s="9">
        <v>7.8947368421052627E-2</v>
      </c>
      <c r="P50" s="9">
        <v>3.6036036036036036E-2</v>
      </c>
      <c r="Q50" s="9">
        <v>5.9829059829059832E-2</v>
      </c>
      <c r="R50" s="9">
        <v>6.25E-2</v>
      </c>
      <c r="S50" s="9">
        <v>0.12612612612612611</v>
      </c>
      <c r="T50" s="9">
        <v>8.5470085470085472E-2</v>
      </c>
      <c r="U50" s="9">
        <v>5.2173913043478265E-2</v>
      </c>
      <c r="V50" s="9">
        <v>7.9646017699115043E-2</v>
      </c>
    </row>
    <row r="51" spans="1:22" ht="14.25" x14ac:dyDescent="0.25">
      <c r="A51" s="5" t="s">
        <v>118</v>
      </c>
      <c r="B51" s="9">
        <v>0.29906542056074764</v>
      </c>
      <c r="C51" s="9">
        <v>0.34513274336283184</v>
      </c>
      <c r="D51" s="9">
        <v>0.4311926605504588</v>
      </c>
      <c r="E51" s="9">
        <v>0.32758620689655177</v>
      </c>
      <c r="F51" s="9">
        <v>0.31531531531531531</v>
      </c>
      <c r="G51" s="9">
        <v>0.17857142857142858</v>
      </c>
      <c r="H51" s="9">
        <v>0.29090909090909089</v>
      </c>
      <c r="I51" s="9">
        <v>0.41880341880341881</v>
      </c>
      <c r="J51" s="9">
        <v>0.19130434782608696</v>
      </c>
      <c r="K51" s="9">
        <v>0.26785714285714285</v>
      </c>
      <c r="L51" s="9">
        <v>0.25925925925925924</v>
      </c>
      <c r="M51" s="9">
        <v>0.22321428571428573</v>
      </c>
      <c r="N51" s="9">
        <v>0.30630630630630629</v>
      </c>
      <c r="O51" s="9">
        <v>0.22807017543859648</v>
      </c>
      <c r="P51" s="9">
        <v>0.26126126126126126</v>
      </c>
      <c r="Q51" s="9">
        <v>0.27350427350427353</v>
      </c>
      <c r="R51" s="9">
        <v>0.29464285714285715</v>
      </c>
      <c r="S51" s="9">
        <v>0.4324324324324324</v>
      </c>
      <c r="T51" s="9">
        <v>0.29059829059829062</v>
      </c>
      <c r="U51" s="9">
        <v>0.21739130434782608</v>
      </c>
      <c r="V51" s="9">
        <v>0.31858407079646017</v>
      </c>
    </row>
    <row r="52" spans="1:22" ht="14.25" x14ac:dyDescent="0.25">
      <c r="A52" s="5" t="s">
        <v>119</v>
      </c>
      <c r="B52" s="9">
        <v>0.51401869158878499</v>
      </c>
      <c r="C52" s="9">
        <v>0.41592920353982299</v>
      </c>
      <c r="D52" s="9">
        <v>0.48623853211009177</v>
      </c>
      <c r="E52" s="9">
        <v>0.55172413793103448</v>
      </c>
      <c r="F52" s="9">
        <v>0.54054054054054057</v>
      </c>
      <c r="G52" s="9">
        <v>0.6964285714285714</v>
      </c>
      <c r="H52" s="9">
        <v>0.5</v>
      </c>
      <c r="I52" s="9">
        <v>0.44444444444444442</v>
      </c>
      <c r="J52" s="9">
        <v>0.58260869565217388</v>
      </c>
      <c r="K52" s="9">
        <v>0.5535714285714286</v>
      </c>
      <c r="L52" s="9">
        <v>0.51851851851851849</v>
      </c>
      <c r="M52" s="9">
        <v>0.5178571428571429</v>
      </c>
      <c r="N52" s="9">
        <v>0.32432432432432434</v>
      </c>
      <c r="O52" s="9">
        <v>0.47368421052631576</v>
      </c>
      <c r="P52" s="9">
        <v>0.66666666666666652</v>
      </c>
      <c r="Q52" s="9">
        <v>0.63247863247863245</v>
      </c>
      <c r="R52" s="9">
        <v>0.5178571428571429</v>
      </c>
      <c r="S52" s="9">
        <v>0.33333333333333326</v>
      </c>
      <c r="T52" s="9">
        <v>0.53846153846153844</v>
      </c>
      <c r="U52" s="9">
        <v>0.5304347826086957</v>
      </c>
      <c r="V52" s="9">
        <v>0.53982300884955747</v>
      </c>
    </row>
    <row r="53" spans="1:22" ht="14.25" x14ac:dyDescent="0.25">
      <c r="A53" s="5" t="s">
        <v>120</v>
      </c>
      <c r="B53" s="9">
        <v>0.12149532710280374</v>
      </c>
      <c r="C53" s="9">
        <v>0.15044247787610621</v>
      </c>
      <c r="D53" s="9">
        <v>3.669724770642202E-2</v>
      </c>
      <c r="E53" s="9">
        <v>4.3103448275862072E-2</v>
      </c>
      <c r="F53" s="9">
        <v>7.2072072072072071E-2</v>
      </c>
      <c r="G53" s="9">
        <v>8.9285714285714288E-2</v>
      </c>
      <c r="H53" s="9">
        <v>0.18181818181818182</v>
      </c>
      <c r="I53" s="9">
        <v>8.5470085470085472E-2</v>
      </c>
      <c r="J53" s="9">
        <v>0.14782608695652175</v>
      </c>
      <c r="K53" s="9">
        <v>0.125</v>
      </c>
      <c r="L53" s="9">
        <v>0.12037037037037036</v>
      </c>
      <c r="M53" s="9">
        <v>0.19642857142857142</v>
      </c>
      <c r="N53" s="9">
        <v>0.24324324324324326</v>
      </c>
      <c r="O53" s="9">
        <v>0.21929824561403508</v>
      </c>
      <c r="P53" s="9">
        <v>3.6036036036036036E-2</v>
      </c>
      <c r="Q53" s="9">
        <v>3.4188034188034191E-2</v>
      </c>
      <c r="R53" s="9">
        <v>0.125</v>
      </c>
      <c r="S53" s="9">
        <v>0.1081081081081081</v>
      </c>
      <c r="T53" s="9">
        <v>8.5470085470085472E-2</v>
      </c>
      <c r="U53" s="9">
        <v>0.2</v>
      </c>
      <c r="V53" s="9">
        <v>6.1946902654867256E-2</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71</v>
      </c>
      <c r="B77" s="155" t="s">
        <v>129</v>
      </c>
      <c r="C77" s="156" t="s">
        <v>130</v>
      </c>
      <c r="D77" s="1"/>
      <c r="E77" s="1"/>
      <c r="F77" s="165" t="s">
        <v>71</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61.437246963562735</v>
      </c>
      <c r="C78" s="59">
        <f>50+(50*(C93-C90))+(25*(C92-C91))</f>
        <v>58.795504519912043</v>
      </c>
      <c r="F78" s="52">
        <v>2019</v>
      </c>
      <c r="G78" s="25">
        <f>50+(50*(G93-G90))+(25*(G92-G91))</f>
        <v>63.979416809605496</v>
      </c>
      <c r="H78" s="59">
        <f>50+(50*(H93-H90))+(25*(H92-H91))</f>
        <v>59.237571701720753</v>
      </c>
      <c r="I78" s="25">
        <f t="shared" ref="I78:K78" si="6">50+(50*(I93-I90))+(25*(I92-I91))</f>
        <v>56.482735274204245</v>
      </c>
      <c r="J78" s="59">
        <f t="shared" si="6"/>
        <v>59.151193633952751</v>
      </c>
      <c r="K78" s="25">
        <f t="shared" si="6"/>
        <v>61.869436201780253</v>
      </c>
    </row>
    <row r="79" spans="1:32" ht="13.5" customHeight="1" x14ac:dyDescent="0.25">
      <c r="A79" s="52">
        <v>2017</v>
      </c>
      <c r="B79" s="25">
        <f>50+(50*(B98-B95))+(25*(B97-B96))</f>
        <v>61.473638720829733</v>
      </c>
      <c r="C79" s="59">
        <f>50+(50*(C98-C95))+(25*(C97-C96))</f>
        <v>59.269027882441577</v>
      </c>
      <c r="F79" s="52">
        <v>2017</v>
      </c>
      <c r="G79" s="25">
        <f>50+(50*(G98-G95))+(25*(G97-G96))</f>
        <v>65.664160401002505</v>
      </c>
      <c r="H79" s="59">
        <f>50+(50*(H98-H95))+(25*(H97-H96))</f>
        <v>59.646739130434774</v>
      </c>
      <c r="I79" s="25">
        <f t="shared" ref="I79:K79" si="7">50+(50*(I98-I95))+(25*(I97-I96))</f>
        <v>57.417582417582445</v>
      </c>
      <c r="J79" s="59">
        <f t="shared" si="7"/>
        <v>58.687002652519894</v>
      </c>
      <c r="K79" s="25">
        <f t="shared" si="7"/>
        <v>60.783365570599614</v>
      </c>
    </row>
    <row r="80" spans="1:32" ht="13.5" customHeight="1" x14ac:dyDescent="0.25">
      <c r="A80" s="52">
        <v>2016</v>
      </c>
      <c r="B80" s="25">
        <f>50+(50*(B103-B100))+(25*(B102-B101))</f>
        <v>57.918448381185101</v>
      </c>
      <c r="C80" s="59">
        <f>50+(50*(C103-C100))+(25*(C102-C101))</f>
        <v>56.308588801621454</v>
      </c>
      <c r="F80" s="52">
        <v>2016</v>
      </c>
      <c r="G80" s="25">
        <f>50+(50*(G103-G100))+(25*(G102-G101))</f>
        <v>61.697965571204989</v>
      </c>
      <c r="H80" s="59">
        <f>50+(50*(H103-H100))+(25*(H102-H101))</f>
        <v>57.752030578117555</v>
      </c>
      <c r="I80" s="25">
        <f t="shared" ref="I80:K80" si="8">50+(50*(I103-I100))+(25*(I102-I101))</f>
        <v>53.6013986013986</v>
      </c>
      <c r="J80" s="59">
        <f t="shared" si="8"/>
        <v>55.246252676659537</v>
      </c>
      <c r="K80" s="25">
        <f t="shared" si="8"/>
        <v>56.472763954270341</v>
      </c>
    </row>
    <row r="81" spans="1:11" ht="13.5" customHeight="1" x14ac:dyDescent="0.25">
      <c r="A81" s="52">
        <v>2014</v>
      </c>
      <c r="B81" s="25">
        <f>50+(50*(B108-B105))+(25*(B107-B106))</f>
        <v>53.951081843838189</v>
      </c>
      <c r="C81" s="59">
        <f>50+(50*(C108-C105))+(25*(C107-C106))</f>
        <v>52.932612312811997</v>
      </c>
      <c r="F81" s="52">
        <v>2014</v>
      </c>
      <c r="G81" s="25">
        <f>50+(50*(G108-G105))+(25*(G107-G106))</f>
        <v>54.235294117647065</v>
      </c>
      <c r="H81" s="59">
        <f>50+(50*(H108-H105))+(25*(H107-H106))</f>
        <v>53.04441260744985</v>
      </c>
      <c r="I81" s="25">
        <f t="shared" ref="I81:K81" si="9">50+(50*(I108-I105))+(25*(I107-I106))</f>
        <v>50.371287128712879</v>
      </c>
      <c r="J81" s="59">
        <f t="shared" si="9"/>
        <v>53.291814946619219</v>
      </c>
      <c r="K81" s="25">
        <f t="shared" si="9"/>
        <v>55.962800875273523</v>
      </c>
    </row>
    <row r="82" spans="1:11" ht="13.5" customHeight="1" x14ac:dyDescent="0.25">
      <c r="A82" s="52">
        <v>2012</v>
      </c>
      <c r="B82" s="25">
        <f>50+(50*(B113-B110))+(25*(B112-B111))</f>
        <v>59.084761045987392</v>
      </c>
      <c r="C82" s="25">
        <f>50+(50*(C113-C110))+(25*(C112-C111))</f>
        <v>57.097288676236069</v>
      </c>
      <c r="F82" s="52">
        <v>2012</v>
      </c>
      <c r="G82" s="25">
        <f>50+(50*(G113-G110))+(25*(G112-G111))</f>
        <v>60.930232558139537</v>
      </c>
      <c r="H82" s="25">
        <f>50+(50*(H113-H110))+(25*(H112-H111))</f>
        <v>55.455801104972394</v>
      </c>
      <c r="I82" s="25">
        <f t="shared" ref="I82:K82" si="10">50+(50*(I113-I110))+(25*(I112-I111))</f>
        <v>57.78985507246378</v>
      </c>
      <c r="J82" s="25">
        <f t="shared" si="10"/>
        <v>55.201342281879164</v>
      </c>
      <c r="K82" s="25">
        <f t="shared" si="10"/>
        <v>61.16700201207243</v>
      </c>
    </row>
    <row r="83" spans="1:11" ht="13.5" customHeight="1" x14ac:dyDescent="0.25">
      <c r="A83" s="52">
        <v>2009</v>
      </c>
      <c r="B83" s="25" t="s">
        <v>56</v>
      </c>
      <c r="C83" s="25" t="s">
        <v>56</v>
      </c>
      <c r="F83" s="52">
        <v>2009</v>
      </c>
      <c r="G83" s="25" t="s">
        <v>56</v>
      </c>
      <c r="H83" s="25" t="s">
        <v>56</v>
      </c>
      <c r="I83" s="25" t="s">
        <v>56</v>
      </c>
      <c r="J83" s="25" t="s">
        <v>56</v>
      </c>
      <c r="K83" s="25" t="s">
        <v>56</v>
      </c>
    </row>
    <row r="84" spans="1:11" ht="13.5" customHeight="1" x14ac:dyDescent="0.25">
      <c r="A84" s="52">
        <v>2008</v>
      </c>
      <c r="B84" s="25" t="s">
        <v>56</v>
      </c>
      <c r="C84" s="25" t="s">
        <v>56</v>
      </c>
      <c r="F84" s="52">
        <v>2008</v>
      </c>
      <c r="G84" s="25" t="s">
        <v>56</v>
      </c>
      <c r="H84" s="25" t="s">
        <v>56</v>
      </c>
      <c r="I84" s="25" t="s">
        <v>56</v>
      </c>
      <c r="J84" s="25" t="s">
        <v>56</v>
      </c>
      <c r="K84" s="25" t="s">
        <v>56</v>
      </c>
    </row>
    <row r="85" spans="1:11" ht="13.5" customHeight="1" x14ac:dyDescent="0.25">
      <c r="A85" s="52">
        <v>2007</v>
      </c>
      <c r="B85" s="25" t="s">
        <v>56</v>
      </c>
      <c r="C85" s="25" t="s">
        <v>56</v>
      </c>
      <c r="F85" s="52">
        <v>2007</v>
      </c>
      <c r="G85" s="25" t="s">
        <v>56</v>
      </c>
      <c r="H85" s="25" t="s">
        <v>56</v>
      </c>
      <c r="I85" s="25" t="s">
        <v>56</v>
      </c>
      <c r="J85" s="25" t="s">
        <v>56</v>
      </c>
      <c r="K85" s="25" t="s">
        <v>56</v>
      </c>
    </row>
    <row r="86" spans="1:11" ht="13.5" customHeight="1" x14ac:dyDescent="0.25">
      <c r="A86" s="55">
        <v>2006</v>
      </c>
      <c r="B86" s="25" t="s">
        <v>56</v>
      </c>
      <c r="C86" s="25" t="s">
        <v>56</v>
      </c>
      <c r="F86" s="55">
        <v>2006</v>
      </c>
      <c r="G86" s="25" t="s">
        <v>56</v>
      </c>
      <c r="H86" s="25" t="s">
        <v>56</v>
      </c>
      <c r="I86" s="25" t="s">
        <v>56</v>
      </c>
      <c r="J86" s="25" t="s">
        <v>56</v>
      </c>
      <c r="K86" s="25"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5.0896471949103503E-2</v>
      </c>
      <c r="C90" s="9">
        <v>6.9631077449303705E-2</v>
      </c>
      <c r="F90" s="13" t="s">
        <v>117</v>
      </c>
      <c r="G90" s="14">
        <v>4.9742710120069998E-2</v>
      </c>
      <c r="H90" s="14">
        <v>6.7877629063100006E-2</v>
      </c>
      <c r="I90" s="14">
        <v>8.3276912660800007E-2</v>
      </c>
      <c r="J90" s="14">
        <v>5.0397877984079999E-2</v>
      </c>
      <c r="K90" s="14">
        <v>4.8071216617209998E-2</v>
      </c>
    </row>
    <row r="91" spans="1:11" ht="14.25" x14ac:dyDescent="0.25">
      <c r="A91" s="5" t="s">
        <v>118</v>
      </c>
      <c r="B91" s="9">
        <v>0.23857721226142301</v>
      </c>
      <c r="C91" s="9">
        <v>0.258245785487418</v>
      </c>
      <c r="F91" s="5" t="s">
        <v>118</v>
      </c>
      <c r="G91" s="9">
        <v>0.20668953687822</v>
      </c>
      <c r="H91" s="9">
        <v>0.25669216061186001</v>
      </c>
      <c r="I91" s="9">
        <v>0.28165199729181001</v>
      </c>
      <c r="J91" s="9">
        <v>0.27232537577365001</v>
      </c>
      <c r="K91" s="9">
        <v>0.22551928783382999</v>
      </c>
    </row>
    <row r="92" spans="1:11" ht="28.5" x14ac:dyDescent="0.25">
      <c r="A92" s="5" t="s">
        <v>119</v>
      </c>
      <c r="B92" s="9">
        <v>0.62319259687680695</v>
      </c>
      <c r="C92" s="9">
        <v>0.59491815294405104</v>
      </c>
      <c r="F92" s="5" t="s">
        <v>119</v>
      </c>
      <c r="G92" s="9">
        <v>0.62178387650085998</v>
      </c>
      <c r="H92" s="9">
        <v>0.58891013384321</v>
      </c>
      <c r="I92" s="9">
        <v>0.5626269465132</v>
      </c>
      <c r="J92" s="9">
        <v>0.61538461538461997</v>
      </c>
      <c r="K92" s="9">
        <v>0.65637982195846001</v>
      </c>
    </row>
    <row r="93" spans="1:11" ht="14.25" x14ac:dyDescent="0.25">
      <c r="A93" s="5" t="s">
        <v>120</v>
      </c>
      <c r="B93" s="9">
        <v>8.7333718912666294E-2</v>
      </c>
      <c r="C93" s="9">
        <v>7.7204984119228007E-2</v>
      </c>
      <c r="F93" s="5" t="s">
        <v>120</v>
      </c>
      <c r="G93" s="9">
        <v>0.12178387650086001</v>
      </c>
      <c r="H93" s="9">
        <v>8.652007648184E-2</v>
      </c>
      <c r="I93" s="9">
        <v>7.244414353419E-2</v>
      </c>
      <c r="J93" s="9">
        <v>6.1892130857650003E-2</v>
      </c>
      <c r="K93" s="9">
        <v>7.0029673590499997E-2</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4.40795159896284E-2</v>
      </c>
      <c r="C95" s="9">
        <v>6.7068575734739996E-2</v>
      </c>
      <c r="F95" s="13" t="s">
        <v>117</v>
      </c>
      <c r="G95" s="14">
        <v>3.00751879699248E-2</v>
      </c>
      <c r="H95" s="14">
        <v>5.4347826086956499E-2</v>
      </c>
      <c r="I95" s="14">
        <v>7.9120879120879103E-2</v>
      </c>
      <c r="J95" s="14">
        <v>7.69230769230769E-2</v>
      </c>
      <c r="K95" s="14">
        <v>4.4487427466150899E-2</v>
      </c>
    </row>
    <row r="96" spans="1:11" ht="14.25" x14ac:dyDescent="0.25">
      <c r="A96" s="5" t="s">
        <v>118</v>
      </c>
      <c r="B96" s="9">
        <v>0.268798617113224</v>
      </c>
      <c r="C96" s="9">
        <v>0.27053504144687301</v>
      </c>
      <c r="F96" s="5" t="s">
        <v>118</v>
      </c>
      <c r="G96" s="9">
        <v>0.21303258145363399</v>
      </c>
      <c r="H96" s="9">
        <v>0.29619565217391303</v>
      </c>
      <c r="I96" s="9">
        <v>0.29230769230769199</v>
      </c>
      <c r="J96" s="9">
        <v>0.254641909814324</v>
      </c>
      <c r="K96" s="9">
        <v>0.26692456479690502</v>
      </c>
    </row>
    <row r="97" spans="1:11" ht="28.5" x14ac:dyDescent="0.25">
      <c r="A97" s="5" t="s">
        <v>119</v>
      </c>
      <c r="B97" s="9">
        <v>0.55834053586862598</v>
      </c>
      <c r="C97" s="9">
        <v>0.54935945742275805</v>
      </c>
      <c r="F97" s="5" t="s">
        <v>119</v>
      </c>
      <c r="G97" s="9">
        <v>0.61403508771929804</v>
      </c>
      <c r="H97" s="9">
        <v>0.50815217391304301</v>
      </c>
      <c r="I97" s="9">
        <v>0.50989010989010997</v>
      </c>
      <c r="J97" s="9">
        <v>0.58090185676392603</v>
      </c>
      <c r="K97" s="9">
        <v>0.58994197292069595</v>
      </c>
    </row>
    <row r="98" spans="1:11" ht="14.25" x14ac:dyDescent="0.25">
      <c r="A98" s="5" t="s">
        <v>120</v>
      </c>
      <c r="B98" s="9">
        <v>0.12878133102852199</v>
      </c>
      <c r="C98" s="9">
        <v>0.113036925395629</v>
      </c>
      <c r="F98" s="5" t="s">
        <v>120</v>
      </c>
      <c r="G98" s="9">
        <v>0.14285714285714299</v>
      </c>
      <c r="H98" s="9">
        <v>0.141304347826087</v>
      </c>
      <c r="I98" s="9">
        <v>0.118681318681319</v>
      </c>
      <c r="J98" s="9">
        <v>8.75331564986737E-2</v>
      </c>
      <c r="K98" s="9">
        <v>9.8646034816247605E-2</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6.2919975565058003E-2</v>
      </c>
      <c r="C100" s="9">
        <v>7.6007093995440006E-2</v>
      </c>
      <c r="F100" s="13" t="s">
        <v>117</v>
      </c>
      <c r="G100" s="14">
        <v>4.5383411580594703E-2</v>
      </c>
      <c r="H100" s="14">
        <v>6.1156235069278503E-2</v>
      </c>
      <c r="I100" s="14">
        <v>9.37062937062937E-2</v>
      </c>
      <c r="J100" s="14">
        <v>7.3875802997858703E-2</v>
      </c>
      <c r="K100" s="14">
        <v>7.8681909885675902E-2</v>
      </c>
    </row>
    <row r="101" spans="1:11" ht="14.25" x14ac:dyDescent="0.25">
      <c r="A101" s="5" t="s">
        <v>118</v>
      </c>
      <c r="B101" s="9">
        <v>0.29321930360415399</v>
      </c>
      <c r="C101" s="9">
        <v>0.30428173296174299</v>
      </c>
      <c r="F101" s="5" t="s">
        <v>118</v>
      </c>
      <c r="G101" s="9">
        <v>0.26604068857590002</v>
      </c>
      <c r="H101" s="9">
        <v>0.30291447682751999</v>
      </c>
      <c r="I101" s="9">
        <v>0.32727272727272699</v>
      </c>
      <c r="J101" s="9">
        <v>0.31263383297644498</v>
      </c>
      <c r="K101" s="9">
        <v>0.28715534633490197</v>
      </c>
    </row>
    <row r="102" spans="1:11" ht="28.5" x14ac:dyDescent="0.25">
      <c r="A102" s="5" t="s">
        <v>119</v>
      </c>
      <c r="B102" s="9">
        <v>0.551924251679902</v>
      </c>
      <c r="C102" s="9">
        <v>0.53078287306815297</v>
      </c>
      <c r="F102" s="5" t="s">
        <v>119</v>
      </c>
      <c r="G102" s="9">
        <v>0.55242566510172098</v>
      </c>
      <c r="H102" s="9">
        <v>0.53655040611562399</v>
      </c>
      <c r="I102" s="9">
        <v>0.49930069930069898</v>
      </c>
      <c r="J102" s="9">
        <v>0.55674518201284795</v>
      </c>
      <c r="K102" s="9">
        <v>0.56489576328177504</v>
      </c>
    </row>
    <row r="103" spans="1:11" ht="14.25" x14ac:dyDescent="0.25">
      <c r="A103" s="5" t="s">
        <v>120</v>
      </c>
      <c r="B103" s="9">
        <v>9.1936469150886005E-2</v>
      </c>
      <c r="C103" s="9">
        <v>8.8928299974664005E-2</v>
      </c>
      <c r="F103" s="5" t="s">
        <v>120</v>
      </c>
      <c r="G103" s="9">
        <v>0.136150234741784</v>
      </c>
      <c r="H103" s="9">
        <v>9.9378881987577605E-2</v>
      </c>
      <c r="I103" s="9">
        <v>7.9720279720279702E-2</v>
      </c>
      <c r="J103" s="9">
        <v>5.6745182012847999E-2</v>
      </c>
      <c r="K103" s="9">
        <v>6.9266980497646305E-2</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7.8080903104421506E-2</v>
      </c>
      <c r="C105" s="9">
        <v>0.108153078202995</v>
      </c>
      <c r="F105" s="13" t="s">
        <v>117</v>
      </c>
      <c r="G105" s="14">
        <v>7.5294117647058803E-2</v>
      </c>
      <c r="H105" s="14">
        <v>0.107449856733524</v>
      </c>
      <c r="I105" s="14">
        <v>0.12128712871287101</v>
      </c>
      <c r="J105" s="14">
        <v>8.5409252669039107E-2</v>
      </c>
      <c r="K105" s="14">
        <v>7.2210065645514201E-2</v>
      </c>
    </row>
    <row r="106" spans="1:11" ht="14.25" x14ac:dyDescent="0.25">
      <c r="A106" s="5" t="s">
        <v>118</v>
      </c>
      <c r="B106" s="9">
        <v>0.34148635936030097</v>
      </c>
      <c r="C106" s="9">
        <v>0.32113144758735401</v>
      </c>
      <c r="F106" s="5" t="s">
        <v>118</v>
      </c>
      <c r="G106" s="9">
        <v>0.33647058823529402</v>
      </c>
      <c r="H106" s="9">
        <v>0.32808022922636099</v>
      </c>
      <c r="I106" s="9">
        <v>0.34900990099009899</v>
      </c>
      <c r="J106" s="9">
        <v>0.33807829181494697</v>
      </c>
      <c r="K106" s="9">
        <v>0.30853391684901499</v>
      </c>
    </row>
    <row r="107" spans="1:11" ht="28.5" x14ac:dyDescent="0.25">
      <c r="A107" s="5" t="s">
        <v>119</v>
      </c>
      <c r="B107" s="9">
        <v>0.505174035747883</v>
      </c>
      <c r="C107" s="9">
        <v>0.48668885191347799</v>
      </c>
      <c r="F107" s="5" t="s">
        <v>119</v>
      </c>
      <c r="G107" s="9">
        <v>0.52</v>
      </c>
      <c r="H107" s="9">
        <v>0.46418338108882501</v>
      </c>
      <c r="I107" s="9">
        <v>0.45297029702970298</v>
      </c>
      <c r="J107" s="9">
        <v>0.512455516014235</v>
      </c>
      <c r="K107" s="9">
        <v>0.54704595185995597</v>
      </c>
    </row>
    <row r="108" spans="1:11" ht="14.25" x14ac:dyDescent="0.25">
      <c r="A108" s="5" t="s">
        <v>120</v>
      </c>
      <c r="B108" s="9">
        <v>7.5258701787394203E-2</v>
      </c>
      <c r="C108" s="9">
        <v>8.4026622296172998E-2</v>
      </c>
      <c r="F108" s="5" t="s">
        <v>120</v>
      </c>
      <c r="G108" s="9">
        <v>6.8235294117647102E-2</v>
      </c>
      <c r="H108" s="9">
        <v>0.100286532951289</v>
      </c>
      <c r="I108" s="9">
        <v>7.6732673267326704E-2</v>
      </c>
      <c r="J108" s="9">
        <v>6.4056939501779403E-2</v>
      </c>
      <c r="K108" s="9">
        <v>7.2210065645514201E-2</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5.9513074842200198E-2</v>
      </c>
      <c r="C110" s="9">
        <v>7.8947368421052599E-2</v>
      </c>
      <c r="F110" s="13" t="s">
        <v>117</v>
      </c>
      <c r="G110" s="14">
        <v>5.8139534883720902E-2</v>
      </c>
      <c r="H110" s="14">
        <v>8.5635359116022103E-2</v>
      </c>
      <c r="I110" s="14">
        <v>6.2801932367149801E-2</v>
      </c>
      <c r="J110" s="14">
        <v>7.3825503355704702E-2</v>
      </c>
      <c r="K110" s="14">
        <v>6.0362173038229397E-2</v>
      </c>
    </row>
    <row r="111" spans="1:11" ht="14.25" x14ac:dyDescent="0.25">
      <c r="A111" s="5" t="s">
        <v>118</v>
      </c>
      <c r="B111" s="9">
        <v>0.28764652840396798</v>
      </c>
      <c r="C111" s="9">
        <v>0.299043062200957</v>
      </c>
      <c r="F111" s="5" t="s">
        <v>118</v>
      </c>
      <c r="G111" s="9">
        <v>0.25813953488372099</v>
      </c>
      <c r="H111" s="9">
        <v>0.32044198895027598</v>
      </c>
      <c r="I111" s="9">
        <v>0.29468599033816401</v>
      </c>
      <c r="J111" s="9">
        <v>0.33557046979865801</v>
      </c>
      <c r="K111" s="9">
        <v>0.25955734406438602</v>
      </c>
    </row>
    <row r="112" spans="1:11" ht="28.5" x14ac:dyDescent="0.25">
      <c r="A112" s="5" t="s">
        <v>119</v>
      </c>
      <c r="B112" s="9">
        <v>0.53561767357980195</v>
      </c>
      <c r="C112" s="9">
        <v>0.50318979266347696</v>
      </c>
      <c r="F112" s="5" t="s">
        <v>119</v>
      </c>
      <c r="G112" s="9">
        <v>0.55581395348837204</v>
      </c>
      <c r="H112" s="9">
        <v>0.47790055248618801</v>
      </c>
      <c r="I112" s="9">
        <v>0.55314009661835795</v>
      </c>
      <c r="J112" s="9">
        <v>0.48993288590604001</v>
      </c>
      <c r="K112" s="9">
        <v>0.53319919517102599</v>
      </c>
    </row>
    <row r="113" spans="1:11" ht="14.25" x14ac:dyDescent="0.25">
      <c r="A113" s="5" t="s">
        <v>120</v>
      </c>
      <c r="B113" s="9">
        <v>0.117222723174031</v>
      </c>
      <c r="C113" s="9">
        <v>0.11881977671451401</v>
      </c>
      <c r="F113" s="5" t="s">
        <v>120</v>
      </c>
      <c r="G113" s="9">
        <v>0.127906976744186</v>
      </c>
      <c r="H113" s="9">
        <v>0.116022099447514</v>
      </c>
      <c r="I113" s="9">
        <v>8.9371980676328497E-2</v>
      </c>
      <c r="J113" s="9">
        <v>0.100671140939597</v>
      </c>
      <c r="K113" s="9">
        <v>0.146881287726358</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F135"/>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1" width="17.7109375" style="1" customWidth="1"/>
    <col min="32" max="16384" width="10.85546875" style="1"/>
  </cols>
  <sheetData>
    <row r="1" spans="1:10" s="17" customFormat="1" ht="30" customHeight="1" x14ac:dyDescent="0.2">
      <c r="A1" s="15" t="s">
        <v>198</v>
      </c>
      <c r="B1" s="15"/>
      <c r="C1" s="15"/>
      <c r="D1" s="15"/>
      <c r="E1" s="15"/>
      <c r="F1" s="15"/>
      <c r="G1" s="15"/>
      <c r="H1" s="16"/>
      <c r="I1" s="16"/>
      <c r="J1" s="16"/>
    </row>
    <row r="3" spans="1:10" x14ac:dyDescent="0.25">
      <c r="A3" s="2" t="s">
        <v>115</v>
      </c>
    </row>
    <row r="4" spans="1:10" ht="15" customHeight="1" x14ac:dyDescent="0.25">
      <c r="A4" s="175" t="s">
        <v>199</v>
      </c>
      <c r="B4" s="176">
        <v>2019</v>
      </c>
      <c r="C4" s="176">
        <v>2017</v>
      </c>
      <c r="D4" s="176">
        <v>2016</v>
      </c>
      <c r="E4" s="176" t="s">
        <v>179</v>
      </c>
      <c r="F4" s="176" t="s">
        <v>174</v>
      </c>
      <c r="G4" s="176">
        <v>2009</v>
      </c>
      <c r="H4" s="176">
        <v>2008</v>
      </c>
      <c r="I4" s="176">
        <v>2007</v>
      </c>
      <c r="J4" s="177">
        <v>2006</v>
      </c>
    </row>
    <row r="5" spans="1:10" ht="15" customHeight="1" x14ac:dyDescent="0.25">
      <c r="A5" s="63" t="s">
        <v>117</v>
      </c>
      <c r="B5" s="8">
        <v>0.6</v>
      </c>
      <c r="C5" s="8">
        <v>0.47499999999999998</v>
      </c>
      <c r="D5" s="8">
        <v>0.33492711974980499</v>
      </c>
      <c r="E5" s="8">
        <v>0.247</v>
      </c>
      <c r="F5" s="8">
        <v>0.22389999999999999</v>
      </c>
      <c r="G5" s="8" t="s">
        <v>56</v>
      </c>
      <c r="H5" s="8" t="s">
        <v>56</v>
      </c>
      <c r="I5" s="8" t="s">
        <v>56</v>
      </c>
      <c r="J5" s="64" t="s">
        <v>56</v>
      </c>
    </row>
    <row r="6" spans="1:10" ht="15" customHeight="1" x14ac:dyDescent="0.25">
      <c r="A6" s="65" t="s">
        <v>118</v>
      </c>
      <c r="B6" s="9">
        <v>0.30299999999999999</v>
      </c>
      <c r="C6" s="9">
        <v>0.41099999999999998</v>
      </c>
      <c r="D6" s="9">
        <v>0.47393376756269201</v>
      </c>
      <c r="E6" s="9">
        <v>0.47099999999999997</v>
      </c>
      <c r="F6" s="9">
        <v>0.4451</v>
      </c>
      <c r="G6" s="9" t="s">
        <v>56</v>
      </c>
      <c r="H6" s="9" t="s">
        <v>56</v>
      </c>
      <c r="I6" s="9" t="s">
        <v>56</v>
      </c>
      <c r="J6" s="66" t="s">
        <v>56</v>
      </c>
    </row>
    <row r="7" spans="1:10" ht="15" customHeight="1" x14ac:dyDescent="0.25">
      <c r="A7" s="65" t="s">
        <v>119</v>
      </c>
      <c r="B7" s="9">
        <v>9.0999999999999998E-2</v>
      </c>
      <c r="C7" s="9">
        <v>0.107</v>
      </c>
      <c r="D7" s="9">
        <v>0.175039588482678</v>
      </c>
      <c r="E7" s="9">
        <v>0.24399999999999999</v>
      </c>
      <c r="F7" s="9">
        <v>0.28949999999999998</v>
      </c>
      <c r="G7" s="9" t="s">
        <v>56</v>
      </c>
      <c r="H7" s="9" t="s">
        <v>56</v>
      </c>
      <c r="I7" s="9" t="s">
        <v>56</v>
      </c>
      <c r="J7" s="66" t="s">
        <v>56</v>
      </c>
    </row>
    <row r="8" spans="1:10" ht="15" customHeight="1" x14ac:dyDescent="0.25">
      <c r="A8" s="67" t="s">
        <v>120</v>
      </c>
      <c r="B8" s="56">
        <v>6.0000000000000001E-3</v>
      </c>
      <c r="C8" s="56">
        <v>7.0000000000000001E-3</v>
      </c>
      <c r="D8" s="56">
        <v>1.6099524204825601E-2</v>
      </c>
      <c r="E8" s="56">
        <v>3.7999999999999999E-2</v>
      </c>
      <c r="F8" s="56">
        <v>4.1599999999999998E-2</v>
      </c>
      <c r="G8" s="56" t="s">
        <v>56</v>
      </c>
      <c r="H8" s="56" t="s">
        <v>56</v>
      </c>
      <c r="I8" s="56" t="s">
        <v>56</v>
      </c>
      <c r="J8" s="68" t="s">
        <v>56</v>
      </c>
    </row>
    <row r="9" spans="1:10" x14ac:dyDescent="0.25">
      <c r="A9" s="114" t="s">
        <v>200</v>
      </c>
    </row>
    <row r="10" spans="1:10" x14ac:dyDescent="0.25">
      <c r="A10" s="114" t="s">
        <v>201</v>
      </c>
    </row>
    <row r="12" spans="1:10" ht="14.25" thickBot="1" x14ac:dyDescent="0.3">
      <c r="A12" s="2" t="s">
        <v>52</v>
      </c>
    </row>
    <row r="13" spans="1:10" ht="15" customHeight="1" thickBot="1" x14ac:dyDescent="0.3">
      <c r="A13" s="164" t="s">
        <v>199</v>
      </c>
      <c r="B13" s="147">
        <v>2019</v>
      </c>
      <c r="C13" s="147">
        <v>2017</v>
      </c>
      <c r="D13" s="147">
        <v>2016</v>
      </c>
      <c r="E13" s="176" t="s">
        <v>179</v>
      </c>
      <c r="F13" s="176" t="s">
        <v>174</v>
      </c>
      <c r="G13" s="147">
        <v>2009</v>
      </c>
      <c r="H13" s="147">
        <v>2008</v>
      </c>
      <c r="I13" s="147">
        <v>2007</v>
      </c>
      <c r="J13" s="147">
        <v>2006</v>
      </c>
    </row>
    <row r="14" spans="1:10" ht="15" customHeight="1" thickBot="1" x14ac:dyDescent="0.3">
      <c r="A14" s="7" t="s">
        <v>121</v>
      </c>
      <c r="B14" s="11">
        <f>50+(50*(B8-B5))+(25*(B7-B6))</f>
        <v>15</v>
      </c>
      <c r="C14" s="11">
        <f t="shared" ref="C14:F14" si="0">50+(50*(C8-C5))+(25*(C7-C6))</f>
        <v>19</v>
      </c>
      <c r="D14" s="11">
        <f t="shared" si="0"/>
        <v>26.58626574575068</v>
      </c>
      <c r="E14" s="11">
        <f t="shared" si="0"/>
        <v>33.875</v>
      </c>
      <c r="F14" s="11">
        <f t="shared" si="0"/>
        <v>36.994999999999997</v>
      </c>
      <c r="G14" s="11" t="s">
        <v>56</v>
      </c>
      <c r="H14" s="11" t="s">
        <v>56</v>
      </c>
      <c r="I14" s="11" t="s">
        <v>56</v>
      </c>
      <c r="J14" s="11" t="s">
        <v>56</v>
      </c>
    </row>
    <row r="16" spans="1:10" s="17" customFormat="1" ht="30" customHeight="1" x14ac:dyDescent="0.2">
      <c r="A16" s="15" t="s">
        <v>202</v>
      </c>
      <c r="B16" s="15"/>
      <c r="C16" s="15"/>
      <c r="D16" s="15"/>
      <c r="E16" s="15"/>
      <c r="F16" s="15"/>
      <c r="G16" s="15"/>
      <c r="H16" s="16"/>
      <c r="I16" s="16"/>
      <c r="J16" s="16"/>
    </row>
    <row r="18" spans="1:23" x14ac:dyDescent="0.25">
      <c r="A18" s="3" t="s">
        <v>123</v>
      </c>
    </row>
    <row r="19" spans="1:23" x14ac:dyDescent="0.25">
      <c r="A19" s="3"/>
    </row>
    <row r="20" spans="1:23" s="35" customFormat="1" ht="28.5" x14ac:dyDescent="0.2">
      <c r="A20" s="150" t="s">
        <v>203</v>
      </c>
      <c r="B20" s="178" t="s">
        <v>96</v>
      </c>
      <c r="C20" s="179" t="s">
        <v>93</v>
      </c>
      <c r="D20" s="151" t="s">
        <v>106</v>
      </c>
      <c r="E20" s="151" t="s">
        <v>107</v>
      </c>
      <c r="F20" s="151" t="s">
        <v>97</v>
      </c>
      <c r="G20" s="151" t="s">
        <v>109</v>
      </c>
      <c r="H20" s="151" t="s">
        <v>98</v>
      </c>
      <c r="I20" s="151" t="s">
        <v>100</v>
      </c>
      <c r="J20" s="151" t="s">
        <v>103</v>
      </c>
      <c r="K20" s="151" t="s">
        <v>102</v>
      </c>
      <c r="L20" s="151" t="s">
        <v>95</v>
      </c>
      <c r="M20" s="151" t="s">
        <v>110</v>
      </c>
      <c r="N20" s="151" t="s">
        <v>105</v>
      </c>
      <c r="O20" s="151" t="s">
        <v>104</v>
      </c>
      <c r="P20" s="151" t="s">
        <v>99</v>
      </c>
      <c r="Q20" s="151" t="s">
        <v>101</v>
      </c>
      <c r="R20" s="151" t="s">
        <v>113</v>
      </c>
      <c r="S20" s="151" t="s">
        <v>112</v>
      </c>
      <c r="T20" s="151" t="s">
        <v>111</v>
      </c>
      <c r="U20" s="151" t="s">
        <v>108</v>
      </c>
      <c r="V20" s="151" t="s">
        <v>94</v>
      </c>
      <c r="W20" s="186" t="s">
        <v>92</v>
      </c>
    </row>
    <row r="21" spans="1:23" ht="14.25" x14ac:dyDescent="0.25">
      <c r="A21" s="18">
        <v>2019</v>
      </c>
      <c r="B21" s="48">
        <f>50+(50*(B35-B32))+(25*(B34-B33))</f>
        <v>12.598425196850393</v>
      </c>
      <c r="C21" s="51">
        <f>50+(50*(C35-C32))+(25*(C34-C33))</f>
        <v>8.2010582010582045</v>
      </c>
      <c r="D21" s="25">
        <f t="shared" ref="D21:V21" si="1">50+(50*(D35-D32))+(25*(D34-D33))</f>
        <v>12.340966921119588</v>
      </c>
      <c r="E21" s="25">
        <f t="shared" si="1"/>
        <v>30.319148936170212</v>
      </c>
      <c r="F21" s="25">
        <f t="shared" si="1"/>
        <v>20.257452574525743</v>
      </c>
      <c r="G21" s="25">
        <f t="shared" si="1"/>
        <v>13.043478260869566</v>
      </c>
      <c r="H21" s="25">
        <f t="shared" si="1"/>
        <v>14.219576719576715</v>
      </c>
      <c r="I21" s="25">
        <f t="shared" si="1"/>
        <v>16.898734177215193</v>
      </c>
      <c r="J21" s="25">
        <f t="shared" si="1"/>
        <v>16.893564356435643</v>
      </c>
      <c r="K21" s="25">
        <f t="shared" si="1"/>
        <v>18.48404255319149</v>
      </c>
      <c r="L21" s="25">
        <f t="shared" si="1"/>
        <v>12.801608579088473</v>
      </c>
      <c r="M21" s="25">
        <f t="shared" si="1"/>
        <v>16.358839050131927</v>
      </c>
      <c r="N21" s="25">
        <f t="shared" si="1"/>
        <v>11.321989528795811</v>
      </c>
      <c r="O21" s="25">
        <f t="shared" si="1"/>
        <v>14.577836411609493</v>
      </c>
      <c r="P21" s="25">
        <f t="shared" si="1"/>
        <v>14.898989898989896</v>
      </c>
      <c r="Q21" s="25">
        <f t="shared" si="1"/>
        <v>17.317708333333332</v>
      </c>
      <c r="R21" s="25">
        <f t="shared" si="1"/>
        <v>13.994565217391308</v>
      </c>
      <c r="S21" s="25">
        <f t="shared" si="1"/>
        <v>12.9375</v>
      </c>
      <c r="T21" s="25">
        <f t="shared" si="1"/>
        <v>18.30808080808081</v>
      </c>
      <c r="U21" s="25">
        <f t="shared" si="1"/>
        <v>10.026041666666663</v>
      </c>
      <c r="V21" s="25">
        <f t="shared" si="1"/>
        <v>9.8465473145780056</v>
      </c>
      <c r="W21" s="32">
        <f>B14</f>
        <v>15</v>
      </c>
    </row>
    <row r="22" spans="1:23" ht="14.25" x14ac:dyDescent="0.25">
      <c r="A22" s="18">
        <v>2017</v>
      </c>
      <c r="B22" s="48">
        <f>50+(50*(B40-B37))+(25*(B39-B38))</f>
        <v>28.244274809160306</v>
      </c>
      <c r="C22" s="51">
        <f t="shared" ref="C22:V22" si="2">50+(50*(C40-C37))+(25*(C39-C38))</f>
        <v>7.1428571428571441</v>
      </c>
      <c r="D22" s="25">
        <f t="shared" si="2"/>
        <v>20.472440944881892</v>
      </c>
      <c r="E22" s="25">
        <f t="shared" si="2"/>
        <v>20.833333333333329</v>
      </c>
      <c r="F22" s="25">
        <f t="shared" si="2"/>
        <v>15.889830508474576</v>
      </c>
      <c r="G22" s="25">
        <f t="shared" si="2"/>
        <v>11.89516129032258</v>
      </c>
      <c r="H22" s="25">
        <f t="shared" si="2"/>
        <v>13.76146788990825</v>
      </c>
      <c r="I22" s="25">
        <f t="shared" si="2"/>
        <v>16.599999999999994</v>
      </c>
      <c r="J22" s="25">
        <f t="shared" si="2"/>
        <v>19.354838709677416</v>
      </c>
      <c r="K22" s="25">
        <f t="shared" si="2"/>
        <v>18.277310924369747</v>
      </c>
      <c r="L22" s="25">
        <f t="shared" si="2"/>
        <v>20.833333333333336</v>
      </c>
      <c r="M22" s="25">
        <f t="shared" si="2"/>
        <v>21.788990825688071</v>
      </c>
      <c r="N22" s="25">
        <f t="shared" si="2"/>
        <v>20.178571428571431</v>
      </c>
      <c r="O22" s="25">
        <f t="shared" si="2"/>
        <v>24.0234375</v>
      </c>
      <c r="P22" s="25">
        <f t="shared" si="2"/>
        <v>28.830645161290327</v>
      </c>
      <c r="Q22" s="25">
        <f t="shared" si="2"/>
        <v>14.728682170542635</v>
      </c>
      <c r="R22" s="25">
        <f t="shared" si="2"/>
        <v>17.463235294117645</v>
      </c>
      <c r="S22" s="25">
        <f t="shared" si="2"/>
        <v>21.071428571428569</v>
      </c>
      <c r="T22" s="25">
        <f t="shared" si="2"/>
        <v>12.050359712230218</v>
      </c>
      <c r="U22" s="25">
        <f t="shared" si="2"/>
        <v>18.855932203389827</v>
      </c>
      <c r="V22" s="25">
        <f t="shared" si="2"/>
        <v>13.405797101449277</v>
      </c>
      <c r="W22" s="33">
        <f>C14</f>
        <v>19</v>
      </c>
    </row>
    <row r="23" spans="1:23" ht="14.25" x14ac:dyDescent="0.25">
      <c r="A23" s="18">
        <v>2016</v>
      </c>
      <c r="B23" s="48">
        <f>50+(50*(B45-B42))+(25*(B44-B43))</f>
        <v>24.75</v>
      </c>
      <c r="C23" s="51">
        <f>50+(50*(C45-C42))+(25*(C44-C43))</f>
        <v>22.974999999999998</v>
      </c>
      <c r="D23" s="25">
        <f t="shared" ref="D23:V23" si="3">50+(50*(D45-D42))+(25*(D44-D43))</f>
        <v>24.125</v>
      </c>
      <c r="E23" s="25">
        <f t="shared" si="3"/>
        <v>26.075000000000003</v>
      </c>
      <c r="F23" s="25">
        <f t="shared" si="3"/>
        <v>27.025000000000006</v>
      </c>
      <c r="G23" s="25">
        <f t="shared" si="3"/>
        <v>29.8</v>
      </c>
      <c r="H23" s="25">
        <f t="shared" si="3"/>
        <v>22.7</v>
      </c>
      <c r="I23" s="25">
        <f t="shared" si="3"/>
        <v>23</v>
      </c>
      <c r="J23" s="25">
        <f t="shared" si="3"/>
        <v>28.099999999999998</v>
      </c>
      <c r="K23" s="25">
        <f t="shared" si="3"/>
        <v>24.8</v>
      </c>
      <c r="L23" s="25">
        <f t="shared" si="3"/>
        <v>28.950000000000006</v>
      </c>
      <c r="M23" s="25">
        <f t="shared" si="3"/>
        <v>27.550000000000004</v>
      </c>
      <c r="N23" s="25">
        <f t="shared" si="3"/>
        <v>29.024999999999999</v>
      </c>
      <c r="O23" s="25">
        <f t="shared" si="3"/>
        <v>27.35</v>
      </c>
      <c r="P23" s="25">
        <f t="shared" si="3"/>
        <v>30.775000000000002</v>
      </c>
      <c r="Q23" s="25">
        <f t="shared" si="3"/>
        <v>26.299999999999997</v>
      </c>
      <c r="R23" s="25">
        <f t="shared" si="3"/>
        <v>34.799999999999997</v>
      </c>
      <c r="S23" s="25">
        <f t="shared" si="3"/>
        <v>26.450000000000003</v>
      </c>
      <c r="T23" s="25">
        <f t="shared" si="3"/>
        <v>28.575000000000003</v>
      </c>
      <c r="U23" s="25">
        <f t="shared" si="3"/>
        <v>23.875</v>
      </c>
      <c r="V23" s="25">
        <f t="shared" si="3"/>
        <v>24.574999999999999</v>
      </c>
      <c r="W23" s="33">
        <f>D14</f>
        <v>26.58626574575068</v>
      </c>
    </row>
    <row r="24" spans="1:23" ht="14.25" x14ac:dyDescent="0.25">
      <c r="A24" s="18" t="s">
        <v>182</v>
      </c>
      <c r="B24" s="48">
        <f>50+(50*(B50-B47))+(25*(B49-B48))</f>
        <v>35.307017543859651</v>
      </c>
      <c r="C24" s="51">
        <f t="shared" ref="C24:V24" si="4">50+(50*(C50-C47))+(25*(C49-C48))</f>
        <v>26.666666666666671</v>
      </c>
      <c r="D24" s="25">
        <f t="shared" si="4"/>
        <v>47.142857142857146</v>
      </c>
      <c r="E24" s="25">
        <f t="shared" si="4"/>
        <v>33.333333333333329</v>
      </c>
      <c r="F24" s="25">
        <f t="shared" si="4"/>
        <v>36.868686868686865</v>
      </c>
      <c r="G24" s="25">
        <f t="shared" si="4"/>
        <v>32.83898305084746</v>
      </c>
      <c r="H24" s="25">
        <f t="shared" si="4"/>
        <v>35.194174757281552</v>
      </c>
      <c r="I24" s="25">
        <f t="shared" si="4"/>
        <v>34.047619047619051</v>
      </c>
      <c r="J24" s="25">
        <f t="shared" si="4"/>
        <v>43.45794392523365</v>
      </c>
      <c r="K24" s="25">
        <f t="shared" si="4"/>
        <v>35.879629629629633</v>
      </c>
      <c r="L24" s="25">
        <f t="shared" si="4"/>
        <v>31.60377358490566</v>
      </c>
      <c r="M24" s="25">
        <f t="shared" si="4"/>
        <v>35.840707964601769</v>
      </c>
      <c r="N24" s="25">
        <f t="shared" si="4"/>
        <v>24.774774774774777</v>
      </c>
      <c r="O24" s="25">
        <f t="shared" si="4"/>
        <v>28.781512605042014</v>
      </c>
      <c r="P24" s="25">
        <f t="shared" si="4"/>
        <v>35.14150943396227</v>
      </c>
      <c r="Q24" s="25">
        <f t="shared" si="4"/>
        <v>32.8125</v>
      </c>
      <c r="R24" s="25">
        <f t="shared" si="4"/>
        <v>38.169642857142861</v>
      </c>
      <c r="S24" s="25">
        <f t="shared" si="4"/>
        <v>35.267857142857139</v>
      </c>
      <c r="T24" s="25">
        <f t="shared" si="4"/>
        <v>33.980582524271838</v>
      </c>
      <c r="U24" s="25">
        <f t="shared" si="4"/>
        <v>34.25925925925926</v>
      </c>
      <c r="V24" s="25">
        <f t="shared" si="4"/>
        <v>28.603603603603602</v>
      </c>
      <c r="W24" s="33">
        <f>E14</f>
        <v>33.875</v>
      </c>
    </row>
    <row r="25" spans="1:23" ht="14.25" x14ac:dyDescent="0.25">
      <c r="A25" s="18" t="s">
        <v>174</v>
      </c>
      <c r="B25" s="48">
        <f>50+(50*(B55-B52))+(25*(B54-B53))</f>
        <v>38.425925925925924</v>
      </c>
      <c r="C25" s="51">
        <f t="shared" ref="C25:V25" si="5">50+(50*(C55-C52))+(25*(C54-C53))</f>
        <v>37.71551724137931</v>
      </c>
      <c r="D25" s="25">
        <f t="shared" si="5"/>
        <v>32.272727272727273</v>
      </c>
      <c r="E25" s="25">
        <f t="shared" si="5"/>
        <v>42.887931034482762</v>
      </c>
      <c r="F25" s="25">
        <f t="shared" si="5"/>
        <v>36.184210526315795</v>
      </c>
      <c r="G25" s="25">
        <f t="shared" si="5"/>
        <v>37.815126050420169</v>
      </c>
      <c r="H25" s="25">
        <f t="shared" si="5"/>
        <v>41.745283018867923</v>
      </c>
      <c r="I25" s="25">
        <f t="shared" si="5"/>
        <v>40.416666666666671</v>
      </c>
      <c r="J25" s="25">
        <f t="shared" si="5"/>
        <v>30.769230769230766</v>
      </c>
      <c r="K25" s="25">
        <f t="shared" si="5"/>
        <v>34.292035398230091</v>
      </c>
      <c r="L25" s="25">
        <f t="shared" si="5"/>
        <v>34.913793103448278</v>
      </c>
      <c r="M25" s="25">
        <f t="shared" si="5"/>
        <v>36.344537815126046</v>
      </c>
      <c r="N25" s="25">
        <f t="shared" si="5"/>
        <v>36.521739130434781</v>
      </c>
      <c r="O25" s="25">
        <f t="shared" si="5"/>
        <v>39.166666666666671</v>
      </c>
      <c r="P25" s="25">
        <f t="shared" si="5"/>
        <v>41.25</v>
      </c>
      <c r="Q25" s="25">
        <f t="shared" si="5"/>
        <v>36.134453781512605</v>
      </c>
      <c r="R25" s="25">
        <f t="shared" si="5"/>
        <v>34.292035398230084</v>
      </c>
      <c r="S25" s="25">
        <f t="shared" si="5"/>
        <v>33.686440677966097</v>
      </c>
      <c r="T25" s="25">
        <f t="shared" si="5"/>
        <v>37.068965517241374</v>
      </c>
      <c r="U25" s="25">
        <f t="shared" si="5"/>
        <v>33.695652173913039</v>
      </c>
      <c r="V25" s="25">
        <f t="shared" si="5"/>
        <v>35.256410256410255</v>
      </c>
      <c r="W25" s="33">
        <f>F14</f>
        <v>36.994999999999997</v>
      </c>
    </row>
    <row r="26" spans="1:23" ht="14.25" x14ac:dyDescent="0.25">
      <c r="A26" s="18">
        <v>2009</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33" t="str">
        <f>G14</f>
        <v>NA</v>
      </c>
    </row>
    <row r="27" spans="1:23" ht="14.25" x14ac:dyDescent="0.25">
      <c r="A27" s="18">
        <v>2008</v>
      </c>
      <c r="B27" s="49" t="s">
        <v>56</v>
      </c>
      <c r="C27" s="9" t="s">
        <v>56</v>
      </c>
      <c r="D27" s="9" t="s">
        <v>56</v>
      </c>
      <c r="E27" s="9" t="s">
        <v>56</v>
      </c>
      <c r="F27" s="9" t="s">
        <v>56</v>
      </c>
      <c r="G27" s="9" t="s">
        <v>56</v>
      </c>
      <c r="H27" s="9" t="s">
        <v>56</v>
      </c>
      <c r="I27" s="9" t="s">
        <v>56</v>
      </c>
      <c r="J27" s="9" t="s">
        <v>56</v>
      </c>
      <c r="K27" s="9" t="s">
        <v>56</v>
      </c>
      <c r="L27" s="9" t="s">
        <v>56</v>
      </c>
      <c r="M27" s="9" t="s">
        <v>56</v>
      </c>
      <c r="N27" s="9" t="s">
        <v>56</v>
      </c>
      <c r="O27" s="9" t="s">
        <v>56</v>
      </c>
      <c r="P27" s="9" t="s">
        <v>56</v>
      </c>
      <c r="Q27" s="9" t="s">
        <v>56</v>
      </c>
      <c r="R27" s="9" t="s">
        <v>56</v>
      </c>
      <c r="S27" s="9" t="s">
        <v>56</v>
      </c>
      <c r="T27" s="9" t="s">
        <v>56</v>
      </c>
      <c r="U27" s="9" t="s">
        <v>56</v>
      </c>
      <c r="V27" s="9" t="s">
        <v>56</v>
      </c>
      <c r="W27" s="33" t="str">
        <f>H14</f>
        <v>NA</v>
      </c>
    </row>
    <row r="28" spans="1:23" ht="14.25" x14ac:dyDescent="0.25">
      <c r="A28" s="18">
        <v>2007</v>
      </c>
      <c r="B28" s="49" t="s">
        <v>56</v>
      </c>
      <c r="C28" s="9" t="s">
        <v>56</v>
      </c>
      <c r="D28" s="9" t="s">
        <v>56</v>
      </c>
      <c r="E28" s="9" t="s">
        <v>56</v>
      </c>
      <c r="F28" s="9" t="s">
        <v>56</v>
      </c>
      <c r="G28" s="9" t="s">
        <v>56</v>
      </c>
      <c r="H28" s="9" t="s">
        <v>56</v>
      </c>
      <c r="I28" s="9" t="s">
        <v>56</v>
      </c>
      <c r="J28" s="9" t="s">
        <v>56</v>
      </c>
      <c r="K28" s="9" t="s">
        <v>56</v>
      </c>
      <c r="L28" s="9" t="s">
        <v>56</v>
      </c>
      <c r="M28" s="9" t="s">
        <v>56</v>
      </c>
      <c r="N28" s="9" t="s">
        <v>56</v>
      </c>
      <c r="O28" s="9" t="s">
        <v>56</v>
      </c>
      <c r="P28" s="9" t="s">
        <v>56</v>
      </c>
      <c r="Q28" s="9" t="s">
        <v>56</v>
      </c>
      <c r="R28" s="9" t="s">
        <v>56</v>
      </c>
      <c r="S28" s="9" t="s">
        <v>56</v>
      </c>
      <c r="T28" s="9" t="s">
        <v>56</v>
      </c>
      <c r="U28" s="9" t="s">
        <v>56</v>
      </c>
      <c r="V28" s="9" t="s">
        <v>56</v>
      </c>
      <c r="W28" s="33" t="str">
        <f>I14</f>
        <v>NA</v>
      </c>
    </row>
    <row r="29" spans="1:23" ht="14.25" x14ac:dyDescent="0.25">
      <c r="A29" s="19">
        <v>2006</v>
      </c>
      <c r="B29" s="50" t="s">
        <v>56</v>
      </c>
      <c r="C29" s="9" t="s">
        <v>56</v>
      </c>
      <c r="D29" s="9" t="s">
        <v>56</v>
      </c>
      <c r="E29" s="9" t="s">
        <v>56</v>
      </c>
      <c r="F29" s="9" t="s">
        <v>56</v>
      </c>
      <c r="G29" s="9" t="s">
        <v>56</v>
      </c>
      <c r="H29" s="9" t="s">
        <v>56</v>
      </c>
      <c r="I29" s="9" t="s">
        <v>56</v>
      </c>
      <c r="J29" s="9" t="s">
        <v>56</v>
      </c>
      <c r="K29" s="9" t="s">
        <v>56</v>
      </c>
      <c r="L29" s="9" t="s">
        <v>56</v>
      </c>
      <c r="M29" s="9" t="s">
        <v>56</v>
      </c>
      <c r="N29" s="9" t="s">
        <v>56</v>
      </c>
      <c r="O29" s="9" t="s">
        <v>56</v>
      </c>
      <c r="P29" s="9" t="s">
        <v>56</v>
      </c>
      <c r="Q29" s="9" t="s">
        <v>56</v>
      </c>
      <c r="R29" s="9" t="s">
        <v>56</v>
      </c>
      <c r="S29" s="9" t="s">
        <v>56</v>
      </c>
      <c r="T29" s="9" t="s">
        <v>56</v>
      </c>
      <c r="U29" s="9" t="s">
        <v>56</v>
      </c>
      <c r="V29" s="9" t="s">
        <v>56</v>
      </c>
      <c r="W29" s="41" t="str">
        <f>J14</f>
        <v>NA</v>
      </c>
    </row>
    <row r="31" spans="1:23" ht="14.25" x14ac:dyDescent="0.25">
      <c r="A31" s="159">
        <v>2019</v>
      </c>
      <c r="B31" s="160" t="s">
        <v>96</v>
      </c>
      <c r="C31" s="160" t="s">
        <v>93</v>
      </c>
      <c r="D31" s="160" t="s">
        <v>106</v>
      </c>
      <c r="E31" s="160" t="s">
        <v>107</v>
      </c>
      <c r="F31" s="160" t="s">
        <v>97</v>
      </c>
      <c r="G31" s="160" t="s">
        <v>109</v>
      </c>
      <c r="H31" s="160" t="s">
        <v>98</v>
      </c>
      <c r="I31" s="160" t="s">
        <v>125</v>
      </c>
      <c r="J31" s="160" t="s">
        <v>126</v>
      </c>
      <c r="K31" s="160" t="s">
        <v>102</v>
      </c>
      <c r="L31" s="160" t="s">
        <v>95</v>
      </c>
      <c r="M31" s="160" t="s">
        <v>110</v>
      </c>
      <c r="N31" s="160" t="s">
        <v>105</v>
      </c>
      <c r="O31" s="160" t="s">
        <v>104</v>
      </c>
      <c r="P31" s="160" t="s">
        <v>127</v>
      </c>
      <c r="Q31" s="160" t="s">
        <v>101</v>
      </c>
      <c r="R31" s="160" t="s">
        <v>113</v>
      </c>
      <c r="S31" s="160" t="s">
        <v>112</v>
      </c>
      <c r="T31" s="160" t="s">
        <v>111</v>
      </c>
      <c r="U31" s="160" t="s">
        <v>108</v>
      </c>
      <c r="V31" s="160" t="s">
        <v>94</v>
      </c>
    </row>
    <row r="32" spans="1:23" ht="14.25" x14ac:dyDescent="0.25">
      <c r="A32" s="13" t="s">
        <v>117</v>
      </c>
      <c r="B32" s="9">
        <v>0.6824146981627297</v>
      </c>
      <c r="C32" s="9">
        <v>0.70105820105820105</v>
      </c>
      <c r="D32" s="9">
        <v>0.63613231552162852</v>
      </c>
      <c r="E32" s="9">
        <v>0.39095744680851063</v>
      </c>
      <c r="F32" s="9">
        <v>0.44444444444444442</v>
      </c>
      <c r="G32" s="9">
        <v>0.63427109974424556</v>
      </c>
      <c r="H32" s="9">
        <v>0.60052910052910058</v>
      </c>
      <c r="I32" s="9">
        <v>0.61772151898734173</v>
      </c>
      <c r="J32" s="9">
        <v>0.52475247524752477</v>
      </c>
      <c r="K32" s="9">
        <v>0.48936170212765956</v>
      </c>
      <c r="L32" s="9">
        <v>0.65147453083109919</v>
      </c>
      <c r="M32" s="9">
        <v>0.53298153034300788</v>
      </c>
      <c r="N32" s="9">
        <v>0.63089005235602091</v>
      </c>
      <c r="O32" s="9">
        <v>0.56992084432717682</v>
      </c>
      <c r="P32" s="9">
        <v>0.6262626262626263</v>
      </c>
      <c r="Q32" s="9">
        <v>0.59375</v>
      </c>
      <c r="R32" s="9">
        <v>0.61413043478260865</v>
      </c>
      <c r="S32" s="9">
        <v>0.58499999999999996</v>
      </c>
      <c r="T32" s="9">
        <v>0.60858585858585856</v>
      </c>
      <c r="U32" s="9">
        <v>0.72395833333333348</v>
      </c>
      <c r="V32" s="9">
        <v>0.70588235294117652</v>
      </c>
    </row>
    <row r="33" spans="1:22" ht="14.25" x14ac:dyDescent="0.25">
      <c r="A33" s="5" t="s">
        <v>118</v>
      </c>
      <c r="B33" s="9">
        <v>0.23097112860892388</v>
      </c>
      <c r="C33" s="9">
        <v>0.2857142857142857</v>
      </c>
      <c r="D33" s="9">
        <v>0.30534351145038169</v>
      </c>
      <c r="E33" s="9">
        <v>0.31117021276595747</v>
      </c>
      <c r="F33" s="9">
        <v>0.43089430894308944</v>
      </c>
      <c r="G33" s="9">
        <v>0.28900255754475701</v>
      </c>
      <c r="H33" s="9">
        <v>0.31746031746031744</v>
      </c>
      <c r="I33" s="9">
        <v>0.23544303797468355</v>
      </c>
      <c r="J33" s="9">
        <v>0.37871287128712872</v>
      </c>
      <c r="K33" s="9">
        <v>0.39893617021276595</v>
      </c>
      <c r="L33" s="9">
        <v>0.27345844504021449</v>
      </c>
      <c r="M33" s="9">
        <v>0.37467018469656993</v>
      </c>
      <c r="N33" s="9">
        <v>0.32722513089005234</v>
      </c>
      <c r="O33" s="9">
        <v>0.35620052770448551</v>
      </c>
      <c r="P33" s="9">
        <v>0.26262626262626265</v>
      </c>
      <c r="Q33" s="9">
        <v>0.26822916666666669</v>
      </c>
      <c r="R33" s="9">
        <v>0.30434782608695654</v>
      </c>
      <c r="S33" s="9">
        <v>0.36499999999999999</v>
      </c>
      <c r="T33" s="9">
        <v>0.23737373737373738</v>
      </c>
      <c r="U33" s="9">
        <v>0.21354166666666663</v>
      </c>
      <c r="V33" s="9">
        <v>0.24808184143222506</v>
      </c>
    </row>
    <row r="34" spans="1:22" ht="14.25" x14ac:dyDescent="0.25">
      <c r="A34" s="5" t="s">
        <v>119</v>
      </c>
      <c r="B34" s="9">
        <v>7.3490813648293962E-2</v>
      </c>
      <c r="C34" s="9">
        <v>1.0582010582010581E-2</v>
      </c>
      <c r="D34" s="9">
        <v>4.5801526717557245E-2</v>
      </c>
      <c r="E34" s="9">
        <v>0.28989361702127658</v>
      </c>
      <c r="F34" s="9">
        <v>0.11924119241192412</v>
      </c>
      <c r="G34" s="9">
        <v>7.4168797953964194E-2</v>
      </c>
      <c r="H34" s="9">
        <v>7.6719576719576715E-2</v>
      </c>
      <c r="I34" s="9">
        <v>0.14683544303797469</v>
      </c>
      <c r="J34" s="9">
        <v>8.9108910891089105E-2</v>
      </c>
      <c r="K34" s="9">
        <v>0.10638297872340426</v>
      </c>
      <c r="L34" s="9">
        <v>6.1662198391420911E-2</v>
      </c>
      <c r="M34" s="9">
        <v>8.9709762532981518E-2</v>
      </c>
      <c r="N34" s="9">
        <v>4.1884816753926704E-2</v>
      </c>
      <c r="O34" s="9">
        <v>6.860158311345646E-2</v>
      </c>
      <c r="P34" s="9">
        <v>0.1111111111111111</v>
      </c>
      <c r="Q34" s="9">
        <v>0.12760416666666666</v>
      </c>
      <c r="R34" s="9">
        <v>7.0652173913043473E-2</v>
      </c>
      <c r="S34" s="9">
        <v>4.7500000000000001E-2</v>
      </c>
      <c r="T34" s="9">
        <v>0.12121212121212122</v>
      </c>
      <c r="U34" s="9">
        <v>6.25E-2</v>
      </c>
      <c r="V34" s="9">
        <v>3.8363171355498722E-2</v>
      </c>
    </row>
    <row r="35" spans="1:22" ht="14.25" x14ac:dyDescent="0.25">
      <c r="A35" s="5" t="s">
        <v>120</v>
      </c>
      <c r="B35" s="9">
        <v>1.3123359580052493E-2</v>
      </c>
      <c r="C35" s="9">
        <v>2.6455026455026454E-3</v>
      </c>
      <c r="D35" s="9">
        <v>1.2722646310432567E-2</v>
      </c>
      <c r="E35" s="9">
        <v>7.9787234042553185E-3</v>
      </c>
      <c r="F35" s="9">
        <v>5.4200542005420045E-3</v>
      </c>
      <c r="G35" s="9">
        <v>2.5575447570332483E-3</v>
      </c>
      <c r="H35" s="9">
        <v>5.2910052910052907E-3</v>
      </c>
      <c r="I35" s="9"/>
      <c r="J35" s="9">
        <v>7.4257425742574254E-3</v>
      </c>
      <c r="K35" s="9">
        <v>5.3191489361702126E-3</v>
      </c>
      <c r="L35" s="9">
        <v>1.3404825737265416E-2</v>
      </c>
      <c r="M35" s="9">
        <v>2.6385224274406332E-3</v>
      </c>
      <c r="N35" s="9"/>
      <c r="O35" s="9">
        <v>5.2770448548812663E-3</v>
      </c>
      <c r="P35" s="9"/>
      <c r="Q35" s="9">
        <v>1.0416666666666664E-2</v>
      </c>
      <c r="R35" s="9">
        <v>1.0869565217391304E-2</v>
      </c>
      <c r="S35" s="9">
        <v>2.5000000000000001E-3</v>
      </c>
      <c r="T35" s="9">
        <v>3.2828282828282832E-2</v>
      </c>
      <c r="U35" s="9"/>
      <c r="V35" s="9">
        <v>7.6726342710997444E-3</v>
      </c>
    </row>
    <row r="36" spans="1:22" ht="14.25" x14ac:dyDescent="0.25">
      <c r="A36" s="159">
        <v>2017</v>
      </c>
      <c r="B36" s="160" t="s">
        <v>96</v>
      </c>
      <c r="C36" s="160" t="s">
        <v>93</v>
      </c>
      <c r="D36" s="160" t="s">
        <v>106</v>
      </c>
      <c r="E36" s="160" t="s">
        <v>107</v>
      </c>
      <c r="F36" s="160" t="s">
        <v>97</v>
      </c>
      <c r="G36" s="160" t="s">
        <v>109</v>
      </c>
      <c r="H36" s="160" t="s">
        <v>98</v>
      </c>
      <c r="I36" s="160" t="s">
        <v>125</v>
      </c>
      <c r="J36" s="160" t="s">
        <v>126</v>
      </c>
      <c r="K36" s="160" t="s">
        <v>102</v>
      </c>
      <c r="L36" s="160" t="s">
        <v>95</v>
      </c>
      <c r="M36" s="160" t="s">
        <v>110</v>
      </c>
      <c r="N36" s="160" t="s">
        <v>105</v>
      </c>
      <c r="O36" s="160" t="s">
        <v>104</v>
      </c>
      <c r="P36" s="160" t="s">
        <v>127</v>
      </c>
      <c r="Q36" s="160" t="s">
        <v>101</v>
      </c>
      <c r="R36" s="160" t="s">
        <v>113</v>
      </c>
      <c r="S36" s="160" t="s">
        <v>112</v>
      </c>
      <c r="T36" s="160" t="s">
        <v>111</v>
      </c>
      <c r="U36" s="160" t="s">
        <v>108</v>
      </c>
      <c r="V36" s="160" t="s">
        <v>94</v>
      </c>
    </row>
    <row r="37" spans="1:22" ht="14.25" x14ac:dyDescent="0.25">
      <c r="A37" s="13" t="s">
        <v>117</v>
      </c>
      <c r="B37" s="9">
        <v>0.38167938931297712</v>
      </c>
      <c r="C37" s="9">
        <v>0.7857142857142857</v>
      </c>
      <c r="D37" s="9">
        <v>0.51968503937007871</v>
      </c>
      <c r="E37" s="9">
        <v>0.45</v>
      </c>
      <c r="F37" s="9">
        <v>0.50847457627118642</v>
      </c>
      <c r="G37" s="9">
        <v>0.69354838709677424</v>
      </c>
      <c r="H37" s="9">
        <v>0.66055045871559637</v>
      </c>
      <c r="I37" s="9">
        <v>0.56000000000000005</v>
      </c>
      <c r="J37" s="9">
        <v>0.49193548387096775</v>
      </c>
      <c r="K37" s="9">
        <v>0.56302521008403361</v>
      </c>
      <c r="L37" s="9">
        <v>0.39473684210526316</v>
      </c>
      <c r="M37" s="9">
        <v>0.4311926605504588</v>
      </c>
      <c r="N37" s="9">
        <v>0.33571428571428569</v>
      </c>
      <c r="O37" s="9">
        <v>0.2578125</v>
      </c>
      <c r="P37" s="9">
        <v>0.22580645161290319</v>
      </c>
      <c r="Q37" s="9">
        <v>0.51937984496124034</v>
      </c>
      <c r="R37" s="9">
        <v>0.55882352941176472</v>
      </c>
      <c r="S37" s="9">
        <v>0.35714285714285715</v>
      </c>
      <c r="T37" s="9">
        <v>0.5611510791366906</v>
      </c>
      <c r="U37" s="9">
        <v>0.43220338983050849</v>
      </c>
      <c r="V37" s="9">
        <v>0.56521739130434778</v>
      </c>
    </row>
    <row r="38" spans="1:22" ht="14.25" x14ac:dyDescent="0.25">
      <c r="A38" s="5" t="s">
        <v>118</v>
      </c>
      <c r="B38" s="9">
        <v>0.36641221374045796</v>
      </c>
      <c r="C38" s="9">
        <v>0.17857142857142858</v>
      </c>
      <c r="D38" s="9">
        <v>0.32283464566929132</v>
      </c>
      <c r="E38" s="9">
        <v>0.41666666666666674</v>
      </c>
      <c r="F38" s="9">
        <v>0.43220338983050849</v>
      </c>
      <c r="G38" s="9">
        <v>0.23387096774193547</v>
      </c>
      <c r="H38" s="9">
        <v>0.23853211009174313</v>
      </c>
      <c r="I38" s="9">
        <v>0.32800000000000007</v>
      </c>
      <c r="J38" s="9">
        <v>0.37903225806451618</v>
      </c>
      <c r="K38" s="9">
        <v>0.29411764705882354</v>
      </c>
      <c r="L38" s="9">
        <v>0.49122807017543857</v>
      </c>
      <c r="M38" s="9">
        <v>0.42201834862385323</v>
      </c>
      <c r="N38" s="9">
        <v>0.59285714285714286</v>
      </c>
      <c r="O38" s="9">
        <v>0.6328125</v>
      </c>
      <c r="P38" s="9">
        <v>0.58870967741935487</v>
      </c>
      <c r="Q38" s="9">
        <v>0.4263565891472868</v>
      </c>
      <c r="R38" s="9">
        <v>0.31617647058823528</v>
      </c>
      <c r="S38" s="9">
        <v>0.54285714285714282</v>
      </c>
      <c r="T38" s="9">
        <v>0.41726618705035973</v>
      </c>
      <c r="U38" s="9">
        <v>0.47457627118644069</v>
      </c>
      <c r="V38" s="9">
        <v>0.38405797101449274</v>
      </c>
    </row>
    <row r="39" spans="1:22" ht="14.25" x14ac:dyDescent="0.25">
      <c r="A39" s="5" t="s">
        <v>119</v>
      </c>
      <c r="B39" s="9">
        <v>0.24427480916030533</v>
      </c>
      <c r="C39" s="9">
        <v>3.5714285714285712E-2</v>
      </c>
      <c r="D39" s="9">
        <v>0.13385826771653545</v>
      </c>
      <c r="E39" s="9">
        <v>0.11666666666666665</v>
      </c>
      <c r="F39" s="9">
        <v>3.3898305084745763E-2</v>
      </c>
      <c r="G39" s="9">
        <v>4.8387096774193547E-2</v>
      </c>
      <c r="H39" s="9">
        <v>9.1743119266055051E-2</v>
      </c>
      <c r="I39" s="9">
        <v>0.11200000000000002</v>
      </c>
      <c r="J39" s="9">
        <v>0.12096774193548387</v>
      </c>
      <c r="K39" s="9">
        <v>0.13445378151260504</v>
      </c>
      <c r="L39" s="9">
        <v>0.11403508771929824</v>
      </c>
      <c r="M39" s="9">
        <v>0.13761467889908258</v>
      </c>
      <c r="N39" s="9">
        <v>7.1428571428571425E-2</v>
      </c>
      <c r="O39" s="9">
        <v>0.109375</v>
      </c>
      <c r="P39" s="9">
        <v>0.17741935483870969</v>
      </c>
      <c r="Q39" s="9">
        <v>5.4263565891472867E-2</v>
      </c>
      <c r="R39" s="9">
        <v>0.1176470588235294</v>
      </c>
      <c r="S39" s="9">
        <v>0.1</v>
      </c>
      <c r="T39" s="9">
        <v>2.1582733812949638E-2</v>
      </c>
      <c r="U39" s="9">
        <v>9.3220338983050849E-2</v>
      </c>
      <c r="V39" s="9">
        <v>5.0724637681159424E-2</v>
      </c>
    </row>
    <row r="40" spans="1:22" ht="14.25" x14ac:dyDescent="0.25">
      <c r="A40" s="5" t="s">
        <v>120</v>
      </c>
      <c r="B40" s="9">
        <v>7.6335877862595417E-3</v>
      </c>
      <c r="C40" s="9"/>
      <c r="D40" s="9">
        <v>2.3622047244094488E-2</v>
      </c>
      <c r="E40" s="9">
        <v>1.6666666666666666E-2</v>
      </c>
      <c r="F40" s="9">
        <v>2.5423728813559324E-2</v>
      </c>
      <c r="G40" s="9">
        <v>2.4193548387096774E-2</v>
      </c>
      <c r="H40" s="9">
        <v>9.1743119266055051E-3</v>
      </c>
      <c r="I40" s="9"/>
      <c r="J40" s="9">
        <v>8.0645161290322578E-3</v>
      </c>
      <c r="K40" s="9">
        <v>8.4033613445378148E-3</v>
      </c>
      <c r="L40" s="9"/>
      <c r="M40" s="9">
        <v>9.1743119266055051E-3</v>
      </c>
      <c r="N40" s="9"/>
      <c r="O40" s="9"/>
      <c r="P40" s="9">
        <v>8.0645161290322578E-3</v>
      </c>
      <c r="Q40" s="9"/>
      <c r="R40" s="9">
        <v>7.3529411764705873E-3</v>
      </c>
      <c r="S40" s="9"/>
      <c r="T40" s="9"/>
      <c r="U40" s="9"/>
      <c r="V40" s="9"/>
    </row>
    <row r="41" spans="1:22" ht="14.25" x14ac:dyDescent="0.25">
      <c r="A41" s="160">
        <v>2016</v>
      </c>
      <c r="B41" s="160" t="s">
        <v>96</v>
      </c>
      <c r="C41" s="160" t="s">
        <v>93</v>
      </c>
      <c r="D41" s="160" t="s">
        <v>106</v>
      </c>
      <c r="E41" s="160" t="s">
        <v>107</v>
      </c>
      <c r="F41" s="160" t="s">
        <v>97</v>
      </c>
      <c r="G41" s="160" t="s">
        <v>109</v>
      </c>
      <c r="H41" s="160" t="s">
        <v>98</v>
      </c>
      <c r="I41" s="160" t="s">
        <v>125</v>
      </c>
      <c r="J41" s="160" t="s">
        <v>126</v>
      </c>
      <c r="K41" s="160" t="s">
        <v>102</v>
      </c>
      <c r="L41" s="160" t="s">
        <v>95</v>
      </c>
      <c r="M41" s="160" t="s">
        <v>110</v>
      </c>
      <c r="N41" s="160" t="s">
        <v>105</v>
      </c>
      <c r="O41" s="160" t="s">
        <v>104</v>
      </c>
      <c r="P41" s="160" t="s">
        <v>127</v>
      </c>
      <c r="Q41" s="160" t="s">
        <v>101</v>
      </c>
      <c r="R41" s="160" t="s">
        <v>113</v>
      </c>
      <c r="S41" s="160" t="s">
        <v>112</v>
      </c>
      <c r="T41" s="160" t="s">
        <v>111</v>
      </c>
      <c r="U41" s="160" t="s">
        <v>108</v>
      </c>
      <c r="V41" s="160" t="s">
        <v>94</v>
      </c>
    </row>
    <row r="42" spans="1:22" ht="14.25" x14ac:dyDescent="0.25">
      <c r="A42" s="13" t="s">
        <v>117</v>
      </c>
      <c r="B42" s="9">
        <v>0.40200000000000002</v>
      </c>
      <c r="C42" s="9">
        <v>0.5</v>
      </c>
      <c r="D42" s="9">
        <v>0.36599999999999999</v>
      </c>
      <c r="E42" s="9">
        <v>0.33300000000000002</v>
      </c>
      <c r="F42" s="9">
        <v>0.249</v>
      </c>
      <c r="G42" s="9">
        <v>0.191</v>
      </c>
      <c r="H42" s="9">
        <v>0.372</v>
      </c>
      <c r="I42" s="9">
        <v>0.39100000000000001</v>
      </c>
      <c r="J42" s="9">
        <v>0.34200000000000003</v>
      </c>
      <c r="K42" s="9">
        <v>0.42799999999999999</v>
      </c>
      <c r="L42" s="9">
        <v>0.28299999999999997</v>
      </c>
      <c r="M42" s="9">
        <v>0.26100000000000001</v>
      </c>
      <c r="N42" s="9">
        <v>0.32600000000000001</v>
      </c>
      <c r="O42" s="9">
        <v>0.318</v>
      </c>
      <c r="P42" s="9">
        <v>0.29599999999999999</v>
      </c>
      <c r="Q42" s="9">
        <v>0.32</v>
      </c>
      <c r="R42" s="9">
        <v>0.25900000000000001</v>
      </c>
      <c r="S42" s="9">
        <v>0.30599999999999999</v>
      </c>
      <c r="T42" s="9">
        <v>0.247</v>
      </c>
      <c r="U42" s="9">
        <v>0.32500000000000001</v>
      </c>
      <c r="V42" s="9">
        <v>0.317</v>
      </c>
    </row>
    <row r="43" spans="1:22" ht="14.25" x14ac:dyDescent="0.25">
      <c r="A43" s="5" t="s">
        <v>118</v>
      </c>
      <c r="B43" s="9">
        <v>0.42</v>
      </c>
      <c r="C43" s="9">
        <v>0.32</v>
      </c>
      <c r="D43" s="9">
        <v>0.47699999999999998</v>
      </c>
      <c r="E43" s="9">
        <v>0.48499999999999999</v>
      </c>
      <c r="F43" s="9">
        <v>0.59</v>
      </c>
      <c r="G43" s="9">
        <v>0.625</v>
      </c>
      <c r="H43" s="9">
        <v>0.49099999999999999</v>
      </c>
      <c r="I43" s="9">
        <v>0.45700000000000002</v>
      </c>
      <c r="J43" s="9">
        <v>0.42899999999999999</v>
      </c>
      <c r="K43" s="9">
        <v>0.38100000000000001</v>
      </c>
      <c r="L43" s="9">
        <v>0.504</v>
      </c>
      <c r="M43" s="9">
        <v>0.56299999999999994</v>
      </c>
      <c r="N43" s="9">
        <v>0.434</v>
      </c>
      <c r="O43" s="9">
        <v>0.48199999999999998</v>
      </c>
      <c r="P43" s="9">
        <v>0.44800000000000001</v>
      </c>
      <c r="Q43" s="9">
        <v>0.496</v>
      </c>
      <c r="R43" s="9">
        <v>0.42599999999999999</v>
      </c>
      <c r="S43" s="9">
        <v>0.51200000000000001</v>
      </c>
      <c r="T43" s="9">
        <v>0.56399999999999995</v>
      </c>
      <c r="U43" s="9">
        <v>0.53700000000000003</v>
      </c>
      <c r="V43" s="9">
        <v>0.53300000000000003</v>
      </c>
    </row>
    <row r="44" spans="1:22" ht="14.25" x14ac:dyDescent="0.25">
      <c r="A44" s="5" t="s">
        <v>119</v>
      </c>
      <c r="B44" s="9">
        <v>0.14199999999999999</v>
      </c>
      <c r="C44" s="9">
        <v>0.121</v>
      </c>
      <c r="D44" s="9">
        <v>0.13800000000000001</v>
      </c>
      <c r="E44" s="9">
        <v>0.17</v>
      </c>
      <c r="F44" s="9">
        <v>0.153</v>
      </c>
      <c r="G44" s="9">
        <v>0.16700000000000001</v>
      </c>
      <c r="H44" s="9">
        <v>0.13100000000000001</v>
      </c>
      <c r="I44" s="9">
        <v>0.14299999999999999</v>
      </c>
      <c r="J44" s="9">
        <v>0.221</v>
      </c>
      <c r="K44" s="9">
        <v>0.153</v>
      </c>
      <c r="L44" s="9">
        <v>0.19600000000000001</v>
      </c>
      <c r="M44" s="9">
        <v>0.16500000000000001</v>
      </c>
      <c r="N44" s="9">
        <v>0.23499999999999999</v>
      </c>
      <c r="O44" s="9">
        <v>0.186</v>
      </c>
      <c r="P44" s="9">
        <v>0.24099999999999999</v>
      </c>
      <c r="Q44" s="9">
        <v>0.182</v>
      </c>
      <c r="R44" s="9">
        <v>0.29199999999999998</v>
      </c>
      <c r="S44" s="9">
        <v>0.182</v>
      </c>
      <c r="T44" s="9">
        <v>0.17699999999999999</v>
      </c>
      <c r="U44" s="9">
        <v>0.13400000000000001</v>
      </c>
      <c r="V44" s="9">
        <v>0.15</v>
      </c>
    </row>
    <row r="45" spans="1:22" ht="15" thickBot="1" x14ac:dyDescent="0.3">
      <c r="A45" s="5" t="s">
        <v>120</v>
      </c>
      <c r="B45" s="9">
        <v>3.5999999999999997E-2</v>
      </c>
      <c r="C45" s="9">
        <v>5.8999999999999997E-2</v>
      </c>
      <c r="D45" s="9">
        <v>1.7999999999999999E-2</v>
      </c>
      <c r="E45" s="9">
        <v>1.2E-2</v>
      </c>
      <c r="F45" s="9">
        <v>8.0000000000000002E-3</v>
      </c>
      <c r="G45" s="9">
        <v>1.6E-2</v>
      </c>
      <c r="H45" s="9">
        <v>6.0000000000000001E-3</v>
      </c>
      <c r="I45" s="9">
        <v>8.0000000000000002E-3</v>
      </c>
      <c r="J45" s="9">
        <v>8.0000000000000002E-3</v>
      </c>
      <c r="K45" s="9">
        <v>3.7999999999999999E-2</v>
      </c>
      <c r="L45" s="9">
        <v>1.6E-2</v>
      </c>
      <c r="M45" s="9">
        <v>1.0999999999999999E-2</v>
      </c>
      <c r="N45" s="9">
        <v>6.0000000000000001E-3</v>
      </c>
      <c r="O45" s="9">
        <v>1.2999999999999999E-2</v>
      </c>
      <c r="P45" s="9">
        <v>1.4999999999999999E-2</v>
      </c>
      <c r="Q45" s="9">
        <v>3.0000000000000001E-3</v>
      </c>
      <c r="R45" s="9">
        <v>2.1999999999999999E-2</v>
      </c>
      <c r="S45" s="9"/>
      <c r="T45" s="9">
        <v>1.2E-2</v>
      </c>
      <c r="U45" s="9">
        <v>4.0000000000000001E-3</v>
      </c>
      <c r="V45" s="9"/>
    </row>
    <row r="46" spans="1:22" ht="14.25" x14ac:dyDescent="0.25">
      <c r="A46" s="159" t="s">
        <v>179</v>
      </c>
      <c r="B46" s="160" t="s">
        <v>96</v>
      </c>
      <c r="C46" s="160" t="s">
        <v>93</v>
      </c>
      <c r="D46" s="160" t="s">
        <v>106</v>
      </c>
      <c r="E46" s="160" t="s">
        <v>107</v>
      </c>
      <c r="F46" s="160" t="s">
        <v>97</v>
      </c>
      <c r="G46" s="160" t="s">
        <v>109</v>
      </c>
      <c r="H46" s="160" t="s">
        <v>98</v>
      </c>
      <c r="I46" s="160" t="s">
        <v>125</v>
      </c>
      <c r="J46" s="160" t="s">
        <v>126</v>
      </c>
      <c r="K46" s="160" t="s">
        <v>102</v>
      </c>
      <c r="L46" s="160" t="s">
        <v>95</v>
      </c>
      <c r="M46" s="160" t="s">
        <v>110</v>
      </c>
      <c r="N46" s="160" t="s">
        <v>105</v>
      </c>
      <c r="O46" s="160" t="s">
        <v>104</v>
      </c>
      <c r="P46" s="160" t="s">
        <v>127</v>
      </c>
      <c r="Q46" s="160" t="s">
        <v>101</v>
      </c>
      <c r="R46" s="160" t="s">
        <v>113</v>
      </c>
      <c r="S46" s="160" t="s">
        <v>112</v>
      </c>
      <c r="T46" s="160" t="s">
        <v>111</v>
      </c>
      <c r="U46" s="160" t="s">
        <v>108</v>
      </c>
      <c r="V46" s="160" t="s">
        <v>94</v>
      </c>
    </row>
    <row r="47" spans="1:22" ht="14.25" x14ac:dyDescent="0.25">
      <c r="A47" s="13" t="s">
        <v>117</v>
      </c>
      <c r="B47" s="9">
        <v>0.23684210526315788</v>
      </c>
      <c r="C47" s="9">
        <v>0.29523809523809524</v>
      </c>
      <c r="D47" s="9">
        <v>8.5714285714285715E-2</v>
      </c>
      <c r="E47" s="9">
        <v>0.1981981981981982</v>
      </c>
      <c r="F47" s="9">
        <v>0.22222222222222221</v>
      </c>
      <c r="G47" s="9">
        <v>0.11016949152542371</v>
      </c>
      <c r="H47" s="9">
        <v>0.18446601941747573</v>
      </c>
      <c r="I47" s="9">
        <v>0.26666666666666666</v>
      </c>
      <c r="J47" s="9">
        <v>0.26168224299065418</v>
      </c>
      <c r="K47" s="9">
        <v>0.27777777777777779</v>
      </c>
      <c r="L47" s="9">
        <v>0.20754716981132076</v>
      </c>
      <c r="M47" s="9">
        <v>0.20353982300884957</v>
      </c>
      <c r="N47" s="9">
        <v>0.34234234234234234</v>
      </c>
      <c r="O47" s="9">
        <v>0.22689075630252101</v>
      </c>
      <c r="P47" s="9">
        <v>0.31132075471698112</v>
      </c>
      <c r="Q47" s="9">
        <v>0.25</v>
      </c>
      <c r="R47" s="9">
        <v>0.23214285714285715</v>
      </c>
      <c r="S47" s="9">
        <v>0.2857142857142857</v>
      </c>
      <c r="T47" s="9">
        <v>0.32038834951456319</v>
      </c>
      <c r="U47" s="9">
        <v>0.29629629629629628</v>
      </c>
      <c r="V47" s="9">
        <v>0.35135135135135137</v>
      </c>
    </row>
    <row r="48" spans="1:22" ht="14.25" x14ac:dyDescent="0.25">
      <c r="A48" s="5" t="s">
        <v>118</v>
      </c>
      <c r="B48" s="9">
        <v>0.44736842105263158</v>
      </c>
      <c r="C48" s="9">
        <v>0.52380952380952384</v>
      </c>
      <c r="D48" s="9">
        <v>0.44761904761904764</v>
      </c>
      <c r="E48" s="9">
        <v>0.54054054054054057</v>
      </c>
      <c r="F48" s="9">
        <v>0.43434343434343442</v>
      </c>
      <c r="G48" s="9">
        <v>0.68644067796610164</v>
      </c>
      <c r="H48" s="9">
        <v>0.52427184466019416</v>
      </c>
      <c r="I48" s="9">
        <v>0.46666666666666662</v>
      </c>
      <c r="J48" s="9">
        <v>0.30841121495327101</v>
      </c>
      <c r="K48" s="9">
        <v>0.40740740740740738</v>
      </c>
      <c r="L48" s="9">
        <v>0.55660377358490565</v>
      </c>
      <c r="M48" s="9">
        <v>0.51327433628318586</v>
      </c>
      <c r="N48" s="9">
        <v>0.49549549549549549</v>
      </c>
      <c r="O48" s="9">
        <v>0.58823529411764708</v>
      </c>
      <c r="P48" s="9">
        <v>0.34905660377358488</v>
      </c>
      <c r="Q48" s="9">
        <v>0.4732142857142857</v>
      </c>
      <c r="R48" s="9">
        <v>0.39285714285714285</v>
      </c>
      <c r="S48" s="9">
        <v>0.41964285714285715</v>
      </c>
      <c r="T48" s="9">
        <v>0.33980582524271846</v>
      </c>
      <c r="U48" s="9">
        <v>0.41666666666666674</v>
      </c>
      <c r="V48" s="9">
        <v>0.4324324324324324</v>
      </c>
    </row>
    <row r="49" spans="1:22" ht="14.25" x14ac:dyDescent="0.25">
      <c r="A49" s="5" t="s">
        <v>119</v>
      </c>
      <c r="B49" s="9">
        <v>0.2982456140350877</v>
      </c>
      <c r="C49" s="9">
        <v>0.18095238095238095</v>
      </c>
      <c r="D49" s="9">
        <v>0.42857142857142855</v>
      </c>
      <c r="E49" s="9">
        <v>0.25225225225225223</v>
      </c>
      <c r="F49" s="9">
        <v>0.33333333333333326</v>
      </c>
      <c r="G49" s="9">
        <v>0.1864406779661017</v>
      </c>
      <c r="H49" s="9">
        <v>0.28155339805825241</v>
      </c>
      <c r="I49" s="9">
        <v>0.17142857142857143</v>
      </c>
      <c r="J49" s="9">
        <v>0.28971962616822428</v>
      </c>
      <c r="K49" s="9">
        <v>0.23148148148148148</v>
      </c>
      <c r="L49" s="9">
        <v>0.23584905660377359</v>
      </c>
      <c r="M49" s="9">
        <v>0.21238938053097345</v>
      </c>
      <c r="N49" s="9">
        <v>0.15315315315315314</v>
      </c>
      <c r="O49" s="9">
        <v>0.17647058823529413</v>
      </c>
      <c r="P49" s="9">
        <v>0.30188679245283018</v>
      </c>
      <c r="Q49" s="9">
        <v>0.26785714285714285</v>
      </c>
      <c r="R49" s="9">
        <v>0.36607142857142855</v>
      </c>
      <c r="S49" s="9">
        <v>0.1875</v>
      </c>
      <c r="T49" s="9">
        <v>0.33980582524271846</v>
      </c>
      <c r="U49" s="9">
        <v>0.19444444444444448</v>
      </c>
      <c r="V49" s="9">
        <v>0.15315315315315314</v>
      </c>
    </row>
    <row r="50" spans="1:22" ht="14.25" x14ac:dyDescent="0.25">
      <c r="A50" s="5" t="s">
        <v>120</v>
      </c>
      <c r="B50" s="9">
        <v>1.7543859649122806E-2</v>
      </c>
      <c r="C50" s="9"/>
      <c r="D50" s="9">
        <v>3.8095238095238099E-2</v>
      </c>
      <c r="E50" s="9">
        <v>9.0090090090090089E-3</v>
      </c>
      <c r="F50" s="9">
        <v>1.0101010101010102E-2</v>
      </c>
      <c r="G50" s="9">
        <v>1.6949152542372881E-2</v>
      </c>
      <c r="H50" s="9">
        <v>9.7087378640776691E-3</v>
      </c>
      <c r="I50" s="9">
        <v>9.5238095238095233E-2</v>
      </c>
      <c r="J50" s="9">
        <v>0.14018691588785046</v>
      </c>
      <c r="K50" s="9">
        <v>8.3333333333333315E-2</v>
      </c>
      <c r="L50" s="9"/>
      <c r="M50" s="9">
        <v>7.0796460176991149E-2</v>
      </c>
      <c r="N50" s="9">
        <v>9.0090090090090089E-3</v>
      </c>
      <c r="O50" s="9">
        <v>8.4033613445378148E-3</v>
      </c>
      <c r="P50" s="9">
        <v>3.7735849056603772E-2</v>
      </c>
      <c r="Q50" s="9">
        <v>8.9285714285714281E-3</v>
      </c>
      <c r="R50" s="9">
        <v>8.9285714285714281E-3</v>
      </c>
      <c r="S50" s="9">
        <v>0.10714285714285714</v>
      </c>
      <c r="T50" s="9"/>
      <c r="U50" s="9">
        <v>9.2592592592592601E-2</v>
      </c>
      <c r="V50" s="9">
        <v>6.3063063063063057E-2</v>
      </c>
    </row>
    <row r="51" spans="1:22" ht="14.25" x14ac:dyDescent="0.25">
      <c r="A51" s="160" t="s">
        <v>174</v>
      </c>
      <c r="B51" s="160" t="s">
        <v>96</v>
      </c>
      <c r="C51" s="160" t="s">
        <v>93</v>
      </c>
      <c r="D51" s="160" t="s">
        <v>106</v>
      </c>
      <c r="E51" s="160" t="s">
        <v>107</v>
      </c>
      <c r="F51" s="160" t="s">
        <v>97</v>
      </c>
      <c r="G51" s="160" t="s">
        <v>109</v>
      </c>
      <c r="H51" s="160" t="s">
        <v>98</v>
      </c>
      <c r="I51" s="160" t="s">
        <v>125</v>
      </c>
      <c r="J51" s="160" t="s">
        <v>126</v>
      </c>
      <c r="K51" s="160" t="s">
        <v>102</v>
      </c>
      <c r="L51" s="160" t="s">
        <v>95</v>
      </c>
      <c r="M51" s="160" t="s">
        <v>110</v>
      </c>
      <c r="N51" s="160" t="s">
        <v>105</v>
      </c>
      <c r="O51" s="160" t="s">
        <v>104</v>
      </c>
      <c r="P51" s="160" t="s">
        <v>127</v>
      </c>
      <c r="Q51" s="160" t="s">
        <v>101</v>
      </c>
      <c r="R51" s="160" t="s">
        <v>113</v>
      </c>
      <c r="S51" s="160" t="s">
        <v>112</v>
      </c>
      <c r="T51" s="160" t="s">
        <v>111</v>
      </c>
      <c r="U51" s="160" t="s">
        <v>108</v>
      </c>
      <c r="V51" s="160" t="s">
        <v>94</v>
      </c>
    </row>
    <row r="52" spans="1:22" ht="14.25" x14ac:dyDescent="0.25">
      <c r="A52" s="13" t="s">
        <v>117</v>
      </c>
      <c r="B52" s="9">
        <v>0.22222222222222221</v>
      </c>
      <c r="C52" s="9">
        <v>0.21551724137931033</v>
      </c>
      <c r="D52" s="9">
        <v>0.23636363636363636</v>
      </c>
      <c r="E52" s="9">
        <v>0.21551724137931033</v>
      </c>
      <c r="F52" s="9">
        <v>0.26315789473684209</v>
      </c>
      <c r="G52" s="9">
        <v>0.23529411764705879</v>
      </c>
      <c r="H52" s="9">
        <v>0.18867924528301888</v>
      </c>
      <c r="I52" s="9">
        <v>0.10833333333333334</v>
      </c>
      <c r="J52" s="9">
        <v>0.26495726495726496</v>
      </c>
      <c r="K52" s="9">
        <v>0.29203539823008851</v>
      </c>
      <c r="L52" s="9">
        <v>0.19827586206896552</v>
      </c>
      <c r="M52" s="9">
        <v>0.25210084033613445</v>
      </c>
      <c r="N52" s="9">
        <v>0.33043478260869563</v>
      </c>
      <c r="O52" s="9">
        <v>0.17499999999999999</v>
      </c>
      <c r="P52" s="9">
        <v>0.16666666666666663</v>
      </c>
      <c r="Q52" s="9">
        <v>0.15966386554621848</v>
      </c>
      <c r="R52" s="9">
        <v>0.23893805309734514</v>
      </c>
      <c r="S52" s="9">
        <v>0.23728813559322035</v>
      </c>
      <c r="T52" s="9">
        <v>0.23275862068965517</v>
      </c>
      <c r="U52" s="9">
        <v>0.30434782608695654</v>
      </c>
      <c r="V52" s="9">
        <v>0.23931623931623933</v>
      </c>
    </row>
    <row r="53" spans="1:22" ht="14.25" x14ac:dyDescent="0.25">
      <c r="A53" s="5" t="s">
        <v>118</v>
      </c>
      <c r="B53" s="9">
        <v>0.41666666666666674</v>
      </c>
      <c r="C53" s="9">
        <v>0.44827586206896552</v>
      </c>
      <c r="D53" s="9">
        <v>0.50909090909090904</v>
      </c>
      <c r="E53" s="9">
        <v>0.32758620689655177</v>
      </c>
      <c r="F53" s="9">
        <v>0.39473684210526316</v>
      </c>
      <c r="G53" s="9">
        <v>0.40336134453781514</v>
      </c>
      <c r="H53" s="9">
        <v>0.40566037735849059</v>
      </c>
      <c r="I53" s="9">
        <v>0.54166666666666663</v>
      </c>
      <c r="J53" s="9">
        <v>0.50427350427350426</v>
      </c>
      <c r="K53" s="9">
        <v>0.41592920353982299</v>
      </c>
      <c r="L53" s="9">
        <v>0.51724137931034486</v>
      </c>
      <c r="M53" s="9">
        <v>0.42857142857142855</v>
      </c>
      <c r="N53" s="9">
        <v>0.33043478260869563</v>
      </c>
      <c r="O53" s="9">
        <v>0.47499999999999998</v>
      </c>
      <c r="P53" s="9">
        <v>0.43333333333333335</v>
      </c>
      <c r="Q53" s="9">
        <v>0.53781512605042014</v>
      </c>
      <c r="R53" s="9">
        <v>0.47787610619469029</v>
      </c>
      <c r="S53" s="9">
        <v>0.49152542372881358</v>
      </c>
      <c r="T53" s="9">
        <v>0.41379310344827586</v>
      </c>
      <c r="U53" s="9">
        <v>0.4</v>
      </c>
      <c r="V53" s="9">
        <v>0.44444444444444442</v>
      </c>
    </row>
    <row r="54" spans="1:22" ht="14.25" x14ac:dyDescent="0.25">
      <c r="A54" s="5" t="s">
        <v>119</v>
      </c>
      <c r="B54" s="9">
        <v>0.32407407407407407</v>
      </c>
      <c r="C54" s="9">
        <v>0.28448275862068967</v>
      </c>
      <c r="D54" s="9">
        <v>0.23636363636363636</v>
      </c>
      <c r="E54" s="9">
        <v>0.43965517241379309</v>
      </c>
      <c r="F54" s="9">
        <v>0.31578947368421051</v>
      </c>
      <c r="G54" s="9">
        <v>0.33613445378151263</v>
      </c>
      <c r="H54" s="9">
        <v>0.35849056603773582</v>
      </c>
      <c r="I54" s="9">
        <v>0.32500000000000001</v>
      </c>
      <c r="J54" s="9">
        <v>0.1965811965811966</v>
      </c>
      <c r="K54" s="9">
        <v>0.21238938053097345</v>
      </c>
      <c r="L54" s="9">
        <v>0.25862068965517243</v>
      </c>
      <c r="M54" s="9">
        <v>0.25210084033613445</v>
      </c>
      <c r="N54" s="9">
        <v>0.22608695652173913</v>
      </c>
      <c r="O54" s="9">
        <v>0.30833333333333335</v>
      </c>
      <c r="P54" s="9">
        <v>0.38333333333333336</v>
      </c>
      <c r="Q54" s="9">
        <v>0.30252100840336132</v>
      </c>
      <c r="R54" s="9">
        <v>0.23893805309734514</v>
      </c>
      <c r="S54" s="9">
        <v>0.2288135593220339</v>
      </c>
      <c r="T54" s="9">
        <v>0.34482758620689657</v>
      </c>
      <c r="U54" s="9">
        <v>0.23478260869565218</v>
      </c>
      <c r="V54" s="9">
        <v>0.29914529914529914</v>
      </c>
    </row>
    <row r="55" spans="1:22" ht="14.25" x14ac:dyDescent="0.25">
      <c r="A55" s="5" t="s">
        <v>120</v>
      </c>
      <c r="B55" s="9">
        <v>3.7037037037037035E-2</v>
      </c>
      <c r="C55" s="9">
        <v>5.1724137931034482E-2</v>
      </c>
      <c r="D55" s="9">
        <v>1.8181818181818181E-2</v>
      </c>
      <c r="E55" s="9">
        <v>1.7241379310344827E-2</v>
      </c>
      <c r="F55" s="9">
        <v>2.6315789473684209E-2</v>
      </c>
      <c r="G55" s="9">
        <v>2.5210084033613446E-2</v>
      </c>
      <c r="H55" s="9">
        <v>4.716981132075472E-2</v>
      </c>
      <c r="I55" s="9">
        <v>2.5000000000000001E-2</v>
      </c>
      <c r="J55" s="9">
        <v>3.4188034188034191E-2</v>
      </c>
      <c r="K55" s="9">
        <v>7.9646017699115043E-2</v>
      </c>
      <c r="L55" s="9">
        <v>2.5862068965517241E-2</v>
      </c>
      <c r="M55" s="9">
        <v>6.7226890756302518E-2</v>
      </c>
      <c r="N55" s="9">
        <v>0.11304347826086956</v>
      </c>
      <c r="O55" s="9">
        <v>4.1666666666666657E-2</v>
      </c>
      <c r="P55" s="9">
        <v>1.6666666666666666E-2</v>
      </c>
      <c r="Q55" s="9"/>
      <c r="R55" s="9">
        <v>4.4247787610619468E-2</v>
      </c>
      <c r="S55" s="9">
        <v>4.2372881355932195E-2</v>
      </c>
      <c r="T55" s="9">
        <v>8.6206896551724137E-3</v>
      </c>
      <c r="U55" s="9">
        <v>6.0869565217391307E-2</v>
      </c>
      <c r="V55" s="9">
        <v>1.7094017094017096E-2</v>
      </c>
    </row>
    <row r="56" spans="1:22" ht="14.25" x14ac:dyDescent="0.25">
      <c r="A56" s="159">
        <v>2009</v>
      </c>
      <c r="B56" s="160" t="s">
        <v>96</v>
      </c>
      <c r="C56" s="160" t="s">
        <v>93</v>
      </c>
      <c r="D56" s="160" t="s">
        <v>106</v>
      </c>
      <c r="E56" s="160" t="s">
        <v>107</v>
      </c>
      <c r="F56" s="160" t="s">
        <v>97</v>
      </c>
      <c r="G56" s="160" t="s">
        <v>109</v>
      </c>
      <c r="H56" s="160" t="s">
        <v>98</v>
      </c>
      <c r="I56" s="160" t="s">
        <v>125</v>
      </c>
      <c r="J56" s="160" t="s">
        <v>126</v>
      </c>
      <c r="K56" s="160" t="s">
        <v>102</v>
      </c>
      <c r="L56" s="160" t="s">
        <v>95</v>
      </c>
      <c r="M56" s="160" t="s">
        <v>110</v>
      </c>
      <c r="N56" s="160" t="s">
        <v>105</v>
      </c>
      <c r="O56" s="160" t="s">
        <v>104</v>
      </c>
      <c r="P56" s="160" t="s">
        <v>127</v>
      </c>
      <c r="Q56" s="160" t="s">
        <v>101</v>
      </c>
      <c r="R56" s="160" t="s">
        <v>113</v>
      </c>
      <c r="S56" s="160" t="s">
        <v>112</v>
      </c>
      <c r="T56" s="160" t="s">
        <v>111</v>
      </c>
      <c r="U56" s="160" t="s">
        <v>108</v>
      </c>
      <c r="V56" s="160" t="s">
        <v>94</v>
      </c>
    </row>
    <row r="57" spans="1:22" ht="14.25" x14ac:dyDescent="0.25">
      <c r="A57" s="13" t="s">
        <v>117</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118</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5" t="s">
        <v>119</v>
      </c>
      <c r="B59" s="9" t="s">
        <v>56</v>
      </c>
      <c r="C59" s="9" t="s">
        <v>56</v>
      </c>
      <c r="D59" s="9" t="s">
        <v>56</v>
      </c>
      <c r="E59" s="9" t="s">
        <v>56</v>
      </c>
      <c r="F59" s="9" t="s">
        <v>56</v>
      </c>
      <c r="G59" s="9" t="s">
        <v>56</v>
      </c>
      <c r="H59" s="9" t="s">
        <v>56</v>
      </c>
      <c r="I59" s="9" t="s">
        <v>56</v>
      </c>
      <c r="J59" s="9" t="s">
        <v>56</v>
      </c>
      <c r="K59" s="9" t="s">
        <v>56</v>
      </c>
      <c r="L59" s="9" t="s">
        <v>56</v>
      </c>
      <c r="M59" s="9" t="s">
        <v>56</v>
      </c>
      <c r="N59" s="9" t="s">
        <v>56</v>
      </c>
      <c r="O59" s="9" t="s">
        <v>56</v>
      </c>
      <c r="P59" s="9" t="s">
        <v>56</v>
      </c>
      <c r="Q59" s="9" t="s">
        <v>56</v>
      </c>
      <c r="R59" s="9" t="s">
        <v>56</v>
      </c>
      <c r="S59" s="9" t="s">
        <v>56</v>
      </c>
      <c r="T59" s="9" t="s">
        <v>56</v>
      </c>
      <c r="U59" s="9" t="s">
        <v>56</v>
      </c>
      <c r="V59" s="9" t="s">
        <v>56</v>
      </c>
    </row>
    <row r="60" spans="1:22" ht="14.25" x14ac:dyDescent="0.25">
      <c r="A60" s="5" t="s">
        <v>120</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160">
        <v>2008</v>
      </c>
      <c r="B61" s="160" t="s">
        <v>96</v>
      </c>
      <c r="C61" s="160" t="s">
        <v>93</v>
      </c>
      <c r="D61" s="160" t="s">
        <v>106</v>
      </c>
      <c r="E61" s="160" t="s">
        <v>107</v>
      </c>
      <c r="F61" s="160" t="s">
        <v>97</v>
      </c>
      <c r="G61" s="160" t="s">
        <v>109</v>
      </c>
      <c r="H61" s="160" t="s">
        <v>98</v>
      </c>
      <c r="I61" s="160" t="s">
        <v>125</v>
      </c>
      <c r="J61" s="160" t="s">
        <v>126</v>
      </c>
      <c r="K61" s="160" t="s">
        <v>102</v>
      </c>
      <c r="L61" s="160" t="s">
        <v>95</v>
      </c>
      <c r="M61" s="160" t="s">
        <v>110</v>
      </c>
      <c r="N61" s="160" t="s">
        <v>105</v>
      </c>
      <c r="O61" s="160" t="s">
        <v>104</v>
      </c>
      <c r="P61" s="160" t="s">
        <v>127</v>
      </c>
      <c r="Q61" s="160" t="s">
        <v>101</v>
      </c>
      <c r="R61" s="160" t="s">
        <v>113</v>
      </c>
      <c r="S61" s="160" t="s">
        <v>112</v>
      </c>
      <c r="T61" s="160" t="s">
        <v>111</v>
      </c>
      <c r="U61" s="160" t="s">
        <v>108</v>
      </c>
      <c r="V61" s="160" t="s">
        <v>94</v>
      </c>
    </row>
    <row r="62" spans="1:22" ht="14.25" x14ac:dyDescent="0.25">
      <c r="A62" s="13" t="s">
        <v>117</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118</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5" t="s">
        <v>119</v>
      </c>
      <c r="B64" s="9" t="s">
        <v>56</v>
      </c>
      <c r="C64" s="9" t="s">
        <v>56</v>
      </c>
      <c r="D64" s="9" t="s">
        <v>56</v>
      </c>
      <c r="E64" s="9" t="s">
        <v>56</v>
      </c>
      <c r="F64" s="9" t="s">
        <v>56</v>
      </c>
      <c r="G64" s="9" t="s">
        <v>56</v>
      </c>
      <c r="H64" s="9" t="s">
        <v>56</v>
      </c>
      <c r="I64" s="9" t="s">
        <v>56</v>
      </c>
      <c r="J64" s="9" t="s">
        <v>56</v>
      </c>
      <c r="K64" s="9" t="s">
        <v>56</v>
      </c>
      <c r="L64" s="9" t="s">
        <v>56</v>
      </c>
      <c r="M64" s="9" t="s">
        <v>56</v>
      </c>
      <c r="N64" s="9" t="s">
        <v>56</v>
      </c>
      <c r="O64" s="9" t="s">
        <v>56</v>
      </c>
      <c r="P64" s="9" t="s">
        <v>56</v>
      </c>
      <c r="Q64" s="9" t="s">
        <v>56</v>
      </c>
      <c r="R64" s="9" t="s">
        <v>56</v>
      </c>
      <c r="S64" s="9" t="s">
        <v>56</v>
      </c>
      <c r="T64" s="9" t="s">
        <v>56</v>
      </c>
      <c r="U64" s="9" t="s">
        <v>56</v>
      </c>
      <c r="V64" s="9" t="s">
        <v>56</v>
      </c>
    </row>
    <row r="65" spans="1:32" ht="14.25" x14ac:dyDescent="0.25">
      <c r="A65" s="5" t="s">
        <v>120</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159">
        <v>2007</v>
      </c>
      <c r="B66" s="160" t="s">
        <v>96</v>
      </c>
      <c r="C66" s="160" t="s">
        <v>93</v>
      </c>
      <c r="D66" s="160" t="s">
        <v>106</v>
      </c>
      <c r="E66" s="160" t="s">
        <v>107</v>
      </c>
      <c r="F66" s="160" t="s">
        <v>97</v>
      </c>
      <c r="G66" s="160" t="s">
        <v>109</v>
      </c>
      <c r="H66" s="160" t="s">
        <v>98</v>
      </c>
      <c r="I66" s="160" t="s">
        <v>125</v>
      </c>
      <c r="J66" s="160" t="s">
        <v>126</v>
      </c>
      <c r="K66" s="160" t="s">
        <v>102</v>
      </c>
      <c r="L66" s="160" t="s">
        <v>95</v>
      </c>
      <c r="M66" s="160" t="s">
        <v>110</v>
      </c>
      <c r="N66" s="160" t="s">
        <v>105</v>
      </c>
      <c r="O66" s="160" t="s">
        <v>104</v>
      </c>
      <c r="P66" s="160" t="s">
        <v>127</v>
      </c>
      <c r="Q66" s="160" t="s">
        <v>101</v>
      </c>
      <c r="R66" s="160" t="s">
        <v>113</v>
      </c>
      <c r="S66" s="160" t="s">
        <v>112</v>
      </c>
      <c r="T66" s="160" t="s">
        <v>111</v>
      </c>
      <c r="U66" s="160" t="s">
        <v>108</v>
      </c>
      <c r="V66" s="160" t="s">
        <v>94</v>
      </c>
    </row>
    <row r="67" spans="1:32" ht="14.25" x14ac:dyDescent="0.25">
      <c r="A67" s="13" t="s">
        <v>117</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118</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5" t="s">
        <v>119</v>
      </c>
      <c r="B69" s="9" t="s">
        <v>56</v>
      </c>
      <c r="C69" s="9" t="s">
        <v>56</v>
      </c>
      <c r="D69" s="9" t="s">
        <v>56</v>
      </c>
      <c r="E69" s="9" t="s">
        <v>56</v>
      </c>
      <c r="F69" s="9" t="s">
        <v>56</v>
      </c>
      <c r="G69" s="9" t="s">
        <v>56</v>
      </c>
      <c r="H69" s="9" t="s">
        <v>56</v>
      </c>
      <c r="I69" s="9" t="s">
        <v>56</v>
      </c>
      <c r="J69" s="9" t="s">
        <v>56</v>
      </c>
      <c r="K69" s="9" t="s">
        <v>56</v>
      </c>
      <c r="L69" s="9" t="s">
        <v>56</v>
      </c>
      <c r="M69" s="9" t="s">
        <v>56</v>
      </c>
      <c r="N69" s="9" t="s">
        <v>56</v>
      </c>
      <c r="O69" s="9" t="s">
        <v>56</v>
      </c>
      <c r="P69" s="9" t="s">
        <v>56</v>
      </c>
      <c r="Q69" s="9" t="s">
        <v>56</v>
      </c>
      <c r="R69" s="9" t="s">
        <v>56</v>
      </c>
      <c r="S69" s="9" t="s">
        <v>56</v>
      </c>
      <c r="T69" s="9" t="s">
        <v>56</v>
      </c>
      <c r="U69" s="9" t="s">
        <v>56</v>
      </c>
      <c r="V69" s="9" t="s">
        <v>56</v>
      </c>
    </row>
    <row r="70" spans="1:32" ht="14.25" x14ac:dyDescent="0.25">
      <c r="A70" s="5" t="s">
        <v>120</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159">
        <v>2006</v>
      </c>
      <c r="B71" s="160" t="s">
        <v>96</v>
      </c>
      <c r="C71" s="160" t="s">
        <v>93</v>
      </c>
      <c r="D71" s="160" t="s">
        <v>106</v>
      </c>
      <c r="E71" s="160" t="s">
        <v>107</v>
      </c>
      <c r="F71" s="160" t="s">
        <v>97</v>
      </c>
      <c r="G71" s="160" t="s">
        <v>109</v>
      </c>
      <c r="H71" s="160" t="s">
        <v>98</v>
      </c>
      <c r="I71" s="160" t="s">
        <v>125</v>
      </c>
      <c r="J71" s="160" t="s">
        <v>126</v>
      </c>
      <c r="K71" s="160" t="s">
        <v>102</v>
      </c>
      <c r="L71" s="160" t="s">
        <v>95</v>
      </c>
      <c r="M71" s="160" t="s">
        <v>110</v>
      </c>
      <c r="N71" s="160" t="s">
        <v>105</v>
      </c>
      <c r="O71" s="160" t="s">
        <v>104</v>
      </c>
      <c r="P71" s="160" t="s">
        <v>127</v>
      </c>
      <c r="Q71" s="160" t="s">
        <v>101</v>
      </c>
      <c r="R71" s="160" t="s">
        <v>113</v>
      </c>
      <c r="S71" s="160" t="s">
        <v>112</v>
      </c>
      <c r="T71" s="160" t="s">
        <v>111</v>
      </c>
      <c r="U71" s="160" t="s">
        <v>108</v>
      </c>
      <c r="V71" s="160" t="s">
        <v>94</v>
      </c>
    </row>
    <row r="72" spans="1:32" ht="14.25" x14ac:dyDescent="0.25">
      <c r="A72" s="13" t="s">
        <v>117</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118</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4" spans="1:32" ht="14.25" x14ac:dyDescent="0.25">
      <c r="A74" s="5" t="s">
        <v>119</v>
      </c>
      <c r="B74" s="9" t="s">
        <v>56</v>
      </c>
      <c r="C74" s="9" t="s">
        <v>56</v>
      </c>
      <c r="D74" s="9" t="s">
        <v>56</v>
      </c>
      <c r="E74" s="9" t="s">
        <v>56</v>
      </c>
      <c r="F74" s="9" t="s">
        <v>56</v>
      </c>
      <c r="G74" s="9" t="s">
        <v>56</v>
      </c>
      <c r="H74" s="9" t="s">
        <v>56</v>
      </c>
      <c r="I74" s="9" t="s">
        <v>56</v>
      </c>
      <c r="J74" s="9" t="s">
        <v>56</v>
      </c>
      <c r="K74" s="9" t="s">
        <v>56</v>
      </c>
      <c r="L74" s="9" t="s">
        <v>56</v>
      </c>
      <c r="M74" s="9" t="s">
        <v>56</v>
      </c>
      <c r="N74" s="9" t="s">
        <v>56</v>
      </c>
      <c r="O74" s="9" t="s">
        <v>56</v>
      </c>
      <c r="P74" s="9" t="s">
        <v>56</v>
      </c>
      <c r="Q74" s="9" t="s">
        <v>56</v>
      </c>
      <c r="R74" s="9" t="s">
        <v>56</v>
      </c>
      <c r="S74" s="9" t="s">
        <v>56</v>
      </c>
      <c r="T74" s="9" t="s">
        <v>56</v>
      </c>
      <c r="U74" s="9" t="s">
        <v>56</v>
      </c>
      <c r="V74" s="9" t="s">
        <v>56</v>
      </c>
    </row>
    <row r="75" spans="1:32" ht="14.25" x14ac:dyDescent="0.25">
      <c r="A75" s="5" t="s">
        <v>120</v>
      </c>
      <c r="B75" s="9" t="s">
        <v>56</v>
      </c>
      <c r="C75" s="9" t="s">
        <v>56</v>
      </c>
      <c r="D75" s="9" t="s">
        <v>56</v>
      </c>
      <c r="E75" s="9" t="s">
        <v>56</v>
      </c>
      <c r="F75" s="9" t="s">
        <v>56</v>
      </c>
      <c r="G75" s="9" t="s">
        <v>56</v>
      </c>
      <c r="H75" s="9" t="s">
        <v>56</v>
      </c>
      <c r="I75" s="9" t="s">
        <v>56</v>
      </c>
      <c r="J75" s="9" t="s">
        <v>56</v>
      </c>
      <c r="K75" s="9" t="s">
        <v>56</v>
      </c>
      <c r="L75" s="9" t="s">
        <v>56</v>
      </c>
      <c r="M75" s="9" t="s">
        <v>56</v>
      </c>
      <c r="N75" s="9" t="s">
        <v>56</v>
      </c>
      <c r="O75" s="9" t="s">
        <v>56</v>
      </c>
      <c r="P75" s="9" t="s">
        <v>56</v>
      </c>
      <c r="Q75" s="9" t="s">
        <v>56</v>
      </c>
      <c r="R75" s="9" t="s">
        <v>56</v>
      </c>
      <c r="S75" s="9" t="s">
        <v>56</v>
      </c>
      <c r="T75" s="9" t="s">
        <v>56</v>
      </c>
      <c r="U75" s="9" t="s">
        <v>56</v>
      </c>
      <c r="V75" s="9" t="s">
        <v>56</v>
      </c>
    </row>
    <row r="77" spans="1:32" x14ac:dyDescent="0.25">
      <c r="A77" s="3" t="s">
        <v>128</v>
      </c>
    </row>
    <row r="78" spans="1:32" x14ac:dyDescent="0.25">
      <c r="A78" s="39"/>
    </row>
    <row r="79" spans="1:32" s="35" customFormat="1" ht="42.75" customHeight="1" x14ac:dyDescent="0.25">
      <c r="A79" s="165" t="s">
        <v>203</v>
      </c>
      <c r="B79" s="155" t="s">
        <v>129</v>
      </c>
      <c r="C79" s="156" t="s">
        <v>130</v>
      </c>
      <c r="D79" s="1"/>
      <c r="E79" s="1"/>
      <c r="F79" s="165" t="s">
        <v>203</v>
      </c>
      <c r="G79" s="157" t="s">
        <v>131</v>
      </c>
      <c r="H79" s="157" t="s">
        <v>132</v>
      </c>
      <c r="I79" s="157" t="s">
        <v>133</v>
      </c>
      <c r="J79" s="157" t="s">
        <v>134</v>
      </c>
      <c r="K79" s="158" t="s">
        <v>135</v>
      </c>
      <c r="L79" s="1"/>
      <c r="M79" s="1"/>
      <c r="N79" s="1"/>
      <c r="O79" s="1"/>
      <c r="P79" s="1"/>
      <c r="Q79" s="1"/>
      <c r="R79" s="1"/>
      <c r="S79" s="1"/>
      <c r="T79" s="1"/>
      <c r="U79" s="1"/>
      <c r="V79" s="1"/>
      <c r="W79" s="1"/>
      <c r="X79" s="1"/>
      <c r="Y79" s="1"/>
      <c r="Z79" s="1"/>
      <c r="AA79" s="1"/>
      <c r="AB79" s="1"/>
      <c r="AC79" s="1"/>
      <c r="AD79" s="1"/>
      <c r="AE79" s="1"/>
      <c r="AF79" s="1"/>
    </row>
    <row r="80" spans="1:32" ht="13.5" customHeight="1" x14ac:dyDescent="0.25">
      <c r="A80" s="52">
        <v>2019</v>
      </c>
      <c r="B80" s="25">
        <f>50+(50*(B95-B92))+(25*(B94-B93))</f>
        <v>15.907866379310001</v>
      </c>
      <c r="C80" s="59">
        <f>50+(50*(C95-C92))+(25*(C94-C93))</f>
        <v>14.251318504929998</v>
      </c>
      <c r="F80" s="52">
        <v>2019</v>
      </c>
      <c r="G80" s="25">
        <f>50+(50*(G95-G92))+(25*(G94-G93))</f>
        <v>16.659852820932151</v>
      </c>
      <c r="H80" s="59">
        <f>50+(50*(H95-H92))+(25*(H94-H93))</f>
        <v>12.662478336221843</v>
      </c>
      <c r="I80" s="25">
        <f t="shared" ref="I80:K80" si="6">50+(50*(I95-I92))+(25*(I94-I93))</f>
        <v>12.876844130853094</v>
      </c>
      <c r="J80" s="59">
        <f t="shared" si="6"/>
        <v>14.331983805667996</v>
      </c>
      <c r="K80" s="59">
        <f t="shared" si="6"/>
        <v>19.350686498855833</v>
      </c>
    </row>
    <row r="81" spans="1:11" ht="13.5" customHeight="1" x14ac:dyDescent="0.25">
      <c r="A81" s="52">
        <v>2017</v>
      </c>
      <c r="B81" s="25">
        <f>50+(50*(B100-B97))+(25*(B99-B98))</f>
        <v>18.965517241379338</v>
      </c>
      <c r="C81" s="59">
        <f>50+(50*(C100-C97))+(25*(C99-C98))</f>
        <v>17.923186344238967</v>
      </c>
      <c r="F81" s="52">
        <v>2017</v>
      </c>
      <c r="G81" s="25">
        <f>50+(50*(G100-G97))+(25*(G99-G98))</f>
        <v>20.618556701030915</v>
      </c>
      <c r="H81" s="59">
        <f>50+(50*(H100-H97))+(25*(H99-H98))</f>
        <v>17.621951219512209</v>
      </c>
      <c r="I81" s="25">
        <f t="shared" ref="I81:K81" si="7">50+(50*(I100-I97))+(25*(I99-I98))</f>
        <v>16.390041493775929</v>
      </c>
      <c r="J81" s="59">
        <f t="shared" si="7"/>
        <v>17.199488491048573</v>
      </c>
      <c r="K81" s="59">
        <f t="shared" si="7"/>
        <v>20.672191528545127</v>
      </c>
    </row>
    <row r="82" spans="1:11" ht="13.5" customHeight="1" x14ac:dyDescent="0.25">
      <c r="A82" s="52">
        <v>2016</v>
      </c>
      <c r="B82" s="25">
        <f>50+(50*(B105-B102))+(25*(B104-B103))</f>
        <v>27.518203883495158</v>
      </c>
      <c r="C82" s="59">
        <f>50+(50*(C105-C102))+(25*(C104-C103))</f>
        <v>26.179306750065123</v>
      </c>
      <c r="F82" s="52">
        <v>2016</v>
      </c>
      <c r="G82" s="25">
        <f>50+(50*(G105-G102))+(25*(G104-G103))</f>
        <v>30.373001776198905</v>
      </c>
      <c r="H82" s="59">
        <f>50+(50*(H105-H102))+(25*(H104-H103))</f>
        <v>26.8230324588706</v>
      </c>
      <c r="I82" s="25">
        <f t="shared" ref="I82:K82" si="8">50+(50*(I105-I102))+(25*(I104-I103))</f>
        <v>25.190707350901505</v>
      </c>
      <c r="J82" s="59">
        <f t="shared" si="8"/>
        <v>22.552083333333339</v>
      </c>
      <c r="K82" s="59">
        <f t="shared" si="8"/>
        <v>28.537214443625651</v>
      </c>
    </row>
    <row r="83" spans="1:11" ht="13.5" customHeight="1" x14ac:dyDescent="0.25">
      <c r="A83" s="52" t="s">
        <v>179</v>
      </c>
      <c r="B83" s="25">
        <f>50+(50*(B110-B107))+(25*(B109-B108))</f>
        <v>33.870214752567676</v>
      </c>
      <c r="C83" s="59">
        <f>50+(50*(C110-C107))+(25*(C109-C108))</f>
        <v>34.531635168447011</v>
      </c>
      <c r="F83" s="52" t="s">
        <v>179</v>
      </c>
      <c r="G83" s="25">
        <f>50+(50*(G110-G107))+(25*(G109-G108))</f>
        <v>35.000000000000007</v>
      </c>
      <c r="H83" s="59">
        <f>50+(50*(H110-H107))+(25*(H109-H108))</f>
        <v>33.601398601398607</v>
      </c>
      <c r="I83" s="25">
        <f t="shared" ref="I83:K83" si="9">50+(50*(I110-I107))+(25*(I109-I108))</f>
        <v>31.280193236714947</v>
      </c>
      <c r="J83" s="59">
        <f t="shared" si="9"/>
        <v>33.940972222222243</v>
      </c>
      <c r="K83" s="59">
        <f t="shared" si="9"/>
        <v>37.335526315789508</v>
      </c>
    </row>
    <row r="84" spans="1:11" ht="13.5" customHeight="1" x14ac:dyDescent="0.25">
      <c r="A84" s="52" t="s">
        <v>174</v>
      </c>
      <c r="B84" s="25">
        <f>50+(50*(B115-B112))+(25*(B114-B113))</f>
        <v>37.378426171529611</v>
      </c>
      <c r="C84" s="59">
        <f>50+(50*(C115-C112))+(25*(C114-C113))</f>
        <v>36.13040123456787</v>
      </c>
      <c r="F84" s="52" t="s">
        <v>174</v>
      </c>
      <c r="G84" s="25">
        <f>50+(50*(G115-G112))+(25*(G114-G113))</f>
        <v>40.617848970251735</v>
      </c>
      <c r="H84" s="25">
        <f>50+(50*(H115-H112))+(25*(H114-H113))</f>
        <v>34.628378378378358</v>
      </c>
      <c r="I84" s="25">
        <f t="shared" ref="I84:K84" si="10">50+(50*(I115-I112))+(25*(I114-I113))</f>
        <v>35</v>
      </c>
      <c r="J84" s="25">
        <f t="shared" si="10"/>
        <v>31.899350649350634</v>
      </c>
      <c r="K84" s="59">
        <f t="shared" si="10"/>
        <v>40.613026819923334</v>
      </c>
    </row>
    <row r="85" spans="1:11" ht="13.5" customHeight="1" x14ac:dyDescent="0.25">
      <c r="A85" s="52">
        <v>2009</v>
      </c>
      <c r="B85" s="25" t="s">
        <v>56</v>
      </c>
      <c r="C85" s="59" t="s">
        <v>56</v>
      </c>
      <c r="F85" s="52">
        <v>2009</v>
      </c>
      <c r="G85" s="25" t="s">
        <v>56</v>
      </c>
      <c r="H85" s="25" t="s">
        <v>56</v>
      </c>
      <c r="I85" s="25" t="s">
        <v>56</v>
      </c>
      <c r="J85" s="25" t="s">
        <v>56</v>
      </c>
      <c r="K85" s="59" t="s">
        <v>56</v>
      </c>
    </row>
    <row r="86" spans="1:11" ht="13.5" customHeight="1" x14ac:dyDescent="0.25">
      <c r="A86" s="52">
        <v>2008</v>
      </c>
      <c r="B86" s="25" t="s">
        <v>56</v>
      </c>
      <c r="C86" s="59" t="s">
        <v>56</v>
      </c>
      <c r="F86" s="52">
        <v>2008</v>
      </c>
      <c r="G86" s="25" t="s">
        <v>56</v>
      </c>
      <c r="H86" s="25" t="s">
        <v>56</v>
      </c>
      <c r="I86" s="25" t="s">
        <v>56</v>
      </c>
      <c r="J86" s="25" t="s">
        <v>56</v>
      </c>
      <c r="K86" s="59" t="s">
        <v>56</v>
      </c>
    </row>
    <row r="87" spans="1:11" ht="13.5" customHeight="1" x14ac:dyDescent="0.25">
      <c r="A87" s="52">
        <v>2007</v>
      </c>
      <c r="B87" s="25" t="s">
        <v>56</v>
      </c>
      <c r="C87" s="59" t="s">
        <v>56</v>
      </c>
      <c r="F87" s="52">
        <v>2007</v>
      </c>
      <c r="G87" s="25" t="s">
        <v>56</v>
      </c>
      <c r="H87" s="25" t="s">
        <v>56</v>
      </c>
      <c r="I87" s="25" t="s">
        <v>56</v>
      </c>
      <c r="J87" s="25" t="s">
        <v>56</v>
      </c>
      <c r="K87" s="59" t="s">
        <v>56</v>
      </c>
    </row>
    <row r="88" spans="1:11" ht="13.5" customHeight="1" x14ac:dyDescent="0.25">
      <c r="A88" s="55">
        <v>2006</v>
      </c>
      <c r="B88" s="60" t="s">
        <v>56</v>
      </c>
      <c r="C88" s="61" t="s">
        <v>56</v>
      </c>
      <c r="F88" s="55">
        <v>2006</v>
      </c>
      <c r="G88" s="60" t="s">
        <v>56</v>
      </c>
      <c r="H88" s="60" t="s">
        <v>56</v>
      </c>
      <c r="I88" s="60" t="s">
        <v>56</v>
      </c>
      <c r="J88" s="60" t="s">
        <v>56</v>
      </c>
      <c r="K88" s="61" t="s">
        <v>56</v>
      </c>
    </row>
    <row r="89" spans="1:11" x14ac:dyDescent="0.25">
      <c r="A89" s="39"/>
    </row>
    <row r="90" spans="1:11" x14ac:dyDescent="0.25">
      <c r="A90" s="224" t="s">
        <v>136</v>
      </c>
      <c r="B90" s="224"/>
      <c r="C90" s="224"/>
      <c r="D90" s="58"/>
      <c r="F90" s="224" t="s">
        <v>137</v>
      </c>
      <c r="G90" s="224"/>
      <c r="H90" s="224"/>
      <c r="I90" s="224"/>
      <c r="J90" s="224"/>
      <c r="K90" s="224"/>
    </row>
    <row r="91" spans="1:11" ht="14.25" x14ac:dyDescent="0.25">
      <c r="A91" s="159">
        <v>2019</v>
      </c>
      <c r="B91" s="160" t="s">
        <v>129</v>
      </c>
      <c r="C91" s="160" t="s">
        <v>130</v>
      </c>
      <c r="F91" s="161">
        <v>2019</v>
      </c>
      <c r="G91" s="162" t="s">
        <v>138</v>
      </c>
      <c r="H91" s="162" t="s">
        <v>132</v>
      </c>
      <c r="I91" s="162" t="s">
        <v>133</v>
      </c>
      <c r="J91" s="162" t="s">
        <v>134</v>
      </c>
      <c r="K91" s="162" t="s">
        <v>135</v>
      </c>
    </row>
    <row r="92" spans="1:11" ht="14.25" x14ac:dyDescent="0.25">
      <c r="A92" s="13" t="s">
        <v>117</v>
      </c>
      <c r="B92" s="9">
        <v>0.56869612068966002</v>
      </c>
      <c r="C92" s="9">
        <v>0.62439807383627999</v>
      </c>
      <c r="F92" s="13" t="s">
        <v>117</v>
      </c>
      <c r="G92" s="14">
        <v>0.56909239574815995</v>
      </c>
      <c r="H92" s="14">
        <v>0.65337954939341403</v>
      </c>
      <c r="I92" s="14">
        <v>0.62347658755612601</v>
      </c>
      <c r="J92" s="14">
        <v>0.61052631578947403</v>
      </c>
      <c r="K92" s="14">
        <v>0.51716247139588101</v>
      </c>
    </row>
    <row r="93" spans="1:11" ht="14.25" x14ac:dyDescent="0.25">
      <c r="A93" s="5" t="s">
        <v>118</v>
      </c>
      <c r="B93" s="9">
        <v>0.33270474137931</v>
      </c>
      <c r="C93" s="9">
        <v>0.28158679202018</v>
      </c>
      <c r="F93" s="5" t="s">
        <v>118</v>
      </c>
      <c r="G93" s="9">
        <v>0.32134096484055602</v>
      </c>
      <c r="H93" s="9">
        <v>0.27036395147313702</v>
      </c>
      <c r="I93" s="9">
        <v>0.30853110968569603</v>
      </c>
      <c r="J93" s="9">
        <v>0.29959514170040502</v>
      </c>
      <c r="K93" s="9">
        <v>0.34038901601830701</v>
      </c>
    </row>
    <row r="94" spans="1:11" ht="28.5" x14ac:dyDescent="0.25">
      <c r="A94" s="5" t="s">
        <v>119</v>
      </c>
      <c r="B94" s="9">
        <v>9.0786637931030006E-2</v>
      </c>
      <c r="C94" s="9">
        <v>8.759458839716E-2</v>
      </c>
      <c r="F94" s="5" t="s">
        <v>119</v>
      </c>
      <c r="G94" s="9">
        <v>9.3213409648405604E-2</v>
      </c>
      <c r="H94" s="9">
        <v>6.8890814558058899E-2</v>
      </c>
      <c r="I94" s="9">
        <v>6.5426555484284804E-2</v>
      </c>
      <c r="J94" s="9">
        <v>8.5829959514169996E-2</v>
      </c>
      <c r="K94" s="9">
        <v>0.13615560640732299</v>
      </c>
    </row>
    <row r="95" spans="1:11" ht="14.25" x14ac:dyDescent="0.25">
      <c r="A95" s="5" t="s">
        <v>120</v>
      </c>
      <c r="B95" s="9">
        <v>7.8125E-3</v>
      </c>
      <c r="C95" s="9">
        <v>6.4205457463899999E-3</v>
      </c>
      <c r="F95" s="5" t="s">
        <v>120</v>
      </c>
      <c r="G95" s="9">
        <v>1.6353229762878198E-2</v>
      </c>
      <c r="H95" s="9">
        <v>7.36568457538995E-3</v>
      </c>
      <c r="I95" s="9">
        <v>2.56574727389352E-3</v>
      </c>
      <c r="J95" s="9">
        <v>4.0485829959514196E-3</v>
      </c>
      <c r="K95" s="9">
        <v>6.2929061784896996E-3</v>
      </c>
    </row>
    <row r="96" spans="1:11" ht="14.25" x14ac:dyDescent="0.25">
      <c r="A96" s="159">
        <v>2017</v>
      </c>
      <c r="B96" s="160" t="s">
        <v>129</v>
      </c>
      <c r="C96" s="160" t="s">
        <v>130</v>
      </c>
      <c r="F96" s="160">
        <v>2017</v>
      </c>
      <c r="G96" s="162" t="s">
        <v>138</v>
      </c>
      <c r="H96" s="162" t="s">
        <v>132</v>
      </c>
      <c r="I96" s="162" t="s">
        <v>133</v>
      </c>
      <c r="J96" s="162" t="s">
        <v>134</v>
      </c>
      <c r="K96" s="162" t="s">
        <v>135</v>
      </c>
    </row>
    <row r="97" spans="1:11" ht="14.25" x14ac:dyDescent="0.25">
      <c r="A97" s="13" t="s">
        <v>117</v>
      </c>
      <c r="B97" s="9">
        <v>0.467980295566502</v>
      </c>
      <c r="C97" s="9">
        <v>0.50071123755334301</v>
      </c>
      <c r="F97" s="13" t="s">
        <v>117</v>
      </c>
      <c r="G97" s="14">
        <v>0.44587628865979401</v>
      </c>
      <c r="H97" s="14">
        <v>0.51341463414634103</v>
      </c>
      <c r="I97" s="14">
        <v>0.51659751037344404</v>
      </c>
      <c r="J97" s="14">
        <v>0.51150895140664998</v>
      </c>
      <c r="K97" s="14">
        <v>0.425414364640884</v>
      </c>
    </row>
    <row r="98" spans="1:11" ht="14.25" x14ac:dyDescent="0.25">
      <c r="A98" s="5" t="s">
        <v>118</v>
      </c>
      <c r="B98" s="9">
        <v>0.42118226600985198</v>
      </c>
      <c r="C98" s="9">
        <v>0.394736842105263</v>
      </c>
      <c r="F98" s="5" t="s">
        <v>118</v>
      </c>
      <c r="G98" s="9">
        <v>0.42525773195876299</v>
      </c>
      <c r="H98" s="9">
        <v>0.38048780487804901</v>
      </c>
      <c r="I98" s="9">
        <v>0.40041493775933601</v>
      </c>
      <c r="J98" s="9">
        <v>0.39130434782608697</v>
      </c>
      <c r="K98" s="9">
        <v>0.45119705340699801</v>
      </c>
    </row>
    <row r="99" spans="1:11" ht="28.5" x14ac:dyDescent="0.25">
      <c r="A99" s="5" t="s">
        <v>119</v>
      </c>
      <c r="B99" s="9">
        <v>0.105911330049261</v>
      </c>
      <c r="C99" s="9">
        <v>9.6017069701280197E-2</v>
      </c>
      <c r="F99" s="5" t="s">
        <v>119</v>
      </c>
      <c r="G99" s="9">
        <v>0.115979381443299</v>
      </c>
      <c r="H99" s="9">
        <v>0.1</v>
      </c>
      <c r="I99" s="9">
        <v>7.67634854771784E-2</v>
      </c>
      <c r="J99" s="9">
        <v>9.2071611253196906E-2</v>
      </c>
      <c r="K99" s="9">
        <v>0.117863720073665</v>
      </c>
    </row>
    <row r="100" spans="1:11" ht="14.25" x14ac:dyDescent="0.25">
      <c r="A100" s="5" t="s">
        <v>120</v>
      </c>
      <c r="B100" s="9">
        <v>4.92610837438424E-3</v>
      </c>
      <c r="C100" s="9">
        <v>8.5348506401138006E-3</v>
      </c>
      <c r="F100" s="5" t="s">
        <v>120</v>
      </c>
      <c r="G100" s="9">
        <v>1.28865979381443E-2</v>
      </c>
      <c r="H100" s="9">
        <v>6.0975609756097598E-3</v>
      </c>
      <c r="I100" s="9">
        <v>6.2240663900414899E-3</v>
      </c>
      <c r="J100" s="9">
        <v>5.1150895140665001E-3</v>
      </c>
      <c r="K100" s="9">
        <v>5.5248618784530402E-3</v>
      </c>
    </row>
    <row r="101" spans="1:11" ht="14.25" x14ac:dyDescent="0.25">
      <c r="A101" s="159">
        <v>2016</v>
      </c>
      <c r="B101" s="160" t="s">
        <v>129</v>
      </c>
      <c r="C101" s="160" t="s">
        <v>130</v>
      </c>
      <c r="F101" s="160">
        <v>2016</v>
      </c>
      <c r="G101" s="162" t="s">
        <v>139</v>
      </c>
      <c r="H101" s="162" t="s">
        <v>132</v>
      </c>
      <c r="I101" s="162" t="s">
        <v>133</v>
      </c>
      <c r="J101" s="162" t="s">
        <v>134</v>
      </c>
      <c r="K101" s="162" t="s">
        <v>135</v>
      </c>
    </row>
    <row r="102" spans="1:11" ht="14.25" x14ac:dyDescent="0.25">
      <c r="A102" s="13" t="s">
        <v>117</v>
      </c>
      <c r="B102" s="9">
        <v>0.31098300970873799</v>
      </c>
      <c r="C102" s="9">
        <v>0.336721396924681</v>
      </c>
      <c r="F102" s="13" t="s">
        <v>117</v>
      </c>
      <c r="G102" s="14">
        <v>0.26820603907637702</v>
      </c>
      <c r="H102" s="14">
        <v>0.31747443308137002</v>
      </c>
      <c r="I102" s="14">
        <v>0.35298196948682398</v>
      </c>
      <c r="J102" s="14">
        <v>0.38750000000000001</v>
      </c>
      <c r="K102" s="14">
        <v>0.309506263817244</v>
      </c>
    </row>
    <row r="103" spans="1:11" ht="14.25" x14ac:dyDescent="0.25">
      <c r="A103" s="5" t="s">
        <v>118</v>
      </c>
      <c r="B103" s="9">
        <v>0.490291262135922</v>
      </c>
      <c r="C103" s="9">
        <v>0.47902006776127198</v>
      </c>
      <c r="F103" s="5" t="s">
        <v>118</v>
      </c>
      <c r="G103" s="9">
        <v>0.50710479573712297</v>
      </c>
      <c r="H103" s="9">
        <v>0.49444197421076003</v>
      </c>
      <c r="I103" s="9">
        <v>0.47156726768377299</v>
      </c>
      <c r="J103" s="9">
        <v>0.46875</v>
      </c>
      <c r="K103" s="9">
        <v>0.47236551215917499</v>
      </c>
    </row>
    <row r="104" spans="1:11" ht="28.5" x14ac:dyDescent="0.25">
      <c r="A104" s="5" t="s">
        <v>119</v>
      </c>
      <c r="B104" s="9">
        <v>0.18446601941747601</v>
      </c>
      <c r="C104" s="9">
        <v>0.16888193901485499</v>
      </c>
      <c r="F104" s="5" t="s">
        <v>119</v>
      </c>
      <c r="G104" s="9">
        <v>0.190941385435169</v>
      </c>
      <c r="H104" s="9">
        <v>0.173855046687417</v>
      </c>
      <c r="I104" s="9">
        <v>0.165742024965326</v>
      </c>
      <c r="J104" s="9">
        <v>0.141666666666667</v>
      </c>
      <c r="K104" s="9">
        <v>0.20338983050847501</v>
      </c>
    </row>
    <row r="105" spans="1:11" ht="14.25" x14ac:dyDescent="0.25">
      <c r="A105" s="5" t="s">
        <v>120</v>
      </c>
      <c r="B105" s="9">
        <v>1.4259708737864101E-2</v>
      </c>
      <c r="C105" s="9">
        <v>1.5376596299192099E-2</v>
      </c>
      <c r="F105" s="5" t="s">
        <v>120</v>
      </c>
      <c r="G105" s="9">
        <v>3.3747779751332099E-2</v>
      </c>
      <c r="H105" s="9">
        <v>1.42285460204535E-2</v>
      </c>
      <c r="I105" s="9">
        <v>9.7087378640776708E-3</v>
      </c>
      <c r="J105" s="9">
        <v>2.0833333333333298E-3</v>
      </c>
      <c r="K105" s="9">
        <v>1.4738393515106901E-2</v>
      </c>
    </row>
    <row r="106" spans="1:11" ht="14.25" x14ac:dyDescent="0.25">
      <c r="A106" s="159" t="s">
        <v>179</v>
      </c>
      <c r="B106" s="160" t="s">
        <v>129</v>
      </c>
      <c r="C106" s="160" t="s">
        <v>130</v>
      </c>
      <c r="F106" s="160" t="s">
        <v>179</v>
      </c>
      <c r="G106" s="162" t="s">
        <v>139</v>
      </c>
      <c r="H106" s="162" t="s">
        <v>132</v>
      </c>
      <c r="I106" s="162" t="s">
        <v>133</v>
      </c>
      <c r="J106" s="162" t="s">
        <v>134</v>
      </c>
      <c r="K106" s="162" t="s">
        <v>135</v>
      </c>
    </row>
    <row r="107" spans="1:11" ht="14.25" x14ac:dyDescent="0.25">
      <c r="A107" s="13" t="s">
        <v>117</v>
      </c>
      <c r="B107" s="9">
        <v>0.25116713352007503</v>
      </c>
      <c r="C107" s="9">
        <v>0.24075595727197999</v>
      </c>
      <c r="F107" s="13" t="s">
        <v>117</v>
      </c>
      <c r="G107" s="14">
        <v>0.21927710843373499</v>
      </c>
      <c r="H107" s="14">
        <v>0.248951048951049</v>
      </c>
      <c r="I107" s="14">
        <v>0.30434782608695699</v>
      </c>
      <c r="J107" s="14">
        <v>0.23958333333333301</v>
      </c>
      <c r="K107" s="14">
        <v>0.214912280701754</v>
      </c>
    </row>
    <row r="108" spans="1:11" ht="14.25" x14ac:dyDescent="0.25">
      <c r="A108" s="5" t="s">
        <v>118</v>
      </c>
      <c r="B108" s="9">
        <v>0.46498599439775901</v>
      </c>
      <c r="C108" s="9">
        <v>0.46836483155299902</v>
      </c>
      <c r="F108" s="5" t="s">
        <v>118</v>
      </c>
      <c r="G108" s="9">
        <v>0.48915662650602398</v>
      </c>
      <c r="H108" s="9">
        <v>0.47832167832167799</v>
      </c>
      <c r="I108" s="9">
        <v>0.434782608695652</v>
      </c>
      <c r="J108" s="9">
        <v>0.47569444444444398</v>
      </c>
      <c r="K108" s="9">
        <v>0.45175438596491202</v>
      </c>
    </row>
    <row r="109" spans="1:11" ht="28.5" x14ac:dyDescent="0.25">
      <c r="A109" s="5" t="s">
        <v>119</v>
      </c>
      <c r="B109" s="9">
        <v>0.245564892623716</v>
      </c>
      <c r="C109" s="9">
        <v>0.250616269515201</v>
      </c>
      <c r="F109" s="5" t="s">
        <v>119</v>
      </c>
      <c r="G109" s="9">
        <v>0.25542168674698801</v>
      </c>
      <c r="H109" s="9">
        <v>0.22517482517482501</v>
      </c>
      <c r="I109" s="9">
        <v>0.22705314009661801</v>
      </c>
      <c r="J109" s="9">
        <v>0.25694444444444398</v>
      </c>
      <c r="K109" s="9">
        <v>0.29166666666666702</v>
      </c>
    </row>
    <row r="110" spans="1:11" ht="14.25" x14ac:dyDescent="0.25">
      <c r="A110" s="5" t="s">
        <v>120</v>
      </c>
      <c r="B110" s="9">
        <v>3.8281979458450001E-2</v>
      </c>
      <c r="C110" s="9">
        <v>4.0262941659819203E-2</v>
      </c>
      <c r="F110" s="5" t="s">
        <v>120</v>
      </c>
      <c r="G110" s="9">
        <v>3.6144578313252997E-2</v>
      </c>
      <c r="H110" s="9">
        <v>4.7552447552447599E-2</v>
      </c>
      <c r="I110" s="9">
        <v>3.3816425120772903E-2</v>
      </c>
      <c r="J110" s="9">
        <v>2.7777777777777801E-2</v>
      </c>
      <c r="K110" s="9">
        <v>4.1666666666666699E-2</v>
      </c>
    </row>
    <row r="111" spans="1:11" ht="14.25" x14ac:dyDescent="0.25">
      <c r="A111" s="159" t="s">
        <v>174</v>
      </c>
      <c r="B111" s="160" t="s">
        <v>129</v>
      </c>
      <c r="C111" s="160" t="s">
        <v>130</v>
      </c>
      <c r="F111" s="160" t="s">
        <v>174</v>
      </c>
      <c r="G111" s="162" t="s">
        <v>139</v>
      </c>
      <c r="H111" s="162" t="s">
        <v>132</v>
      </c>
      <c r="I111" s="162" t="s">
        <v>133</v>
      </c>
      <c r="J111" s="162" t="s">
        <v>134</v>
      </c>
      <c r="K111" s="162" t="s">
        <v>135</v>
      </c>
    </row>
    <row r="112" spans="1:11" ht="14.25" x14ac:dyDescent="0.25">
      <c r="A112" s="13" t="s">
        <v>117</v>
      </c>
      <c r="B112" s="9">
        <v>0.20866489832007101</v>
      </c>
      <c r="C112" s="9">
        <v>0.243055555555556</v>
      </c>
      <c r="F112" s="13" t="s">
        <v>117</v>
      </c>
      <c r="G112" s="14">
        <v>0.19221967963386699</v>
      </c>
      <c r="H112" s="14">
        <v>0.248648648648649</v>
      </c>
      <c r="I112" s="14">
        <v>0.21190476190476201</v>
      </c>
      <c r="J112" s="14">
        <v>0.29870129870129902</v>
      </c>
      <c r="K112" s="14">
        <v>0.195402298850575</v>
      </c>
    </row>
    <row r="113" spans="1:11" ht="14.25" x14ac:dyDescent="0.25">
      <c r="A113" s="5" t="s">
        <v>118</v>
      </c>
      <c r="B113" s="9">
        <v>0.45888594164456198</v>
      </c>
      <c r="C113" s="9">
        <v>0.43132716049382702</v>
      </c>
      <c r="F113" s="5" t="s">
        <v>118</v>
      </c>
      <c r="G113" s="9">
        <v>0.418764302059497</v>
      </c>
      <c r="H113" s="9">
        <v>0.447297297297297</v>
      </c>
      <c r="I113" s="9">
        <v>0.49761904761904802</v>
      </c>
      <c r="J113" s="9">
        <v>0.42857142857142899</v>
      </c>
      <c r="K113" s="9">
        <v>0.4272030651341</v>
      </c>
    </row>
    <row r="114" spans="1:11" ht="28.5" x14ac:dyDescent="0.25">
      <c r="A114" s="5" t="s">
        <v>119</v>
      </c>
      <c r="B114" s="9">
        <v>0.29354553492484498</v>
      </c>
      <c r="C114" s="9">
        <v>0.28858024691357997</v>
      </c>
      <c r="F114" s="5" t="s">
        <v>119</v>
      </c>
      <c r="G114" s="9">
        <v>0.35011441647597302</v>
      </c>
      <c r="H114" s="9">
        <v>0.27837837837837798</v>
      </c>
      <c r="I114" s="9">
        <v>0.25952380952380999</v>
      </c>
      <c r="J114" s="9">
        <v>0.243506493506494</v>
      </c>
      <c r="K114" s="9">
        <v>0.31226053639846701</v>
      </c>
    </row>
    <row r="115" spans="1:11" ht="14.25" x14ac:dyDescent="0.25">
      <c r="A115" s="5" t="s">
        <v>120</v>
      </c>
      <c r="B115" s="9">
        <v>3.89036251105217E-2</v>
      </c>
      <c r="C115" s="9">
        <v>3.7037037037037E-2</v>
      </c>
      <c r="F115" s="5" t="s">
        <v>120</v>
      </c>
      <c r="G115" s="9">
        <v>3.8901601830663601E-2</v>
      </c>
      <c r="H115" s="9">
        <v>2.5675675675675701E-2</v>
      </c>
      <c r="I115" s="9">
        <v>3.0952380952380999E-2</v>
      </c>
      <c r="J115" s="9">
        <v>2.9220779220779199E-2</v>
      </c>
      <c r="K115" s="9">
        <v>6.5134099616858204E-2</v>
      </c>
    </row>
    <row r="116" spans="1:11" ht="14.25" x14ac:dyDescent="0.25">
      <c r="A116" s="159">
        <v>2009</v>
      </c>
      <c r="B116" s="160" t="s">
        <v>129</v>
      </c>
      <c r="C116" s="160" t="s">
        <v>130</v>
      </c>
      <c r="F116" s="160">
        <v>2009</v>
      </c>
      <c r="G116" s="162" t="s">
        <v>139</v>
      </c>
      <c r="H116" s="162" t="s">
        <v>132</v>
      </c>
      <c r="I116" s="162" t="s">
        <v>133</v>
      </c>
      <c r="J116" s="162" t="s">
        <v>134</v>
      </c>
      <c r="K116" s="162" t="s">
        <v>135</v>
      </c>
    </row>
    <row r="117" spans="1:11" ht="14.25" x14ac:dyDescent="0.25">
      <c r="A117" s="13" t="s">
        <v>117</v>
      </c>
      <c r="B117" s="9" t="s">
        <v>56</v>
      </c>
      <c r="C117" s="9" t="s">
        <v>56</v>
      </c>
      <c r="F117" s="13" t="s">
        <v>117</v>
      </c>
      <c r="G117" s="14" t="s">
        <v>56</v>
      </c>
      <c r="H117" s="14" t="s">
        <v>56</v>
      </c>
      <c r="I117" s="14" t="s">
        <v>56</v>
      </c>
      <c r="J117" s="14" t="s">
        <v>56</v>
      </c>
      <c r="K117" s="14" t="s">
        <v>56</v>
      </c>
    </row>
    <row r="118" spans="1:11" ht="14.25" x14ac:dyDescent="0.25">
      <c r="A118" s="5" t="s">
        <v>118</v>
      </c>
      <c r="B118" s="9" t="s">
        <v>56</v>
      </c>
      <c r="C118" s="9" t="s">
        <v>56</v>
      </c>
      <c r="F118" s="5" t="s">
        <v>118</v>
      </c>
      <c r="G118" s="14" t="s">
        <v>56</v>
      </c>
      <c r="H118" s="14" t="s">
        <v>56</v>
      </c>
      <c r="I118" s="14" t="s">
        <v>56</v>
      </c>
      <c r="J118" s="14" t="s">
        <v>56</v>
      </c>
      <c r="K118" s="14" t="s">
        <v>56</v>
      </c>
    </row>
    <row r="119" spans="1:11" ht="28.5" x14ac:dyDescent="0.25">
      <c r="A119" s="5" t="s">
        <v>119</v>
      </c>
      <c r="B119" s="9" t="s">
        <v>56</v>
      </c>
      <c r="C119" s="9" t="s">
        <v>56</v>
      </c>
      <c r="F119" s="5" t="s">
        <v>119</v>
      </c>
      <c r="G119" s="14" t="s">
        <v>56</v>
      </c>
      <c r="H119" s="14" t="s">
        <v>56</v>
      </c>
      <c r="I119" s="14" t="s">
        <v>56</v>
      </c>
      <c r="J119" s="14" t="s">
        <v>56</v>
      </c>
      <c r="K119" s="14" t="s">
        <v>56</v>
      </c>
    </row>
    <row r="120" spans="1:11" ht="14.25" x14ac:dyDescent="0.25">
      <c r="A120" s="5" t="s">
        <v>120</v>
      </c>
      <c r="B120" s="9" t="s">
        <v>56</v>
      </c>
      <c r="C120" s="9" t="s">
        <v>56</v>
      </c>
      <c r="F120" s="5" t="s">
        <v>120</v>
      </c>
      <c r="G120" s="14" t="s">
        <v>56</v>
      </c>
      <c r="H120" s="14" t="s">
        <v>56</v>
      </c>
      <c r="I120" s="14" t="s">
        <v>56</v>
      </c>
      <c r="J120" s="14" t="s">
        <v>56</v>
      </c>
      <c r="K120" s="14" t="s">
        <v>56</v>
      </c>
    </row>
    <row r="121" spans="1:11" ht="14.25" x14ac:dyDescent="0.25">
      <c r="A121" s="159">
        <v>2008</v>
      </c>
      <c r="B121" s="160" t="s">
        <v>129</v>
      </c>
      <c r="C121" s="160" t="s">
        <v>130</v>
      </c>
      <c r="F121" s="160">
        <v>2008</v>
      </c>
      <c r="G121" s="162" t="s">
        <v>139</v>
      </c>
      <c r="H121" s="162" t="s">
        <v>132</v>
      </c>
      <c r="I121" s="162" t="s">
        <v>133</v>
      </c>
      <c r="J121" s="162" t="s">
        <v>134</v>
      </c>
      <c r="K121" s="162" t="s">
        <v>135</v>
      </c>
    </row>
    <row r="122" spans="1:11" ht="14.25" x14ac:dyDescent="0.25">
      <c r="A122" s="13" t="s">
        <v>117</v>
      </c>
      <c r="B122" s="9" t="s">
        <v>56</v>
      </c>
      <c r="C122" s="9" t="s">
        <v>56</v>
      </c>
      <c r="F122" s="13" t="s">
        <v>117</v>
      </c>
      <c r="G122" s="14" t="s">
        <v>56</v>
      </c>
      <c r="H122" s="14" t="s">
        <v>56</v>
      </c>
      <c r="I122" s="14" t="s">
        <v>56</v>
      </c>
      <c r="J122" s="14" t="s">
        <v>56</v>
      </c>
      <c r="K122" s="14" t="s">
        <v>56</v>
      </c>
    </row>
    <row r="123" spans="1:11" ht="14.25" x14ac:dyDescent="0.25">
      <c r="A123" s="5" t="s">
        <v>118</v>
      </c>
      <c r="B123" s="9" t="s">
        <v>56</v>
      </c>
      <c r="C123" s="9" t="s">
        <v>56</v>
      </c>
      <c r="F123" s="5" t="s">
        <v>118</v>
      </c>
      <c r="G123" s="9" t="s">
        <v>56</v>
      </c>
      <c r="H123" s="9" t="s">
        <v>56</v>
      </c>
      <c r="I123" s="9" t="s">
        <v>56</v>
      </c>
      <c r="J123" s="9" t="s">
        <v>56</v>
      </c>
      <c r="K123" s="9" t="s">
        <v>56</v>
      </c>
    </row>
    <row r="124" spans="1:11" ht="28.5" x14ac:dyDescent="0.25">
      <c r="A124" s="5" t="s">
        <v>119</v>
      </c>
      <c r="B124" s="9" t="s">
        <v>56</v>
      </c>
      <c r="C124" s="9" t="s">
        <v>56</v>
      </c>
      <c r="F124" s="5" t="s">
        <v>119</v>
      </c>
      <c r="G124" s="9" t="s">
        <v>56</v>
      </c>
      <c r="H124" s="9" t="s">
        <v>56</v>
      </c>
      <c r="I124" s="9" t="s">
        <v>56</v>
      </c>
      <c r="J124" s="9" t="s">
        <v>56</v>
      </c>
      <c r="K124" s="9" t="s">
        <v>56</v>
      </c>
    </row>
    <row r="125" spans="1:11" ht="14.25" x14ac:dyDescent="0.25">
      <c r="A125" s="5" t="s">
        <v>120</v>
      </c>
      <c r="B125" s="9" t="s">
        <v>56</v>
      </c>
      <c r="C125" s="9" t="s">
        <v>56</v>
      </c>
      <c r="F125" s="5" t="s">
        <v>120</v>
      </c>
      <c r="G125" s="9" t="s">
        <v>56</v>
      </c>
      <c r="H125" s="9" t="s">
        <v>56</v>
      </c>
      <c r="I125" s="9" t="s">
        <v>56</v>
      </c>
      <c r="J125" s="9" t="s">
        <v>56</v>
      </c>
      <c r="K125" s="9" t="s">
        <v>56</v>
      </c>
    </row>
    <row r="126" spans="1:11" ht="14.25" x14ac:dyDescent="0.25">
      <c r="A126" s="159">
        <v>2007</v>
      </c>
      <c r="B126" s="160" t="s">
        <v>129</v>
      </c>
      <c r="C126" s="160" t="s">
        <v>130</v>
      </c>
      <c r="F126" s="160">
        <v>2007</v>
      </c>
      <c r="G126" s="162" t="s">
        <v>138</v>
      </c>
      <c r="H126" s="162" t="s">
        <v>132</v>
      </c>
      <c r="I126" s="162" t="s">
        <v>133</v>
      </c>
      <c r="J126" s="162" t="s">
        <v>134</v>
      </c>
      <c r="K126" s="162" t="s">
        <v>135</v>
      </c>
    </row>
    <row r="127" spans="1:11" ht="14.25" x14ac:dyDescent="0.25">
      <c r="A127" s="13" t="s">
        <v>117</v>
      </c>
      <c r="B127" s="9" t="s">
        <v>56</v>
      </c>
      <c r="C127" s="9" t="s">
        <v>56</v>
      </c>
      <c r="F127" s="13" t="s">
        <v>117</v>
      </c>
      <c r="G127" s="14" t="s">
        <v>56</v>
      </c>
      <c r="H127" s="14" t="s">
        <v>56</v>
      </c>
      <c r="I127" s="14" t="s">
        <v>56</v>
      </c>
      <c r="J127" s="14" t="s">
        <v>56</v>
      </c>
      <c r="K127" s="14" t="s">
        <v>56</v>
      </c>
    </row>
    <row r="128" spans="1:11" ht="14.25" x14ac:dyDescent="0.25">
      <c r="A128" s="5" t="s">
        <v>118</v>
      </c>
      <c r="B128" s="9" t="s">
        <v>56</v>
      </c>
      <c r="C128" s="9" t="s">
        <v>56</v>
      </c>
      <c r="F128" s="5" t="s">
        <v>118</v>
      </c>
      <c r="G128" s="9" t="s">
        <v>56</v>
      </c>
      <c r="H128" s="9" t="s">
        <v>56</v>
      </c>
      <c r="I128" s="9" t="s">
        <v>56</v>
      </c>
      <c r="J128" s="9" t="s">
        <v>56</v>
      </c>
      <c r="K128" s="9" t="s">
        <v>56</v>
      </c>
    </row>
    <row r="129" spans="1:11" ht="28.5" x14ac:dyDescent="0.25">
      <c r="A129" s="5" t="s">
        <v>119</v>
      </c>
      <c r="B129" s="9" t="s">
        <v>56</v>
      </c>
      <c r="C129" s="9" t="s">
        <v>56</v>
      </c>
      <c r="F129" s="5" t="s">
        <v>119</v>
      </c>
      <c r="G129" s="9" t="s">
        <v>56</v>
      </c>
      <c r="H129" s="9" t="s">
        <v>56</v>
      </c>
      <c r="I129" s="9" t="s">
        <v>56</v>
      </c>
      <c r="J129" s="9" t="s">
        <v>56</v>
      </c>
      <c r="K129" s="9" t="s">
        <v>56</v>
      </c>
    </row>
    <row r="130" spans="1:11" ht="14.25" x14ac:dyDescent="0.25">
      <c r="A130" s="5" t="s">
        <v>120</v>
      </c>
      <c r="B130" s="9" t="s">
        <v>56</v>
      </c>
      <c r="C130" s="9" t="s">
        <v>56</v>
      </c>
      <c r="F130" s="5" t="s">
        <v>120</v>
      </c>
      <c r="G130" s="9" t="s">
        <v>56</v>
      </c>
      <c r="H130" s="9" t="s">
        <v>56</v>
      </c>
      <c r="I130" s="9" t="s">
        <v>56</v>
      </c>
      <c r="J130" s="9" t="s">
        <v>56</v>
      </c>
      <c r="K130" s="9" t="s">
        <v>56</v>
      </c>
    </row>
    <row r="131" spans="1:11" ht="14.25" x14ac:dyDescent="0.25">
      <c r="A131" s="159">
        <v>2006</v>
      </c>
      <c r="B131" s="160" t="s">
        <v>129</v>
      </c>
      <c r="C131" s="160" t="s">
        <v>130</v>
      </c>
      <c r="F131" s="160">
        <v>2006</v>
      </c>
      <c r="G131" s="162" t="s">
        <v>138</v>
      </c>
      <c r="H131" s="162" t="s">
        <v>132</v>
      </c>
      <c r="I131" s="162" t="s">
        <v>133</v>
      </c>
      <c r="J131" s="162" t="s">
        <v>134</v>
      </c>
      <c r="K131" s="162" t="s">
        <v>135</v>
      </c>
    </row>
    <row r="132" spans="1:11" ht="14.25" x14ac:dyDescent="0.25">
      <c r="A132" s="13" t="s">
        <v>117</v>
      </c>
      <c r="B132" s="9" t="s">
        <v>56</v>
      </c>
      <c r="C132" s="9" t="s">
        <v>56</v>
      </c>
      <c r="F132" s="13" t="s">
        <v>117</v>
      </c>
      <c r="G132" s="14" t="s">
        <v>56</v>
      </c>
      <c r="H132" s="14" t="s">
        <v>56</v>
      </c>
      <c r="I132" s="14" t="s">
        <v>56</v>
      </c>
      <c r="J132" s="14" t="s">
        <v>56</v>
      </c>
      <c r="K132" s="14" t="s">
        <v>56</v>
      </c>
    </row>
    <row r="133" spans="1:11" ht="14.25" x14ac:dyDescent="0.25">
      <c r="A133" s="5" t="s">
        <v>118</v>
      </c>
      <c r="B133" s="9" t="s">
        <v>56</v>
      </c>
      <c r="C133" s="9" t="s">
        <v>56</v>
      </c>
      <c r="F133" s="5" t="s">
        <v>118</v>
      </c>
      <c r="G133" s="9" t="s">
        <v>56</v>
      </c>
      <c r="H133" s="9" t="s">
        <v>56</v>
      </c>
      <c r="I133" s="9" t="s">
        <v>56</v>
      </c>
      <c r="J133" s="9" t="s">
        <v>56</v>
      </c>
      <c r="K133" s="9" t="s">
        <v>56</v>
      </c>
    </row>
    <row r="134" spans="1:11" ht="28.5" x14ac:dyDescent="0.25">
      <c r="A134" s="5" t="s">
        <v>119</v>
      </c>
      <c r="B134" s="9" t="s">
        <v>56</v>
      </c>
      <c r="C134" s="9" t="s">
        <v>56</v>
      </c>
      <c r="F134" s="5" t="s">
        <v>119</v>
      </c>
      <c r="G134" s="9" t="s">
        <v>56</v>
      </c>
      <c r="H134" s="9" t="s">
        <v>56</v>
      </c>
      <c r="I134" s="9" t="s">
        <v>56</v>
      </c>
      <c r="J134" s="9" t="s">
        <v>56</v>
      </c>
      <c r="K134" s="9" t="s">
        <v>56</v>
      </c>
    </row>
    <row r="135" spans="1:11" ht="14.25" x14ac:dyDescent="0.25">
      <c r="A135" s="5" t="s">
        <v>120</v>
      </c>
      <c r="B135" s="9" t="s">
        <v>56</v>
      </c>
      <c r="C135" s="9" t="s">
        <v>56</v>
      </c>
      <c r="F135" s="5" t="s">
        <v>120</v>
      </c>
      <c r="G135" s="9" t="s">
        <v>56</v>
      </c>
      <c r="H135" s="9" t="s">
        <v>56</v>
      </c>
      <c r="I135" s="9" t="s">
        <v>56</v>
      </c>
      <c r="J135" s="9" t="s">
        <v>56</v>
      </c>
      <c r="K135" s="9" t="s">
        <v>56</v>
      </c>
    </row>
  </sheetData>
  <mergeCells count="2">
    <mergeCell ref="A90:C90"/>
    <mergeCell ref="F90:K9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0" width="17.7109375" style="1" customWidth="1"/>
    <col min="31" max="16384" width="10.85546875" style="1"/>
  </cols>
  <sheetData>
    <row r="1" spans="1:10" s="17" customFormat="1" ht="30" customHeight="1" x14ac:dyDescent="0.2">
      <c r="A1" s="15" t="s">
        <v>204</v>
      </c>
      <c r="B1" s="15"/>
      <c r="C1" s="15"/>
      <c r="D1" s="15"/>
      <c r="E1" s="15"/>
      <c r="F1" s="15"/>
      <c r="G1" s="15"/>
      <c r="H1" s="16"/>
      <c r="I1" s="16"/>
      <c r="J1" s="16"/>
    </row>
    <row r="3" spans="1:10" x14ac:dyDescent="0.25">
      <c r="A3" s="2" t="s">
        <v>115</v>
      </c>
    </row>
    <row r="4" spans="1:10" ht="15" customHeight="1" x14ac:dyDescent="0.25">
      <c r="A4" s="175" t="s">
        <v>72</v>
      </c>
      <c r="B4" s="176">
        <v>2019</v>
      </c>
      <c r="C4" s="176">
        <v>2017</v>
      </c>
      <c r="D4" s="176">
        <v>2016</v>
      </c>
      <c r="E4" s="176">
        <v>2014</v>
      </c>
      <c r="F4" s="176">
        <v>2012</v>
      </c>
      <c r="G4" s="176">
        <v>2009</v>
      </c>
      <c r="H4" s="176">
        <v>2008</v>
      </c>
      <c r="I4" s="176">
        <v>2007</v>
      </c>
      <c r="J4" s="177">
        <v>2006</v>
      </c>
    </row>
    <row r="5" spans="1:10" ht="15" customHeight="1" x14ac:dyDescent="0.25">
      <c r="A5" s="63" t="s">
        <v>117</v>
      </c>
      <c r="B5" s="8">
        <v>0.03</v>
      </c>
      <c r="C5" s="8">
        <v>3.4000000000000002E-2</v>
      </c>
      <c r="D5" s="8">
        <v>3.9899140542499198E-2</v>
      </c>
      <c r="E5" s="8">
        <v>5.0999999999999997E-2</v>
      </c>
      <c r="F5" s="8" t="s">
        <v>56</v>
      </c>
      <c r="G5" s="8" t="s">
        <v>56</v>
      </c>
      <c r="H5" s="8" t="s">
        <v>56</v>
      </c>
      <c r="I5" s="8" t="s">
        <v>56</v>
      </c>
      <c r="J5" s="64" t="s">
        <v>56</v>
      </c>
    </row>
    <row r="6" spans="1:10" ht="15" customHeight="1" x14ac:dyDescent="0.25">
      <c r="A6" s="65" t="s">
        <v>118</v>
      </c>
      <c r="B6" s="9">
        <v>0.13500000000000001</v>
      </c>
      <c r="C6" s="9">
        <v>0.152</v>
      </c>
      <c r="D6" s="9">
        <v>0.157860413054179</v>
      </c>
      <c r="E6" s="9">
        <v>0.23599999999999999</v>
      </c>
      <c r="F6" s="9" t="s">
        <v>56</v>
      </c>
      <c r="G6" s="9" t="s">
        <v>56</v>
      </c>
      <c r="H6" s="9" t="s">
        <v>56</v>
      </c>
      <c r="I6" s="9" t="s">
        <v>56</v>
      </c>
      <c r="J6" s="66" t="s">
        <v>56</v>
      </c>
    </row>
    <row r="7" spans="1:10" ht="15" customHeight="1" x14ac:dyDescent="0.25">
      <c r="A7" s="65" t="s">
        <v>119</v>
      </c>
      <c r="B7" s="9">
        <v>0.72</v>
      </c>
      <c r="C7" s="9">
        <v>0.65</v>
      </c>
      <c r="D7" s="9">
        <v>0.65717698783329503</v>
      </c>
      <c r="E7" s="9">
        <v>0.60399999999999998</v>
      </c>
      <c r="F7" s="9" t="s">
        <v>56</v>
      </c>
      <c r="G7" s="9" t="s">
        <v>56</v>
      </c>
      <c r="H7" s="9" t="s">
        <v>56</v>
      </c>
      <c r="I7" s="9" t="s">
        <v>56</v>
      </c>
      <c r="J7" s="66" t="s">
        <v>56</v>
      </c>
    </row>
    <row r="8" spans="1:10" ht="15" customHeight="1" x14ac:dyDescent="0.25">
      <c r="A8" s="67" t="s">
        <v>120</v>
      </c>
      <c r="B8" s="56">
        <v>0.11600000000000001</v>
      </c>
      <c r="C8" s="56">
        <v>0.16300000000000001</v>
      </c>
      <c r="D8" s="56">
        <v>0.145063458570027</v>
      </c>
      <c r="E8" s="56">
        <v>0.108</v>
      </c>
      <c r="F8" s="56" t="s">
        <v>56</v>
      </c>
      <c r="G8" s="56" t="s">
        <v>56</v>
      </c>
      <c r="H8" s="56" t="s">
        <v>56</v>
      </c>
      <c r="I8" s="56" t="s">
        <v>56</v>
      </c>
      <c r="J8" s="68" t="s">
        <v>56</v>
      </c>
    </row>
    <row r="10" spans="1:10" ht="14.25" thickBot="1" x14ac:dyDescent="0.3">
      <c r="A10" s="2" t="s">
        <v>52</v>
      </c>
    </row>
    <row r="11" spans="1:10" ht="15" customHeight="1" thickBot="1" x14ac:dyDescent="0.3">
      <c r="A11" s="164" t="s">
        <v>72</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68.924999999999997</v>
      </c>
      <c r="C12" s="11">
        <f t="shared" ref="C12:E12" si="0">50+(50*(C8-C5))+(25*(C7-C6))</f>
        <v>68.900000000000006</v>
      </c>
      <c r="D12" s="11">
        <f t="shared" si="0"/>
        <v>67.741130270854285</v>
      </c>
      <c r="E12" s="11">
        <f t="shared" si="0"/>
        <v>62.05</v>
      </c>
      <c r="F12" s="11" t="s">
        <v>56</v>
      </c>
      <c r="G12" s="11" t="s">
        <v>56</v>
      </c>
      <c r="H12" s="11" t="s">
        <v>56</v>
      </c>
      <c r="I12" s="11" t="s">
        <v>56</v>
      </c>
      <c r="J12" s="11" t="s">
        <v>56</v>
      </c>
    </row>
    <row r="14" spans="1:10" s="17" customFormat="1" ht="30" customHeight="1" x14ac:dyDescent="0.2">
      <c r="A14" s="15" t="s">
        <v>205</v>
      </c>
      <c r="B14" s="15"/>
      <c r="C14" s="15"/>
      <c r="D14" s="15"/>
      <c r="E14" s="15"/>
      <c r="F14" s="15"/>
      <c r="G14" s="15"/>
      <c r="H14" s="16"/>
      <c r="I14" s="16"/>
      <c r="J14" s="16"/>
    </row>
    <row r="16" spans="1:10" x14ac:dyDescent="0.25">
      <c r="A16" s="3" t="s">
        <v>123</v>
      </c>
    </row>
    <row r="17" spans="1:23" x14ac:dyDescent="0.25">
      <c r="A17" s="3"/>
    </row>
    <row r="18" spans="1:23" s="35" customFormat="1" ht="14.25" x14ac:dyDescent="0.2">
      <c r="A18" s="150" t="s">
        <v>72</v>
      </c>
      <c r="B18" s="178" t="s">
        <v>96</v>
      </c>
      <c r="C18" s="179"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48">
        <f>50+(50*(B33-B30))+(25*(B32-B31))</f>
        <v>54.617414248021106</v>
      </c>
      <c r="C19" s="51">
        <f>50+(50*(C33-C30))+(25*(C32-C31))</f>
        <v>68.38046272493574</v>
      </c>
      <c r="D19" s="25">
        <f t="shared" ref="D19:V19" si="1">50+(50*(D33-D30))+(25*(D32-D31))</f>
        <v>76.184538653366587</v>
      </c>
      <c r="E19" s="25">
        <f t="shared" si="1"/>
        <v>70.184696569920845</v>
      </c>
      <c r="F19" s="25">
        <f t="shared" si="1"/>
        <v>67.220744680851055</v>
      </c>
      <c r="G19" s="25">
        <f t="shared" si="1"/>
        <v>72.61904761904762</v>
      </c>
      <c r="H19" s="25">
        <f t="shared" si="1"/>
        <v>64.900249376558605</v>
      </c>
      <c r="I19" s="25">
        <f t="shared" si="1"/>
        <v>68.536585365853654</v>
      </c>
      <c r="J19" s="25">
        <f t="shared" si="1"/>
        <v>69.854721549636807</v>
      </c>
      <c r="K19" s="25">
        <f t="shared" si="1"/>
        <v>71.471291866028707</v>
      </c>
      <c r="L19" s="25">
        <f t="shared" si="1"/>
        <v>72.264631043256998</v>
      </c>
      <c r="M19" s="25">
        <f t="shared" si="1"/>
        <v>67.088607594936718</v>
      </c>
      <c r="N19" s="25">
        <f t="shared" si="1"/>
        <v>65.102827763496137</v>
      </c>
      <c r="O19" s="25">
        <f t="shared" si="1"/>
        <v>76.790281329923261</v>
      </c>
      <c r="P19" s="25">
        <f t="shared" si="1"/>
        <v>72.297297297297291</v>
      </c>
      <c r="Q19" s="25">
        <f t="shared" si="1"/>
        <v>68.464467005076145</v>
      </c>
      <c r="R19" s="25">
        <f t="shared" si="1"/>
        <v>63.802083333333329</v>
      </c>
      <c r="S19" s="25">
        <f t="shared" si="1"/>
        <v>65.450121654501217</v>
      </c>
      <c r="T19" s="25">
        <f t="shared" si="1"/>
        <v>69.038929440389296</v>
      </c>
      <c r="U19" s="25">
        <f t="shared" si="1"/>
        <v>71.44670050761421</v>
      </c>
      <c r="V19" s="25">
        <f t="shared" si="1"/>
        <v>66.394472361809051</v>
      </c>
      <c r="W19" s="32">
        <f>B12</f>
        <v>68.924999999999997</v>
      </c>
    </row>
    <row r="20" spans="1:23" ht="14.25" x14ac:dyDescent="0.25">
      <c r="A20" s="18">
        <v>2017</v>
      </c>
      <c r="B20" s="48">
        <f>50+(50*(B38-B35))+(25*(B37-B36))</f>
        <v>63.235294117647058</v>
      </c>
      <c r="C20" s="51">
        <f t="shared" ref="C20:V20" si="2">50+(50*(C38-C35))+(25*(C37-C36))</f>
        <v>68.518518518518519</v>
      </c>
      <c r="D20" s="25">
        <f t="shared" si="2"/>
        <v>72.574626865671647</v>
      </c>
      <c r="E20" s="25">
        <f t="shared" si="2"/>
        <v>71.428571428571431</v>
      </c>
      <c r="F20" s="25">
        <f t="shared" si="2"/>
        <v>64.885496183206101</v>
      </c>
      <c r="G20" s="25">
        <f t="shared" si="2"/>
        <v>65.116279069767444</v>
      </c>
      <c r="H20" s="25">
        <f t="shared" si="2"/>
        <v>65.8</v>
      </c>
      <c r="I20" s="25">
        <f t="shared" si="2"/>
        <v>64.728682170542641</v>
      </c>
      <c r="J20" s="25">
        <f t="shared" si="2"/>
        <v>71.532846715328461</v>
      </c>
      <c r="K20" s="25">
        <f t="shared" si="2"/>
        <v>67.137096774193552</v>
      </c>
      <c r="L20" s="25">
        <f t="shared" si="2"/>
        <v>76.717557251908403</v>
      </c>
      <c r="M20" s="25">
        <f t="shared" si="2"/>
        <v>79.580152671755727</v>
      </c>
      <c r="N20" s="25">
        <f t="shared" si="2"/>
        <v>73.581560283687935</v>
      </c>
      <c r="O20" s="25">
        <f t="shared" si="2"/>
        <v>73.357664233576642</v>
      </c>
      <c r="P20" s="25">
        <f t="shared" si="2"/>
        <v>76.717557251908403</v>
      </c>
      <c r="Q20" s="25">
        <f t="shared" si="2"/>
        <v>64.855072463768124</v>
      </c>
      <c r="R20" s="25">
        <f t="shared" si="2"/>
        <v>54.379562043795616</v>
      </c>
      <c r="S20" s="25">
        <f t="shared" si="2"/>
        <v>73.41549295774648</v>
      </c>
      <c r="T20" s="25">
        <f t="shared" si="2"/>
        <v>63.556338028169009</v>
      </c>
      <c r="U20" s="25">
        <f t="shared" si="2"/>
        <v>65.07352941176471</v>
      </c>
      <c r="V20" s="25">
        <f t="shared" si="2"/>
        <v>67.781690140845072</v>
      </c>
      <c r="W20" s="33">
        <f>C12</f>
        <v>68.900000000000006</v>
      </c>
    </row>
    <row r="21" spans="1:23" ht="14.25" x14ac:dyDescent="0.25">
      <c r="A21" s="18">
        <v>2016</v>
      </c>
      <c r="B21" s="48">
        <f>50+(50*(B43-B40))+(25*(B42-B41))</f>
        <v>60.199999999999996</v>
      </c>
      <c r="C21" s="51">
        <f t="shared" ref="C21:V21" si="3">50+(50*(C43-C40))+(25*(C42-C41))</f>
        <v>68.5</v>
      </c>
      <c r="D21" s="25">
        <f t="shared" si="3"/>
        <v>70.05</v>
      </c>
      <c r="E21" s="25">
        <f t="shared" si="3"/>
        <v>69.900000000000006</v>
      </c>
      <c r="F21" s="25">
        <f t="shared" si="3"/>
        <v>63.225000000000001</v>
      </c>
      <c r="G21" s="25">
        <f t="shared" si="3"/>
        <v>66.45</v>
      </c>
      <c r="H21" s="25">
        <f t="shared" si="3"/>
        <v>63.9</v>
      </c>
      <c r="I21" s="25">
        <f t="shared" si="3"/>
        <v>69.45</v>
      </c>
      <c r="J21" s="25">
        <f t="shared" si="3"/>
        <v>72.125</v>
      </c>
      <c r="K21" s="25">
        <f t="shared" si="3"/>
        <v>72.399999999999991</v>
      </c>
      <c r="L21" s="25">
        <f t="shared" si="3"/>
        <v>63.625</v>
      </c>
      <c r="M21" s="25">
        <f t="shared" si="3"/>
        <v>70.775000000000006</v>
      </c>
      <c r="N21" s="25">
        <f t="shared" si="3"/>
        <v>67.650000000000006</v>
      </c>
      <c r="O21" s="25">
        <f t="shared" si="3"/>
        <v>72.625</v>
      </c>
      <c r="P21" s="25">
        <f t="shared" si="3"/>
        <v>69.650000000000006</v>
      </c>
      <c r="Q21" s="25">
        <f t="shared" si="3"/>
        <v>69.8</v>
      </c>
      <c r="R21" s="25">
        <f t="shared" si="3"/>
        <v>63.174999999999997</v>
      </c>
      <c r="S21" s="25">
        <f t="shared" si="3"/>
        <v>68.2</v>
      </c>
      <c r="T21" s="25">
        <f t="shared" si="3"/>
        <v>61.174999999999997</v>
      </c>
      <c r="U21" s="25">
        <f t="shared" si="3"/>
        <v>68.325000000000003</v>
      </c>
      <c r="V21" s="25">
        <f t="shared" si="3"/>
        <v>68.224999999999994</v>
      </c>
      <c r="W21" s="33">
        <f>D12</f>
        <v>67.741130270854285</v>
      </c>
    </row>
    <row r="22" spans="1:23" ht="14.25" x14ac:dyDescent="0.25">
      <c r="A22" s="18">
        <v>2014</v>
      </c>
      <c r="B22" s="48">
        <f>50+(50*(B48-B45))+(25*(B47-B46))</f>
        <v>56.25</v>
      </c>
      <c r="C22" s="51">
        <f t="shared" ref="C22:V22" si="4">50+(50*(C48-C45))+(25*(C47-C46))</f>
        <v>54.646017699115049</v>
      </c>
      <c r="D22" s="25">
        <f t="shared" si="4"/>
        <v>64.601769911504419</v>
      </c>
      <c r="E22" s="25">
        <f t="shared" si="4"/>
        <v>64.130434782608688</v>
      </c>
      <c r="F22" s="25">
        <f t="shared" si="4"/>
        <v>61.261261261261254</v>
      </c>
      <c r="G22" s="25">
        <f t="shared" si="4"/>
        <v>59.82905982905983</v>
      </c>
      <c r="H22" s="25">
        <f t="shared" si="4"/>
        <v>58.849557522123895</v>
      </c>
      <c r="I22" s="25">
        <f t="shared" si="4"/>
        <v>73.060344827586206</v>
      </c>
      <c r="J22" s="25">
        <f t="shared" si="4"/>
        <v>68.080357142857139</v>
      </c>
      <c r="K22" s="25">
        <f t="shared" si="4"/>
        <v>69.690265486725664</v>
      </c>
      <c r="L22" s="25">
        <f t="shared" si="4"/>
        <v>61.739130434782616</v>
      </c>
      <c r="M22" s="25">
        <f t="shared" si="4"/>
        <v>65.625</v>
      </c>
      <c r="N22" s="25">
        <f t="shared" si="4"/>
        <v>55.603448275862064</v>
      </c>
      <c r="O22" s="25">
        <f t="shared" si="4"/>
        <v>66.666666666666657</v>
      </c>
      <c r="P22" s="25">
        <f t="shared" si="4"/>
        <v>52.370689655172413</v>
      </c>
      <c r="Q22" s="25">
        <f t="shared" si="4"/>
        <v>65.08620689655173</v>
      </c>
      <c r="R22" s="25">
        <f t="shared" si="4"/>
        <v>57.543103448275858</v>
      </c>
      <c r="S22" s="25">
        <f t="shared" si="4"/>
        <v>65.517241379310349</v>
      </c>
      <c r="T22" s="25">
        <f t="shared" si="4"/>
        <v>57.30088495575221</v>
      </c>
      <c r="U22" s="25">
        <f t="shared" si="4"/>
        <v>63.938053097345133</v>
      </c>
      <c r="V22" s="25">
        <f t="shared" si="4"/>
        <v>64.65517241379311</v>
      </c>
      <c r="W22" s="33">
        <f>E12</f>
        <v>62.05</v>
      </c>
    </row>
    <row r="23" spans="1:23" ht="14.25" x14ac:dyDescent="0.25">
      <c r="A23" s="18">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33" t="str">
        <f>F12</f>
        <v>NA</v>
      </c>
    </row>
    <row r="24" spans="1:23" ht="14.25" x14ac:dyDescent="0.25">
      <c r="A24" s="18">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33" t="str">
        <f>G12</f>
        <v>NA</v>
      </c>
    </row>
    <row r="25" spans="1:23" ht="14.25" x14ac:dyDescent="0.25">
      <c r="A25" s="18">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33" t="str">
        <f>H12</f>
        <v>NA</v>
      </c>
    </row>
    <row r="26" spans="1:23" ht="14.25" x14ac:dyDescent="0.25">
      <c r="A26" s="18">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33" t="str">
        <f>I12</f>
        <v>NA</v>
      </c>
    </row>
    <row r="27" spans="1:23" ht="14.25" x14ac:dyDescent="0.25">
      <c r="A27" s="19">
        <v>2006</v>
      </c>
      <c r="B27" s="50" t="s">
        <v>56</v>
      </c>
      <c r="C27" s="9" t="s">
        <v>56</v>
      </c>
      <c r="D27" s="9" t="s">
        <v>56</v>
      </c>
      <c r="E27" s="9" t="s">
        <v>56</v>
      </c>
      <c r="F27" s="9" t="s">
        <v>56</v>
      </c>
      <c r="G27" s="9" t="s">
        <v>56</v>
      </c>
      <c r="H27" s="9" t="s">
        <v>56</v>
      </c>
      <c r="I27" s="9" t="s">
        <v>56</v>
      </c>
      <c r="J27" s="9" t="s">
        <v>56</v>
      </c>
      <c r="K27" s="9" t="s">
        <v>56</v>
      </c>
      <c r="L27" s="9" t="s">
        <v>56</v>
      </c>
      <c r="M27" s="9" t="s">
        <v>56</v>
      </c>
      <c r="N27" s="9" t="s">
        <v>56</v>
      </c>
      <c r="O27" s="9" t="s">
        <v>56</v>
      </c>
      <c r="P27" s="9" t="s">
        <v>56</v>
      </c>
      <c r="Q27" s="9" t="s">
        <v>56</v>
      </c>
      <c r="R27" s="9" t="s">
        <v>56</v>
      </c>
      <c r="S27" s="9" t="s">
        <v>56</v>
      </c>
      <c r="T27" s="9" t="s">
        <v>56</v>
      </c>
      <c r="U27" s="9" t="s">
        <v>56</v>
      </c>
      <c r="V27" s="9" t="s">
        <v>56</v>
      </c>
      <c r="W27" s="41" t="str">
        <f>J12</f>
        <v>NA</v>
      </c>
    </row>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9.7625329815303433E-2</v>
      </c>
      <c r="C30" s="9">
        <v>2.570694087403599E-2</v>
      </c>
      <c r="D30" s="9">
        <v>2.9925187032418955E-2</v>
      </c>
      <c r="E30" s="9">
        <v>3.430079155672823E-2</v>
      </c>
      <c r="F30" s="9">
        <v>3.9893617021276598E-2</v>
      </c>
      <c r="G30" s="9">
        <v>1.2531328320802004E-2</v>
      </c>
      <c r="H30" s="9">
        <v>3.7406483790523692E-2</v>
      </c>
      <c r="I30" s="9">
        <v>2.9268292682926834E-2</v>
      </c>
      <c r="J30" s="9">
        <v>2.663438256658596E-2</v>
      </c>
      <c r="K30" s="9">
        <v>1.6746411483253589E-2</v>
      </c>
      <c r="L30" s="9">
        <v>2.5445292620865135E-2</v>
      </c>
      <c r="M30" s="9">
        <v>3.2911392405063293E-2</v>
      </c>
      <c r="N30" s="9">
        <v>1.7994858611825194E-2</v>
      </c>
      <c r="O30" s="9">
        <v>1.0230179028132993E-2</v>
      </c>
      <c r="P30" s="9">
        <v>1.2285012285012284E-2</v>
      </c>
      <c r="Q30" s="9">
        <v>3.2994923857868022E-2</v>
      </c>
      <c r="R30" s="9">
        <v>6.25E-2</v>
      </c>
      <c r="S30" s="9">
        <v>3.6496350364963501E-2</v>
      </c>
      <c r="T30" s="9">
        <v>2.4330900243309004E-2</v>
      </c>
      <c r="U30" s="9">
        <v>2.030456852791878E-2</v>
      </c>
      <c r="V30" s="9">
        <v>4.0201005025125622E-2</v>
      </c>
    </row>
    <row r="31" spans="1:23" ht="14.25" x14ac:dyDescent="0.25">
      <c r="A31" s="5" t="s">
        <v>118</v>
      </c>
      <c r="B31" s="9">
        <v>0.30870712401055411</v>
      </c>
      <c r="C31" s="9">
        <v>0.15424164524421594</v>
      </c>
      <c r="D31" s="9">
        <v>0.10224438902743142</v>
      </c>
      <c r="E31" s="9">
        <v>9.7625329815303433E-2</v>
      </c>
      <c r="F31" s="9">
        <v>0.16223404255319149</v>
      </c>
      <c r="G31" s="9">
        <v>0.13032581453634084</v>
      </c>
      <c r="H31" s="9">
        <v>0.17206982543640897</v>
      </c>
      <c r="I31" s="9">
        <v>0.12926829268292683</v>
      </c>
      <c r="J31" s="9">
        <v>0.15012106537530268</v>
      </c>
      <c r="K31" s="9">
        <v>7.4162679425837319E-2</v>
      </c>
      <c r="L31" s="9">
        <v>0.10941475826972011</v>
      </c>
      <c r="M31" s="9">
        <v>0.14936708860759493</v>
      </c>
      <c r="N31" s="9">
        <v>0.20308483290488433</v>
      </c>
      <c r="O31" s="9">
        <v>4.859335038363171E-2</v>
      </c>
      <c r="P31" s="9">
        <v>5.1597051597051594E-2</v>
      </c>
      <c r="Q31" s="9">
        <v>0.13705583756345177</v>
      </c>
      <c r="R31" s="9">
        <v>0.17447916666666663</v>
      </c>
      <c r="S31" s="9">
        <v>0.18248175182481752</v>
      </c>
      <c r="T31" s="9">
        <v>0.12895377128953772</v>
      </c>
      <c r="U31" s="9">
        <v>9.6446700507614211E-2</v>
      </c>
      <c r="V31" s="9">
        <v>0.17839195979899497</v>
      </c>
    </row>
    <row r="32" spans="1:23" ht="14.25" x14ac:dyDescent="0.25">
      <c r="A32" s="5" t="s">
        <v>119</v>
      </c>
      <c r="B32" s="9">
        <v>0.49868073878627966</v>
      </c>
      <c r="C32" s="9">
        <v>0.69922879177377895</v>
      </c>
      <c r="D32" s="9">
        <v>0.52618453865336656</v>
      </c>
      <c r="E32" s="9">
        <v>0.76253298153034299</v>
      </c>
      <c r="F32" s="9">
        <v>0.66489361702127647</v>
      </c>
      <c r="G32" s="9">
        <v>0.65413533834586479</v>
      </c>
      <c r="H32" s="9">
        <v>0.73815461346633415</v>
      </c>
      <c r="I32" s="9">
        <v>0.75365853658536575</v>
      </c>
      <c r="J32" s="9">
        <v>0.64891041162227614</v>
      </c>
      <c r="K32" s="9">
        <v>0.85167464114832536</v>
      </c>
      <c r="L32" s="9">
        <v>0.67938931297709926</v>
      </c>
      <c r="M32" s="9">
        <v>0.73670886075949371</v>
      </c>
      <c r="N32" s="9">
        <v>0.71465295629820047</v>
      </c>
      <c r="O32" s="9">
        <v>0.74168797953964183</v>
      </c>
      <c r="P32" s="9">
        <v>0.90417690417690422</v>
      </c>
      <c r="Q32" s="9">
        <v>0.71827411167512689</v>
      </c>
      <c r="R32" s="9">
        <v>0.67447916666666652</v>
      </c>
      <c r="S32" s="9">
        <v>0.68856447688564482</v>
      </c>
      <c r="T32" s="9">
        <v>0.75425790754257904</v>
      </c>
      <c r="U32" s="9">
        <v>0.77157360406091369</v>
      </c>
      <c r="V32" s="9">
        <v>0.64824120603015079</v>
      </c>
    </row>
    <row r="33" spans="1:22" ht="14.25" x14ac:dyDescent="0.25">
      <c r="A33" s="5" t="s">
        <v>120</v>
      </c>
      <c r="B33" s="9">
        <v>9.498680738786279E-2</v>
      </c>
      <c r="C33" s="9">
        <v>0.12082262210796917</v>
      </c>
      <c r="D33" s="9">
        <v>0.34164588528678302</v>
      </c>
      <c r="E33" s="9">
        <v>0.10554089709762532</v>
      </c>
      <c r="F33" s="9">
        <v>0.13297872340425532</v>
      </c>
      <c r="G33" s="9">
        <v>0.2030075187969925</v>
      </c>
      <c r="H33" s="9">
        <v>5.2369077306733167E-2</v>
      </c>
      <c r="I33" s="9">
        <v>8.7804878048780483E-2</v>
      </c>
      <c r="J33" s="9">
        <v>0.17433414043583531</v>
      </c>
      <c r="K33" s="9">
        <v>5.7416267942583726E-2</v>
      </c>
      <c r="L33" s="9">
        <v>0.18575063613231552</v>
      </c>
      <c r="M33" s="9">
        <v>8.1012658227848103E-2</v>
      </c>
      <c r="N33" s="9">
        <v>6.4267352185089971E-2</v>
      </c>
      <c r="O33" s="9">
        <v>0.19948849104859334</v>
      </c>
      <c r="P33" s="9">
        <v>3.1941031941031942E-2</v>
      </c>
      <c r="Q33" s="9">
        <v>0.1116751269035533</v>
      </c>
      <c r="R33" s="9">
        <v>8.8541666666666685E-2</v>
      </c>
      <c r="S33" s="9">
        <v>9.2457420924574207E-2</v>
      </c>
      <c r="T33" s="9">
        <v>9.2457420924574207E-2</v>
      </c>
      <c r="U33" s="9">
        <v>0.1116751269035533</v>
      </c>
      <c r="V33" s="9">
        <v>0.13316582914572864</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5.8823529411764698E-2</v>
      </c>
      <c r="C35" s="9">
        <v>3.7037037037037035E-2</v>
      </c>
      <c r="D35" s="9">
        <v>2.9850746268656712E-2</v>
      </c>
      <c r="E35" s="9">
        <v>2.1428571428571429E-2</v>
      </c>
      <c r="F35" s="9">
        <v>4.5801526717557245E-2</v>
      </c>
      <c r="G35" s="9">
        <v>4.6511627906976744E-2</v>
      </c>
      <c r="H35" s="9">
        <v>0.11200000000000002</v>
      </c>
      <c r="I35" s="9">
        <v>7.7519379844961239E-2</v>
      </c>
      <c r="J35" s="9">
        <v>2.1897810218978103E-2</v>
      </c>
      <c r="K35" s="9">
        <v>4.0322580645161289E-2</v>
      </c>
      <c r="L35" s="9"/>
      <c r="M35" s="9">
        <v>3.0534351145038167E-2</v>
      </c>
      <c r="N35" s="9">
        <v>7.0921985815602835E-3</v>
      </c>
      <c r="O35" s="9"/>
      <c r="P35" s="9"/>
      <c r="Q35" s="9">
        <v>2.1739130434782608E-2</v>
      </c>
      <c r="R35" s="9">
        <v>9.4890510948905091E-2</v>
      </c>
      <c r="S35" s="9">
        <v>1.4084507042253523E-2</v>
      </c>
      <c r="T35" s="9">
        <v>2.1126760563380281E-2</v>
      </c>
      <c r="U35" s="9">
        <v>4.4117647058823532E-2</v>
      </c>
      <c r="V35" s="9">
        <v>2.8169014084507046E-2</v>
      </c>
    </row>
    <row r="36" spans="1:22" ht="14.25" x14ac:dyDescent="0.25">
      <c r="A36" s="5" t="s">
        <v>118</v>
      </c>
      <c r="B36" s="9">
        <v>0.15441176470588236</v>
      </c>
      <c r="C36" s="9">
        <v>0.14814814814814814</v>
      </c>
      <c r="D36" s="9">
        <v>0.1044776119402985</v>
      </c>
      <c r="E36" s="9">
        <v>0.14285714285714285</v>
      </c>
      <c r="F36" s="9">
        <v>0.19847328244274809</v>
      </c>
      <c r="G36" s="9">
        <v>0.24806201550387599</v>
      </c>
      <c r="H36" s="9">
        <v>0.20800000000000002</v>
      </c>
      <c r="I36" s="9">
        <v>0.1705426356589147</v>
      </c>
      <c r="J36" s="9">
        <v>0.15328467153284672</v>
      </c>
      <c r="K36" s="9">
        <v>0.16129032258064516</v>
      </c>
      <c r="L36" s="9">
        <v>9.160305343511449E-2</v>
      </c>
      <c r="M36" s="9">
        <v>6.1068702290076333E-2</v>
      </c>
      <c r="N36" s="9">
        <v>4.2553191489361701E-2</v>
      </c>
      <c r="O36" s="9">
        <v>9.4890510948905091E-2</v>
      </c>
      <c r="P36" s="9">
        <v>9.9236641221374045E-2</v>
      </c>
      <c r="Q36" s="9">
        <v>0.22463768115942029</v>
      </c>
      <c r="R36" s="9">
        <v>0.32116788321167883</v>
      </c>
      <c r="S36" s="9">
        <v>6.3380281690140844E-2</v>
      </c>
      <c r="T36" s="9">
        <v>0.21126760563380281</v>
      </c>
      <c r="U36" s="9">
        <v>0.13970588235294118</v>
      </c>
      <c r="V36" s="9">
        <v>0.13380281690140844</v>
      </c>
    </row>
    <row r="37" spans="1:22" ht="14.25" x14ac:dyDescent="0.25">
      <c r="A37" s="5" t="s">
        <v>119</v>
      </c>
      <c r="B37" s="9">
        <v>0.77205882352941169</v>
      </c>
      <c r="C37" s="9">
        <v>0.66666666666666652</v>
      </c>
      <c r="D37" s="9">
        <v>0.66417910447761197</v>
      </c>
      <c r="E37" s="9">
        <v>0.62857142857142856</v>
      </c>
      <c r="F37" s="9">
        <v>0.62595419847328249</v>
      </c>
      <c r="G37" s="9">
        <v>0.46511627906976744</v>
      </c>
      <c r="H37" s="9">
        <v>0.29599999999999999</v>
      </c>
      <c r="I37" s="9">
        <v>0.58914728682170547</v>
      </c>
      <c r="J37" s="9">
        <v>0.59124087591240881</v>
      </c>
      <c r="K37" s="9">
        <v>0.66935483870967749</v>
      </c>
      <c r="L37" s="9">
        <v>0.65648854961832059</v>
      </c>
      <c r="M37" s="9">
        <v>0.51145038167938928</v>
      </c>
      <c r="N37" s="9">
        <v>0.900709219858156</v>
      </c>
      <c r="O37" s="9">
        <v>0.78102189781021902</v>
      </c>
      <c r="P37" s="9">
        <v>0.63358778625954193</v>
      </c>
      <c r="Q37" s="9">
        <v>0.64492753623188404</v>
      </c>
      <c r="R37" s="9">
        <v>0.48175182481751827</v>
      </c>
      <c r="S37" s="9">
        <v>0.81690140845070436</v>
      </c>
      <c r="T37" s="9">
        <v>0.73943661971830987</v>
      </c>
      <c r="U37" s="9">
        <v>0.80147058823529416</v>
      </c>
      <c r="V37" s="9">
        <v>0.77464788732394363</v>
      </c>
    </row>
    <row r="38" spans="1:22" ht="14.25" x14ac:dyDescent="0.25">
      <c r="A38" s="5" t="s">
        <v>120</v>
      </c>
      <c r="B38" s="9">
        <v>1.4705882352941175E-2</v>
      </c>
      <c r="C38" s="9">
        <v>0.14814814814814814</v>
      </c>
      <c r="D38" s="9">
        <v>0.20149253731343283</v>
      </c>
      <c r="E38" s="9">
        <v>0.20714285714285716</v>
      </c>
      <c r="F38" s="9">
        <v>0.12977099236641221</v>
      </c>
      <c r="G38" s="9">
        <v>0.24031007751937986</v>
      </c>
      <c r="H38" s="9">
        <v>0.38400000000000001</v>
      </c>
      <c r="I38" s="9">
        <v>0.16279069767441862</v>
      </c>
      <c r="J38" s="9">
        <v>0.23357664233576642</v>
      </c>
      <c r="K38" s="9">
        <v>0.12903225806451613</v>
      </c>
      <c r="L38" s="9">
        <v>0.25190839694656486</v>
      </c>
      <c r="M38" s="9">
        <v>0.39694656488549618</v>
      </c>
      <c r="N38" s="9">
        <v>4.9645390070921988E-2</v>
      </c>
      <c r="O38" s="9">
        <v>0.12408759124087591</v>
      </c>
      <c r="P38" s="9">
        <v>0.26717557251908397</v>
      </c>
      <c r="Q38" s="9">
        <v>0.10869565217391304</v>
      </c>
      <c r="R38" s="9">
        <v>0.10218978102189782</v>
      </c>
      <c r="S38" s="9">
        <v>0.10563380281690141</v>
      </c>
      <c r="T38" s="9">
        <v>2.8169014084507046E-2</v>
      </c>
      <c r="U38" s="9">
        <v>1.4705882352941175E-2</v>
      </c>
      <c r="V38" s="9">
        <v>6.3380281690140844E-2</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9.6000000000000002E-2</v>
      </c>
      <c r="C40" s="9">
        <v>3.6999999999999998E-2</v>
      </c>
      <c r="D40" s="9">
        <v>3.5000000000000003E-2</v>
      </c>
      <c r="E40" s="9">
        <v>2.5000000000000001E-2</v>
      </c>
      <c r="F40" s="9">
        <v>4.2999999999999997E-2</v>
      </c>
      <c r="G40" s="9">
        <v>3.3000000000000002E-2</v>
      </c>
      <c r="H40" s="9">
        <v>6.6000000000000003E-2</v>
      </c>
      <c r="I40" s="9">
        <v>3.7999999999999999E-2</v>
      </c>
      <c r="J40" s="9">
        <v>2.7E-2</v>
      </c>
      <c r="K40" s="9">
        <v>3.9E-2</v>
      </c>
      <c r="L40" s="9">
        <v>4.2999999999999997E-2</v>
      </c>
      <c r="M40" s="9">
        <v>4.8000000000000001E-2</v>
      </c>
      <c r="N40" s="9">
        <v>3.4000000000000002E-2</v>
      </c>
      <c r="O40" s="9">
        <v>3.5000000000000003E-2</v>
      </c>
      <c r="P40" s="9">
        <v>3.7999999999999999E-2</v>
      </c>
      <c r="Q40" s="9">
        <v>2.1999999999999999E-2</v>
      </c>
      <c r="R40" s="9">
        <v>4.5999999999999999E-2</v>
      </c>
      <c r="S40" s="9">
        <v>2.8000000000000001E-2</v>
      </c>
      <c r="T40" s="9">
        <v>4.9000000000000002E-2</v>
      </c>
      <c r="U40" s="9">
        <v>2.5000000000000001E-2</v>
      </c>
      <c r="V40" s="9">
        <v>1.7999999999999999E-2</v>
      </c>
    </row>
    <row r="41" spans="1:22" ht="14.25" x14ac:dyDescent="0.25">
      <c r="A41" s="5" t="s">
        <v>118</v>
      </c>
      <c r="B41" s="9">
        <v>0.21299999999999999</v>
      </c>
      <c r="C41" s="9">
        <v>0.14699999999999999</v>
      </c>
      <c r="D41" s="9">
        <v>0.123</v>
      </c>
      <c r="E41" s="9">
        <v>0.157</v>
      </c>
      <c r="F41" s="9">
        <v>0.23200000000000001</v>
      </c>
      <c r="G41" s="9">
        <v>0.17699999999999999</v>
      </c>
      <c r="H41" s="9">
        <v>0.219</v>
      </c>
      <c r="I41" s="9">
        <v>0.13800000000000001</v>
      </c>
      <c r="J41" s="9">
        <v>0.108</v>
      </c>
      <c r="K41" s="9">
        <v>0.111</v>
      </c>
      <c r="L41" s="9">
        <v>0.23599999999999999</v>
      </c>
      <c r="M41" s="9">
        <v>8.4000000000000005E-2</v>
      </c>
      <c r="N41" s="9">
        <v>0.129</v>
      </c>
      <c r="O41" s="9">
        <v>8.6999999999999994E-2</v>
      </c>
      <c r="P41" s="9">
        <v>0.13300000000000001</v>
      </c>
      <c r="Q41" s="9">
        <v>0.14499999999999999</v>
      </c>
      <c r="R41" s="9">
        <v>0.22800000000000001</v>
      </c>
      <c r="S41" s="9">
        <v>0.122</v>
      </c>
      <c r="T41" s="9">
        <v>0.26400000000000001</v>
      </c>
      <c r="U41" s="9">
        <v>0.14000000000000001</v>
      </c>
      <c r="V41" s="9">
        <v>0.14599999999999999</v>
      </c>
    </row>
    <row r="42" spans="1:22" ht="14.25" x14ac:dyDescent="0.25">
      <c r="A42" s="5" t="s">
        <v>119</v>
      </c>
      <c r="B42" s="9">
        <v>0.56899999999999995</v>
      </c>
      <c r="C42" s="9">
        <v>0.67300000000000004</v>
      </c>
      <c r="D42" s="9">
        <v>0.68899999999999995</v>
      </c>
      <c r="E42" s="9">
        <v>0.63300000000000001</v>
      </c>
      <c r="F42" s="9">
        <v>0.60299999999999998</v>
      </c>
      <c r="G42" s="9">
        <v>0.67900000000000005</v>
      </c>
      <c r="H42" s="9">
        <v>0.52300000000000002</v>
      </c>
      <c r="I42" s="9">
        <v>0.65600000000000003</v>
      </c>
      <c r="J42" s="9">
        <v>0.68300000000000005</v>
      </c>
      <c r="K42" s="9">
        <v>0.61499999999999999</v>
      </c>
      <c r="L42" s="9">
        <v>0.57499999999999996</v>
      </c>
      <c r="M42" s="9">
        <v>0.72499999999999998</v>
      </c>
      <c r="N42" s="9">
        <v>0.77100000000000002</v>
      </c>
      <c r="O42" s="9">
        <v>0.69199999999999995</v>
      </c>
      <c r="P42" s="9">
        <v>0.66300000000000003</v>
      </c>
      <c r="Q42" s="9">
        <v>0.68500000000000005</v>
      </c>
      <c r="R42" s="9">
        <v>0.60499999999999998</v>
      </c>
      <c r="S42" s="9">
        <v>0.79400000000000004</v>
      </c>
      <c r="T42" s="9">
        <v>0.56499999999999995</v>
      </c>
      <c r="U42" s="9">
        <v>0.747</v>
      </c>
      <c r="V42" s="9">
        <v>0.76100000000000001</v>
      </c>
    </row>
    <row r="43" spans="1:22" ht="15" thickBot="1" x14ac:dyDescent="0.3">
      <c r="A43" s="5" t="s">
        <v>120</v>
      </c>
      <c r="B43" s="9">
        <v>0.122</v>
      </c>
      <c r="C43" s="9">
        <v>0.14399999999999999</v>
      </c>
      <c r="D43" s="9">
        <v>0.153</v>
      </c>
      <c r="E43" s="9">
        <v>0.185</v>
      </c>
      <c r="F43" s="9">
        <v>0.122</v>
      </c>
      <c r="G43" s="9">
        <v>0.111</v>
      </c>
      <c r="H43" s="9">
        <v>0.192</v>
      </c>
      <c r="I43" s="9">
        <v>0.16800000000000001</v>
      </c>
      <c r="J43" s="9">
        <v>0.182</v>
      </c>
      <c r="K43" s="9">
        <v>0.23499999999999999</v>
      </c>
      <c r="L43" s="9">
        <v>0.14599999999999999</v>
      </c>
      <c r="M43" s="9">
        <v>0.14299999999999999</v>
      </c>
      <c r="N43" s="9">
        <v>6.6000000000000003E-2</v>
      </c>
      <c r="O43" s="9">
        <v>0.185</v>
      </c>
      <c r="P43" s="9">
        <v>0.16600000000000001</v>
      </c>
      <c r="Q43" s="9">
        <v>0.14799999999999999</v>
      </c>
      <c r="R43" s="9">
        <v>0.121</v>
      </c>
      <c r="S43" s="9">
        <v>5.6000000000000001E-2</v>
      </c>
      <c r="T43" s="9">
        <v>0.122</v>
      </c>
      <c r="U43" s="9">
        <v>8.7999999999999995E-2</v>
      </c>
      <c r="V43" s="9">
        <v>7.4999999999999997E-2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9.4827586206896547E-2</v>
      </c>
      <c r="C45" s="9">
        <v>7.0796460176991149E-2</v>
      </c>
      <c r="D45" s="9">
        <v>8.8495575221238937E-3</v>
      </c>
      <c r="E45" s="9">
        <v>3.4782608695652174E-2</v>
      </c>
      <c r="F45" s="9">
        <v>5.405405405405405E-2</v>
      </c>
      <c r="G45" s="9">
        <v>8.5470085470085479E-3</v>
      </c>
      <c r="H45" s="9">
        <v>2.6548672566371681E-2</v>
      </c>
      <c r="I45" s="9">
        <v>3.4482758620689655E-2</v>
      </c>
      <c r="J45" s="9">
        <v>4.4642857142857144E-2</v>
      </c>
      <c r="K45" s="9">
        <v>5.3097345132743362E-2</v>
      </c>
      <c r="L45" s="9">
        <v>5.2173913043478265E-2</v>
      </c>
      <c r="M45" s="9">
        <v>3.5714285714285712E-2</v>
      </c>
      <c r="N45" s="9">
        <v>6.8965517241379309E-2</v>
      </c>
      <c r="O45" s="9">
        <v>4.504504504504505E-2</v>
      </c>
      <c r="P45" s="9">
        <v>8.6206896551724144E-2</v>
      </c>
      <c r="Q45" s="9">
        <v>2.5862068965517241E-2</v>
      </c>
      <c r="R45" s="9">
        <v>7.7586206896551727E-2</v>
      </c>
      <c r="S45" s="9">
        <v>5.1724137931034482E-2</v>
      </c>
      <c r="T45" s="9">
        <v>7.0796460176991149E-2</v>
      </c>
      <c r="U45" s="9">
        <v>6.1946902654867256E-2</v>
      </c>
      <c r="V45" s="9">
        <v>6.8965517241379309E-2</v>
      </c>
    </row>
    <row r="46" spans="1:22" ht="14.25" x14ac:dyDescent="0.25">
      <c r="A46" s="5" t="s">
        <v>118</v>
      </c>
      <c r="B46" s="9">
        <v>0.26724137931034481</v>
      </c>
      <c r="C46" s="9">
        <v>0.30973451327433627</v>
      </c>
      <c r="D46" s="9">
        <v>0.23008849557522124</v>
      </c>
      <c r="E46" s="9">
        <v>0.2</v>
      </c>
      <c r="F46" s="9">
        <v>0.2072072072072072</v>
      </c>
      <c r="G46" s="9">
        <v>0.30769230769230771</v>
      </c>
      <c r="H46" s="9">
        <v>0.31858407079646017</v>
      </c>
      <c r="I46" s="9">
        <v>0.12931034482758622</v>
      </c>
      <c r="J46" s="9">
        <v>0.20535714285714285</v>
      </c>
      <c r="K46" s="9">
        <v>0.12389380530973451</v>
      </c>
      <c r="L46" s="9">
        <v>0.2</v>
      </c>
      <c r="M46" s="9">
        <v>0.20535714285714285</v>
      </c>
      <c r="N46" s="9">
        <v>0.32758620689655177</v>
      </c>
      <c r="O46" s="9">
        <v>0.12612612612612611</v>
      </c>
      <c r="P46" s="9">
        <v>0.34482758620689657</v>
      </c>
      <c r="Q46" s="9">
        <v>0.22413793103448276</v>
      </c>
      <c r="R46" s="9">
        <v>0.27586206896551724</v>
      </c>
      <c r="S46" s="9">
        <v>0.22413793103448276</v>
      </c>
      <c r="T46" s="9">
        <v>0.24778761061946902</v>
      </c>
      <c r="U46" s="9">
        <v>0.23893805309734514</v>
      </c>
      <c r="V46" s="9">
        <v>0.18103448275862066</v>
      </c>
    </row>
    <row r="47" spans="1:22" ht="14.25" x14ac:dyDescent="0.25">
      <c r="A47" s="5" t="s">
        <v>119</v>
      </c>
      <c r="B47" s="9">
        <v>0.56896551724137934</v>
      </c>
      <c r="C47" s="9">
        <v>0.60176991150442483</v>
      </c>
      <c r="D47" s="9">
        <v>0.69026548672566368</v>
      </c>
      <c r="E47" s="9">
        <v>0.69565217391304346</v>
      </c>
      <c r="F47" s="9">
        <v>0.71171171171171166</v>
      </c>
      <c r="G47" s="9">
        <v>0.64957264957264949</v>
      </c>
      <c r="H47" s="9">
        <v>0.58407079646017701</v>
      </c>
      <c r="I47" s="9">
        <v>0.55172413793103448</v>
      </c>
      <c r="J47" s="9">
        <v>0.48214285714285715</v>
      </c>
      <c r="K47" s="9">
        <v>0.62831858407079644</v>
      </c>
      <c r="L47" s="9">
        <v>0.72173913043478266</v>
      </c>
      <c r="M47" s="9">
        <v>0.6160714285714286</v>
      </c>
      <c r="N47" s="9">
        <v>0.51724137931034486</v>
      </c>
      <c r="O47" s="9">
        <v>0.77477477477477474</v>
      </c>
      <c r="P47" s="9">
        <v>0.52586206896551724</v>
      </c>
      <c r="Q47" s="9">
        <v>0.62068965517241381</v>
      </c>
      <c r="R47" s="9">
        <v>0.56034482758620685</v>
      </c>
      <c r="S47" s="9">
        <v>0.5</v>
      </c>
      <c r="T47" s="9">
        <v>0.68141592920353977</v>
      </c>
      <c r="U47" s="9">
        <v>0.47787610619469029</v>
      </c>
      <c r="V47" s="9">
        <v>0.59482758620689657</v>
      </c>
    </row>
    <row r="48" spans="1:22" ht="14.25" x14ac:dyDescent="0.25">
      <c r="A48" s="5" t="s">
        <v>120</v>
      </c>
      <c r="B48" s="9">
        <v>6.8965517241379309E-2</v>
      </c>
      <c r="C48" s="9">
        <v>1.7699115044247787E-2</v>
      </c>
      <c r="D48" s="9">
        <v>7.0796460176991149E-2</v>
      </c>
      <c r="E48" s="9">
        <v>6.9565217391304349E-2</v>
      </c>
      <c r="F48" s="9">
        <v>2.7027027027027025E-2</v>
      </c>
      <c r="G48" s="9">
        <v>3.4188034188034191E-2</v>
      </c>
      <c r="H48" s="9">
        <v>7.0796460176991149E-2</v>
      </c>
      <c r="I48" s="9">
        <v>0.28448275862068967</v>
      </c>
      <c r="J48" s="9">
        <v>0.26785714285714285</v>
      </c>
      <c r="K48" s="9">
        <v>0.19469026548672566</v>
      </c>
      <c r="L48" s="9">
        <v>2.6086956521739132E-2</v>
      </c>
      <c r="M48" s="9">
        <v>0.14285714285714285</v>
      </c>
      <c r="N48" s="9">
        <v>8.6206896551724144E-2</v>
      </c>
      <c r="O48" s="9">
        <v>5.405405405405405E-2</v>
      </c>
      <c r="P48" s="9">
        <v>4.3103448275862072E-2</v>
      </c>
      <c r="Q48" s="9">
        <v>0.12931034482758622</v>
      </c>
      <c r="R48" s="9">
        <v>8.6206896551724144E-2</v>
      </c>
      <c r="S48" s="9">
        <v>0.22413793103448276</v>
      </c>
      <c r="T48" s="9"/>
      <c r="U48" s="9">
        <v>0.22123893805309736</v>
      </c>
      <c r="V48" s="9">
        <v>0.15517241379310345</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5" t="s">
        <v>118</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5" t="s">
        <v>119</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4.25" x14ac:dyDescent="0.25">
      <c r="A53" s="5" t="s">
        <v>120</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72</v>
      </c>
      <c r="B77" s="155" t="s">
        <v>129</v>
      </c>
      <c r="C77" s="156" t="s">
        <v>130</v>
      </c>
      <c r="D77" s="1"/>
      <c r="E77" s="1"/>
      <c r="F77" s="165" t="s">
        <v>72</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69.796790059539205</v>
      </c>
      <c r="C78" s="59">
        <f>50+(50*(C93-C90))+(25*(C92-C91))</f>
        <v>67.78362049675539</v>
      </c>
      <c r="F78" s="52">
        <v>2019</v>
      </c>
      <c r="G78" s="25">
        <f>50+(50*(G93-G90))+(25*(G92-G91))</f>
        <v>73.992890995260652</v>
      </c>
      <c r="H78" s="59">
        <f>50+(50*(H93-H90))+(25*(H92-H91))</f>
        <v>69.30051813471502</v>
      </c>
      <c r="I78" s="25">
        <f t="shared" ref="I78:K78" si="5">50+(50*(I93-I90))+(25*(I92-I91))</f>
        <v>66.693037974683577</v>
      </c>
      <c r="J78" s="59">
        <f t="shared" si="5"/>
        <v>66.179906542056102</v>
      </c>
      <c r="K78" s="59">
        <f t="shared" si="5"/>
        <v>67.881760339342506</v>
      </c>
    </row>
    <row r="79" spans="1:32" ht="13.5" customHeight="1" x14ac:dyDescent="0.25">
      <c r="A79" s="52">
        <v>2017</v>
      </c>
      <c r="B79" s="25">
        <f>50+(50*(B98-B95))+(25*(B97-B96))</f>
        <v>69.457013574660635</v>
      </c>
      <c r="C79" s="59">
        <f>50+(50*(C98-C95))+(25*(C97-C96))</f>
        <v>68.142476697736342</v>
      </c>
      <c r="F79" s="52">
        <v>2017</v>
      </c>
      <c r="G79" s="25">
        <f>50+(50*(G98-G95))+(25*(G97-G96))</f>
        <v>74.238875878220128</v>
      </c>
      <c r="H79" s="59">
        <f>50+(50*(H98-H95))+(25*(H97-H96))</f>
        <v>70.284159613059288</v>
      </c>
      <c r="I79" s="25">
        <f t="shared" ref="I79:K79" si="6">50+(50*(I98-I95))+(25*(I97-I96))</f>
        <v>66.800804828973853</v>
      </c>
      <c r="J79" s="59">
        <f t="shared" si="6"/>
        <v>65.222482435597158</v>
      </c>
      <c r="K79" s="59">
        <f t="shared" si="6"/>
        <v>67.038461538461533</v>
      </c>
    </row>
    <row r="80" spans="1:32" ht="13.5" customHeight="1" x14ac:dyDescent="0.25">
      <c r="A80" s="52">
        <v>2016</v>
      </c>
      <c r="B80" s="25">
        <f>50+(50*(B103-B100))+(25*(B102-B101))</f>
        <v>68.568890103882495</v>
      </c>
      <c r="C80" s="59">
        <f>50+(50*(C103-C100))+(25*(C102-C101))</f>
        <v>66.786877617490006</v>
      </c>
      <c r="F80" s="52">
        <v>2016</v>
      </c>
      <c r="G80" s="25">
        <f>50+(50*(G103-G100))+(25*(G102-G101))</f>
        <v>73.992537313432777</v>
      </c>
      <c r="H80" s="59">
        <f>50+(50*(H103-H100))+(25*(H102-H101))</f>
        <v>68.8446559930766</v>
      </c>
      <c r="I80" s="25">
        <f t="shared" ref="I80:K80" si="7">50+(50*(I103-I100))+(25*(I102-I101))</f>
        <v>66.183107672469376</v>
      </c>
      <c r="J80" s="59">
        <f t="shared" si="7"/>
        <v>63.338054768649648</v>
      </c>
      <c r="K80" s="59">
        <f t="shared" si="7"/>
        <v>64.843750000000028</v>
      </c>
    </row>
    <row r="81" spans="1:11" ht="13.5" customHeight="1" x14ac:dyDescent="0.25">
      <c r="A81" s="52">
        <v>2014</v>
      </c>
      <c r="B81" s="25">
        <f>50+(50*(B108-B105))+(25*(B107-B106))</f>
        <v>62.655693950177948</v>
      </c>
      <c r="C81" s="59">
        <f>50+(50*(C108-C105))+(25*(C107-C106))</f>
        <v>61.784313725490193</v>
      </c>
      <c r="F81" s="52">
        <v>2014</v>
      </c>
      <c r="G81" s="25">
        <f>50+(50*(G108-G105))+(25*(G107-G106))</f>
        <v>66.404494382022492</v>
      </c>
      <c r="H81" s="59">
        <f>50+(50*(H108-H105))+(25*(H107-H106))</f>
        <v>62.718707940780618</v>
      </c>
      <c r="I81" s="25">
        <f t="shared" ref="I81:K81" si="8">50+(50*(I108-I105))+(25*(I107-I106))</f>
        <v>59.112149532710276</v>
      </c>
      <c r="J81" s="59">
        <f t="shared" si="8"/>
        <v>60.797342192691026</v>
      </c>
      <c r="K81" s="59">
        <f t="shared" si="8"/>
        <v>61.099585062240642</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x14ac:dyDescent="0.25">
      <c r="A86" s="55">
        <v>2006</v>
      </c>
      <c r="B86" s="60" t="s">
        <v>56</v>
      </c>
      <c r="C86" s="61" t="s">
        <v>56</v>
      </c>
      <c r="F86" s="55">
        <v>2006</v>
      </c>
      <c r="G86" s="60" t="s">
        <v>56</v>
      </c>
      <c r="H86" s="60" t="s">
        <v>56</v>
      </c>
      <c r="I86" s="60" t="s">
        <v>56</v>
      </c>
      <c r="J86" s="60" t="s">
        <v>56</v>
      </c>
      <c r="K86" s="61"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2.5886616619207901E-2</v>
      </c>
      <c r="C90" s="9">
        <v>3.6249720295368097E-2</v>
      </c>
      <c r="F90" s="13" t="s">
        <v>117</v>
      </c>
      <c r="G90" s="14">
        <v>1.7377567140600299E-2</v>
      </c>
      <c r="H90" s="14">
        <v>2.8929188255613102E-2</v>
      </c>
      <c r="I90" s="14">
        <v>4.3037974683544297E-2</v>
      </c>
      <c r="J90" s="14">
        <v>3.4267912772585701E-2</v>
      </c>
      <c r="K90" s="14">
        <v>3.2343584305408297E-2</v>
      </c>
    </row>
    <row r="91" spans="1:11" ht="14.25" x14ac:dyDescent="0.25">
      <c r="A91" s="5" t="s">
        <v>118</v>
      </c>
      <c r="B91" s="9">
        <v>0.13435154025368901</v>
      </c>
      <c r="C91" s="9">
        <v>0.14388006265383799</v>
      </c>
      <c r="F91" s="5" t="s">
        <v>118</v>
      </c>
      <c r="G91" s="9">
        <v>9.2417061611374404E-2</v>
      </c>
      <c r="H91" s="9">
        <v>0.13989637305699501</v>
      </c>
      <c r="I91" s="9">
        <v>0.15443037974683499</v>
      </c>
      <c r="J91" s="9">
        <v>0.169003115264797</v>
      </c>
      <c r="K91" s="9">
        <v>0.137857900318134</v>
      </c>
    </row>
    <row r="92" spans="1:11" ht="28.5" x14ac:dyDescent="0.25">
      <c r="A92" s="5" t="s">
        <v>119</v>
      </c>
      <c r="B92" s="9">
        <v>0.70152731038053295</v>
      </c>
      <c r="C92" s="9">
        <v>0.71201611098679796</v>
      </c>
      <c r="F92" s="5" t="s">
        <v>119</v>
      </c>
      <c r="G92" s="9">
        <v>0.69352290679304895</v>
      </c>
      <c r="H92" s="9">
        <v>0.69257340241796195</v>
      </c>
      <c r="I92" s="9">
        <v>0.69683544303797496</v>
      </c>
      <c r="J92" s="9">
        <v>0.70872274143302205</v>
      </c>
      <c r="K92" s="9">
        <v>0.74178154825026499</v>
      </c>
    </row>
    <row r="93" spans="1:11" ht="14.25" x14ac:dyDescent="0.25">
      <c r="A93" s="5" t="s">
        <v>120</v>
      </c>
      <c r="B93" s="9">
        <v>0.13823453274656999</v>
      </c>
      <c r="C93" s="9">
        <v>0.10785410606399599</v>
      </c>
      <c r="F93" s="5" t="s">
        <v>120</v>
      </c>
      <c r="G93" s="9">
        <v>0.196682464454976</v>
      </c>
      <c r="H93" s="9">
        <v>0.13860103626942999</v>
      </c>
      <c r="I93" s="9">
        <v>0.10569620253164599</v>
      </c>
      <c r="J93" s="9">
        <v>8.8006230529594998E-2</v>
      </c>
      <c r="K93" s="9">
        <v>8.8016967126193002E-2</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3.6199095022624403E-2</v>
      </c>
      <c r="C95" s="9">
        <v>3.4620505992010699E-2</v>
      </c>
      <c r="F95" s="13" t="s">
        <v>117</v>
      </c>
      <c r="G95" s="14">
        <v>2.5761124121779898E-2</v>
      </c>
      <c r="H95" s="14">
        <v>3.1438935912938303E-2</v>
      </c>
      <c r="I95" s="14">
        <v>4.8289738430583498E-2</v>
      </c>
      <c r="J95" s="14">
        <v>3.7470725995316201E-2</v>
      </c>
      <c r="K95" s="14">
        <v>3.5384615384615403E-2</v>
      </c>
    </row>
    <row r="96" spans="1:11" ht="14.25" x14ac:dyDescent="0.25">
      <c r="A96" s="5" t="s">
        <v>118</v>
      </c>
      <c r="B96" s="9">
        <v>0.141779788838612</v>
      </c>
      <c r="C96" s="9">
        <v>0.15845539280958701</v>
      </c>
      <c r="F96" s="5" t="s">
        <v>118</v>
      </c>
      <c r="G96" s="9">
        <v>9.1334894613583101E-2</v>
      </c>
      <c r="H96" s="9">
        <v>0.12938331318016899</v>
      </c>
      <c r="I96" s="9">
        <v>0.177062374245473</v>
      </c>
      <c r="J96" s="9">
        <v>0.19437939110070299</v>
      </c>
      <c r="K96" s="9">
        <v>0.167692307692308</v>
      </c>
    </row>
    <row r="97" spans="1:11" ht="28.5" x14ac:dyDescent="0.25">
      <c r="A97" s="5" t="s">
        <v>119</v>
      </c>
      <c r="B97" s="9">
        <v>0.65158371040723995</v>
      </c>
      <c r="C97" s="9">
        <v>0.66045272969374202</v>
      </c>
      <c r="F97" s="5" t="s">
        <v>119</v>
      </c>
      <c r="G97" s="9">
        <v>0.65339578454332603</v>
      </c>
      <c r="H97" s="9">
        <v>0.67472793228536898</v>
      </c>
      <c r="I97" s="9">
        <v>0.60362173038229405</v>
      </c>
      <c r="J97" s="9">
        <v>0.65807962529274</v>
      </c>
      <c r="K97" s="9">
        <v>0.67384615384615398</v>
      </c>
    </row>
    <row r="98" spans="1:11" ht="14.25" x14ac:dyDescent="0.25">
      <c r="A98" s="5" t="s">
        <v>120</v>
      </c>
      <c r="B98" s="9">
        <v>0.170437405731523</v>
      </c>
      <c r="C98" s="9">
        <v>0.14647137150466</v>
      </c>
      <c r="F98" s="5" t="s">
        <v>120</v>
      </c>
      <c r="G98" s="9">
        <v>0.22950819672131101</v>
      </c>
      <c r="H98" s="9">
        <v>0.164449818621524</v>
      </c>
      <c r="I98" s="9">
        <v>0.17102615694164999</v>
      </c>
      <c r="J98" s="9">
        <v>0.11007025761124101</v>
      </c>
      <c r="K98" s="9">
        <v>0.123076923076923</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3.4171678512800001E-2</v>
      </c>
      <c r="C100" s="9">
        <v>4.2810609585900002E-2</v>
      </c>
      <c r="F100" s="13" t="s">
        <v>117</v>
      </c>
      <c r="G100" s="14">
        <v>2.6119402985075001E-2</v>
      </c>
      <c r="H100" s="14">
        <v>3.4617048896582001E-2</v>
      </c>
      <c r="I100" s="14">
        <v>4.1263700838169E-2</v>
      </c>
      <c r="J100" s="14">
        <v>5.47686496695E-2</v>
      </c>
      <c r="K100" s="14">
        <v>4.2452830188679E-2</v>
      </c>
    </row>
    <row r="101" spans="1:11" ht="14.25" x14ac:dyDescent="0.25">
      <c r="A101" s="5" t="s">
        <v>118</v>
      </c>
      <c r="B101" s="9">
        <v>0.15254237288139999</v>
      </c>
      <c r="C101" s="9">
        <v>0.16472778036300001</v>
      </c>
      <c r="F101" s="5" t="s">
        <v>118</v>
      </c>
      <c r="G101" s="9">
        <v>9.9253731343283996E-2</v>
      </c>
      <c r="H101" s="9">
        <v>0.152747728256166</v>
      </c>
      <c r="I101" s="9">
        <v>0.17150225660863999</v>
      </c>
      <c r="J101" s="9">
        <v>0.19169027384324799</v>
      </c>
      <c r="K101" s="9">
        <v>0.183372641509434</v>
      </c>
    </row>
    <row r="102" spans="1:11" ht="28.5" x14ac:dyDescent="0.25">
      <c r="A102" s="5" t="s">
        <v>119</v>
      </c>
      <c r="B102" s="9">
        <v>0.66293056314929999</v>
      </c>
      <c r="C102" s="9">
        <v>0.66309911586780002</v>
      </c>
      <c r="F102" s="5" t="s">
        <v>119</v>
      </c>
      <c r="G102" s="9">
        <v>0.63805970149253699</v>
      </c>
      <c r="H102" s="9">
        <v>0.64950237992211202</v>
      </c>
      <c r="I102" s="9">
        <v>0.67311411992263104</v>
      </c>
      <c r="J102" s="9">
        <v>0.67233238904627002</v>
      </c>
      <c r="K102" s="9">
        <v>0.68632075471698095</v>
      </c>
    </row>
    <row r="103" spans="1:11" ht="14.25" x14ac:dyDescent="0.25">
      <c r="A103" s="5" t="s">
        <v>120</v>
      </c>
      <c r="B103" s="9">
        <v>0.15035538545650001</v>
      </c>
      <c r="C103" s="9">
        <v>0.12936249418330001</v>
      </c>
      <c r="F103" s="5" t="s">
        <v>120</v>
      </c>
      <c r="G103" s="9">
        <v>0.23656716417910401</v>
      </c>
      <c r="H103" s="9">
        <v>0.16313284292514099</v>
      </c>
      <c r="I103" s="9">
        <v>0.114119922630561</v>
      </c>
      <c r="J103" s="9">
        <v>8.1208687440982003E-2</v>
      </c>
      <c r="K103" s="9">
        <v>8.7853773584905995E-2</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5.2491103202847E-2</v>
      </c>
      <c r="C105" s="9">
        <v>5.0196078431372498E-2</v>
      </c>
      <c r="F105" s="13" t="s">
        <v>117</v>
      </c>
      <c r="G105" s="14">
        <v>4.2696629213483099E-2</v>
      </c>
      <c r="H105" s="14">
        <v>5.2489905787348599E-2</v>
      </c>
      <c r="I105" s="14">
        <v>8.4112149532710304E-2</v>
      </c>
      <c r="J105" s="14">
        <v>4.3189368770764097E-2</v>
      </c>
      <c r="K105" s="14">
        <v>3.3195020746888002E-2</v>
      </c>
    </row>
    <row r="106" spans="1:11" ht="14.25" x14ac:dyDescent="0.25">
      <c r="A106" s="5" t="s">
        <v>118</v>
      </c>
      <c r="B106" s="9">
        <v>0.22508896797153</v>
      </c>
      <c r="C106" s="9">
        <v>0.24078431372549</v>
      </c>
      <c r="F106" s="5" t="s">
        <v>118</v>
      </c>
      <c r="G106" s="9">
        <v>0.18651685393258399</v>
      </c>
      <c r="H106" s="9">
        <v>0.22072678331090201</v>
      </c>
      <c r="I106" s="9">
        <v>0.233644859813084</v>
      </c>
      <c r="J106" s="9">
        <v>0.26245847176079701</v>
      </c>
      <c r="K106" s="9">
        <v>0.27800829875518701</v>
      </c>
    </row>
    <row r="107" spans="1:11" ht="28.5" x14ac:dyDescent="0.25">
      <c r="A107" s="5" t="s">
        <v>119</v>
      </c>
      <c r="B107" s="9">
        <v>0.60854092526690395</v>
      </c>
      <c r="C107" s="9">
        <v>0.60549019607843102</v>
      </c>
      <c r="F107" s="5" t="s">
        <v>119</v>
      </c>
      <c r="G107" s="9">
        <v>0.61348314606741605</v>
      </c>
      <c r="H107" s="9">
        <v>0.61911170928667603</v>
      </c>
      <c r="I107" s="9">
        <v>0.59813084112149495</v>
      </c>
      <c r="J107" s="9">
        <v>0.60797342192690995</v>
      </c>
      <c r="K107" s="9">
        <v>0.58921161825726098</v>
      </c>
    </row>
    <row r="108" spans="1:11" ht="14.25" x14ac:dyDescent="0.25">
      <c r="A108" s="5" t="s">
        <v>120</v>
      </c>
      <c r="B108" s="9">
        <v>0.11387900355871899</v>
      </c>
      <c r="C108" s="9">
        <v>0.10352941176470599</v>
      </c>
      <c r="F108" s="5" t="s">
        <v>120</v>
      </c>
      <c r="G108" s="9">
        <v>0.15730337078651699</v>
      </c>
      <c r="H108" s="9">
        <v>0.107671601615074</v>
      </c>
      <c r="I108" s="9">
        <v>8.4112149532710304E-2</v>
      </c>
      <c r="J108" s="9">
        <v>8.6378737541528194E-2</v>
      </c>
      <c r="K108" s="9">
        <v>9.9585062240663894E-2</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t="s">
        <v>56</v>
      </c>
      <c r="C110" s="9" t="s">
        <v>56</v>
      </c>
      <c r="F110" s="13" t="s">
        <v>117</v>
      </c>
      <c r="G110" s="14" t="s">
        <v>56</v>
      </c>
      <c r="H110" s="14" t="s">
        <v>56</v>
      </c>
      <c r="I110" s="14" t="s">
        <v>56</v>
      </c>
      <c r="J110" s="14" t="s">
        <v>56</v>
      </c>
      <c r="K110" s="14" t="s">
        <v>56</v>
      </c>
    </row>
    <row r="111" spans="1:11" ht="14.25" x14ac:dyDescent="0.25">
      <c r="A111" s="5" t="s">
        <v>118</v>
      </c>
      <c r="B111" s="9" t="s">
        <v>56</v>
      </c>
      <c r="C111" s="9" t="s">
        <v>56</v>
      </c>
      <c r="F111" s="5" t="s">
        <v>118</v>
      </c>
      <c r="G111" s="14" t="s">
        <v>56</v>
      </c>
      <c r="H111" s="14" t="s">
        <v>56</v>
      </c>
      <c r="I111" s="14" t="s">
        <v>56</v>
      </c>
      <c r="J111" s="14" t="s">
        <v>56</v>
      </c>
      <c r="K111" s="14" t="s">
        <v>56</v>
      </c>
    </row>
    <row r="112" spans="1:11" ht="28.5" x14ac:dyDescent="0.25">
      <c r="A112" s="5" t="s">
        <v>119</v>
      </c>
      <c r="B112" s="9" t="s">
        <v>56</v>
      </c>
      <c r="C112" s="9" t="s">
        <v>56</v>
      </c>
      <c r="F112" s="5" t="s">
        <v>119</v>
      </c>
      <c r="G112" s="14" t="s">
        <v>56</v>
      </c>
      <c r="H112" s="14" t="s">
        <v>56</v>
      </c>
      <c r="I112" s="14" t="s">
        <v>56</v>
      </c>
      <c r="J112" s="14" t="s">
        <v>56</v>
      </c>
      <c r="K112" s="14" t="s">
        <v>56</v>
      </c>
    </row>
    <row r="113" spans="1:11" ht="14.25" x14ac:dyDescent="0.25">
      <c r="A113" s="5" t="s">
        <v>120</v>
      </c>
      <c r="B113" s="9" t="s">
        <v>56</v>
      </c>
      <c r="C113" s="9" t="s">
        <v>56</v>
      </c>
      <c r="F113" s="5" t="s">
        <v>120</v>
      </c>
      <c r="G113" s="14" t="s">
        <v>56</v>
      </c>
      <c r="H113" s="14" t="s">
        <v>56</v>
      </c>
      <c r="I113" s="14" t="s">
        <v>56</v>
      </c>
      <c r="J113" s="14" t="s">
        <v>56</v>
      </c>
      <c r="K113" s="14" t="s">
        <v>56</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1" width="17.7109375" style="1" customWidth="1"/>
    <col min="32" max="16384" width="10.85546875" style="1"/>
  </cols>
  <sheetData>
    <row r="1" spans="1:10" s="17" customFormat="1" ht="30" customHeight="1" x14ac:dyDescent="0.2">
      <c r="A1" s="15" t="s">
        <v>206</v>
      </c>
      <c r="B1" s="15"/>
      <c r="C1" s="15"/>
      <c r="D1" s="15"/>
      <c r="E1" s="15"/>
      <c r="F1" s="15"/>
      <c r="G1" s="15"/>
      <c r="H1" s="16"/>
      <c r="I1" s="16"/>
      <c r="J1" s="16"/>
    </row>
    <row r="3" spans="1:10" x14ac:dyDescent="0.25">
      <c r="A3" s="2" t="s">
        <v>115</v>
      </c>
    </row>
    <row r="4" spans="1:10" ht="15" customHeight="1" x14ac:dyDescent="0.25">
      <c r="A4" s="175" t="s">
        <v>73</v>
      </c>
      <c r="B4" s="176">
        <v>2019</v>
      </c>
      <c r="C4" s="176">
        <v>2017</v>
      </c>
      <c r="D4" s="176">
        <v>2016</v>
      </c>
      <c r="E4" s="176">
        <v>2014</v>
      </c>
      <c r="F4" s="176">
        <v>2012</v>
      </c>
      <c r="G4" s="176">
        <v>2009</v>
      </c>
      <c r="H4" s="176">
        <v>2008</v>
      </c>
      <c r="I4" s="176">
        <v>2007</v>
      </c>
      <c r="J4" s="177">
        <v>2006</v>
      </c>
    </row>
    <row r="5" spans="1:10" ht="15" customHeight="1" x14ac:dyDescent="0.25">
      <c r="A5" s="63" t="s">
        <v>117</v>
      </c>
      <c r="B5" s="8">
        <v>1.6E-2</v>
      </c>
      <c r="C5" s="8">
        <v>2.5999999999999999E-2</v>
      </c>
      <c r="D5" s="8">
        <v>2.7829890607893201E-2</v>
      </c>
      <c r="E5" s="8">
        <v>4.2999999999999997E-2</v>
      </c>
      <c r="F5" s="8">
        <v>4.41E-2</v>
      </c>
      <c r="G5" s="8" t="s">
        <v>56</v>
      </c>
      <c r="H5" s="8" t="s">
        <v>56</v>
      </c>
      <c r="I5" s="8" t="s">
        <v>56</v>
      </c>
      <c r="J5" s="64" t="s">
        <v>56</v>
      </c>
    </row>
    <row r="6" spans="1:10" ht="15" customHeight="1" x14ac:dyDescent="0.25">
      <c r="A6" s="65" t="s">
        <v>118</v>
      </c>
      <c r="B6" s="9">
        <v>9.1999999999999998E-2</v>
      </c>
      <c r="C6" s="9">
        <v>0.13200000000000001</v>
      </c>
      <c r="D6" s="9">
        <v>0.13473534765992001</v>
      </c>
      <c r="E6" s="9">
        <v>0.19800000000000001</v>
      </c>
      <c r="F6" s="9">
        <v>0.1825</v>
      </c>
      <c r="G6" s="9" t="s">
        <v>56</v>
      </c>
      <c r="H6" s="9" t="s">
        <v>56</v>
      </c>
      <c r="I6" s="9" t="s">
        <v>56</v>
      </c>
      <c r="J6" s="66" t="s">
        <v>56</v>
      </c>
    </row>
    <row r="7" spans="1:10" ht="15" customHeight="1" x14ac:dyDescent="0.25">
      <c r="A7" s="65" t="s">
        <v>119</v>
      </c>
      <c r="B7" s="9">
        <v>0.69799999999999995</v>
      </c>
      <c r="C7" s="9">
        <v>0.628</v>
      </c>
      <c r="D7" s="9">
        <v>0.63993450147342101</v>
      </c>
      <c r="E7" s="9">
        <v>0.61199999999999999</v>
      </c>
      <c r="F7" s="9">
        <v>0.59640000000000004</v>
      </c>
      <c r="G7" s="9" t="s">
        <v>56</v>
      </c>
      <c r="H7" s="9" t="s">
        <v>56</v>
      </c>
      <c r="I7" s="9" t="s">
        <v>56</v>
      </c>
      <c r="J7" s="66" t="s">
        <v>56</v>
      </c>
    </row>
    <row r="8" spans="1:10" ht="15" customHeight="1" x14ac:dyDescent="0.25">
      <c r="A8" s="67" t="s">
        <v>120</v>
      </c>
      <c r="B8" s="56">
        <v>0.19400000000000001</v>
      </c>
      <c r="C8" s="56">
        <v>0.214</v>
      </c>
      <c r="D8" s="56">
        <v>0.19750026025876599</v>
      </c>
      <c r="E8" s="56">
        <v>0.14699999999999999</v>
      </c>
      <c r="F8" s="56">
        <v>0.17699999999999999</v>
      </c>
      <c r="G8" s="56" t="s">
        <v>56</v>
      </c>
      <c r="H8" s="56" t="s">
        <v>56</v>
      </c>
      <c r="I8" s="56" t="s">
        <v>56</v>
      </c>
      <c r="J8" s="68" t="s">
        <v>56</v>
      </c>
    </row>
    <row r="10" spans="1:10" ht="14.25" thickBot="1" x14ac:dyDescent="0.3">
      <c r="A10" s="2" t="s">
        <v>52</v>
      </c>
    </row>
    <row r="11" spans="1:10" ht="15" customHeight="1" thickBot="1" x14ac:dyDescent="0.3">
      <c r="A11" s="164" t="s">
        <v>73</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74.05</v>
      </c>
      <c r="C12" s="11">
        <f t="shared" ref="C12:F12" si="0">50+(50*(C8-C5))+(25*(C7-C6))</f>
        <v>71.8</v>
      </c>
      <c r="D12" s="11">
        <f t="shared" si="0"/>
        <v>71.113497327881163</v>
      </c>
      <c r="E12" s="11">
        <f t="shared" si="0"/>
        <v>65.55</v>
      </c>
      <c r="F12" s="11">
        <f t="shared" si="0"/>
        <v>66.992499999999993</v>
      </c>
      <c r="G12" s="11" t="s">
        <v>56</v>
      </c>
      <c r="H12" s="11" t="s">
        <v>56</v>
      </c>
      <c r="I12" s="11" t="s">
        <v>56</v>
      </c>
      <c r="J12" s="11" t="s">
        <v>56</v>
      </c>
    </row>
    <row r="14" spans="1:10" s="17" customFormat="1" ht="30" customHeight="1" x14ac:dyDescent="0.2">
      <c r="A14" s="15" t="s">
        <v>207</v>
      </c>
      <c r="B14" s="15"/>
      <c r="C14" s="15"/>
      <c r="D14" s="15"/>
      <c r="E14" s="15"/>
      <c r="F14" s="15"/>
      <c r="G14" s="15"/>
      <c r="H14" s="16"/>
      <c r="I14" s="16"/>
      <c r="J14" s="16"/>
    </row>
    <row r="16" spans="1:10" x14ac:dyDescent="0.25">
      <c r="A16" s="3" t="s">
        <v>123</v>
      </c>
    </row>
    <row r="17" spans="1:23" x14ac:dyDescent="0.25">
      <c r="A17" s="3"/>
    </row>
    <row r="18" spans="1:23" s="35" customFormat="1" ht="14.25" x14ac:dyDescent="0.2">
      <c r="A18" s="150" t="s">
        <v>73</v>
      </c>
      <c r="B18" s="178" t="s">
        <v>96</v>
      </c>
      <c r="C18" s="179"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48">
        <f>50+(50*(B33-B30))+(25*(B32-B31))</f>
        <v>77.770618556701024</v>
      </c>
      <c r="C19" s="51">
        <f>50+(50*(C33-C30))+(25*(C32-C31))</f>
        <v>78.030303030303031</v>
      </c>
      <c r="D19" s="25">
        <f t="shared" ref="D19:V19" si="1">50+(50*(D33-D30))+(25*(D32-D31))</f>
        <v>80.286069651741286</v>
      </c>
      <c r="E19" s="25">
        <f t="shared" si="1"/>
        <v>77.115384615384613</v>
      </c>
      <c r="F19" s="25">
        <f t="shared" si="1"/>
        <v>75.128205128205124</v>
      </c>
      <c r="G19" s="25">
        <f t="shared" si="1"/>
        <v>78.990024937655861</v>
      </c>
      <c r="H19" s="25">
        <f t="shared" si="1"/>
        <v>76.865671641791053</v>
      </c>
      <c r="I19" s="25">
        <f t="shared" si="1"/>
        <v>75.598086124401917</v>
      </c>
      <c r="J19" s="25">
        <f t="shared" si="1"/>
        <v>78.725961538461547</v>
      </c>
      <c r="K19" s="25">
        <f t="shared" si="1"/>
        <v>72.62470308788599</v>
      </c>
      <c r="L19" s="25">
        <f t="shared" si="1"/>
        <v>75.569620253164558</v>
      </c>
      <c r="M19" s="25">
        <f t="shared" si="1"/>
        <v>66.795865633074939</v>
      </c>
      <c r="N19" s="25">
        <f t="shared" si="1"/>
        <v>66.688481675392666</v>
      </c>
      <c r="O19" s="25">
        <f t="shared" si="1"/>
        <v>77.933673469387742</v>
      </c>
      <c r="P19" s="25">
        <f t="shared" si="1"/>
        <v>74.385749385749378</v>
      </c>
      <c r="Q19" s="25">
        <f t="shared" si="1"/>
        <v>71.34615384615384</v>
      </c>
      <c r="R19" s="25">
        <f t="shared" si="1"/>
        <v>65.248691099476446</v>
      </c>
      <c r="S19" s="25">
        <f t="shared" si="1"/>
        <v>67.279411764705884</v>
      </c>
      <c r="T19" s="25">
        <f t="shared" si="1"/>
        <v>66.604010025062649</v>
      </c>
      <c r="U19" s="25">
        <f t="shared" si="1"/>
        <v>72.601010101010104</v>
      </c>
      <c r="V19" s="25">
        <f t="shared" si="1"/>
        <v>50</v>
      </c>
      <c r="W19" s="32">
        <f>B12</f>
        <v>74.05</v>
      </c>
    </row>
    <row r="20" spans="1:23" ht="14.25" x14ac:dyDescent="0.25">
      <c r="A20" s="18">
        <v>2017</v>
      </c>
      <c r="B20" s="48">
        <f>50+(50*(B38-B35))+(25*(B37-B36))</f>
        <v>70.178571428571431</v>
      </c>
      <c r="C20" s="51">
        <f t="shared" ref="C20:V20" si="2">50+(50*(C38-C35))+(25*(C37-C36))</f>
        <v>72.574626865671647</v>
      </c>
      <c r="D20" s="25">
        <f t="shared" si="2"/>
        <v>74.624060150375939</v>
      </c>
      <c r="E20" s="25">
        <f t="shared" si="2"/>
        <v>80.944055944055947</v>
      </c>
      <c r="F20" s="25">
        <f t="shared" si="2"/>
        <v>78.125</v>
      </c>
      <c r="G20" s="25">
        <f t="shared" si="2"/>
        <v>70.488721804511272</v>
      </c>
      <c r="H20" s="25">
        <f t="shared" si="2"/>
        <v>85.447761194029852</v>
      </c>
      <c r="I20" s="25">
        <f t="shared" si="2"/>
        <v>70.610687022900763</v>
      </c>
      <c r="J20" s="25">
        <f t="shared" si="2"/>
        <v>76.277372262773724</v>
      </c>
      <c r="K20" s="25">
        <f t="shared" si="2"/>
        <v>71.747967479674799</v>
      </c>
      <c r="L20" s="25">
        <f t="shared" si="2"/>
        <v>74.606299212598429</v>
      </c>
      <c r="M20" s="25">
        <f t="shared" si="2"/>
        <v>77.173913043478251</v>
      </c>
      <c r="N20" s="25">
        <f t="shared" si="2"/>
        <v>74.650349650349654</v>
      </c>
      <c r="O20" s="25">
        <f t="shared" si="2"/>
        <v>73.731884057971016</v>
      </c>
      <c r="P20" s="25">
        <f t="shared" si="2"/>
        <v>72.777777777777786</v>
      </c>
      <c r="Q20" s="25">
        <f t="shared" si="2"/>
        <v>64.208633093525179</v>
      </c>
      <c r="R20" s="25">
        <f t="shared" si="2"/>
        <v>45.220588235294123</v>
      </c>
      <c r="S20" s="25">
        <f t="shared" si="2"/>
        <v>76.223776223776227</v>
      </c>
      <c r="T20" s="25">
        <f t="shared" si="2"/>
        <v>61.888111888111879</v>
      </c>
      <c r="U20" s="25">
        <f t="shared" si="2"/>
        <v>62.676056338028175</v>
      </c>
      <c r="V20" s="25">
        <f t="shared" si="2"/>
        <v>68.485915492957744</v>
      </c>
      <c r="W20" s="33">
        <f>C12</f>
        <v>71.8</v>
      </c>
    </row>
    <row r="21" spans="1:23" ht="14.25" x14ac:dyDescent="0.25">
      <c r="A21" s="18">
        <v>2016</v>
      </c>
      <c r="B21" s="48">
        <f>50+(50*(B43-B40))+(25*(B42-B41))</f>
        <v>79.224999999999994</v>
      </c>
      <c r="C21" s="51">
        <f t="shared" ref="C21:V21" si="3">50+(50*(C43-C40))+(25*(C42-C41))</f>
        <v>75.775000000000006</v>
      </c>
      <c r="D21" s="25">
        <f t="shared" si="3"/>
        <v>75.2</v>
      </c>
      <c r="E21" s="25">
        <f t="shared" si="3"/>
        <v>77.75</v>
      </c>
      <c r="F21" s="25">
        <f t="shared" si="3"/>
        <v>68.075000000000003</v>
      </c>
      <c r="G21" s="25">
        <f t="shared" si="3"/>
        <v>69.775000000000006</v>
      </c>
      <c r="H21" s="25">
        <f t="shared" si="3"/>
        <v>76.474999999999994</v>
      </c>
      <c r="I21" s="25">
        <f t="shared" si="3"/>
        <v>69.625</v>
      </c>
      <c r="J21" s="25">
        <f t="shared" si="3"/>
        <v>75.474999999999994</v>
      </c>
      <c r="K21" s="25">
        <f t="shared" si="3"/>
        <v>74.325000000000003</v>
      </c>
      <c r="L21" s="25">
        <f t="shared" si="3"/>
        <v>66.424999999999997</v>
      </c>
      <c r="M21" s="25">
        <f t="shared" si="3"/>
        <v>72.025000000000006</v>
      </c>
      <c r="N21" s="25">
        <f t="shared" si="3"/>
        <v>63.900000000000006</v>
      </c>
      <c r="O21" s="25">
        <f t="shared" si="3"/>
        <v>72.724999999999994</v>
      </c>
      <c r="P21" s="25">
        <f t="shared" si="3"/>
        <v>71.775000000000006</v>
      </c>
      <c r="Q21" s="25">
        <f t="shared" si="3"/>
        <v>71.674999999999997</v>
      </c>
      <c r="R21" s="25">
        <f t="shared" si="3"/>
        <v>65.224999999999994</v>
      </c>
      <c r="S21" s="25">
        <f t="shared" si="3"/>
        <v>71.375</v>
      </c>
      <c r="T21" s="25">
        <f t="shared" si="3"/>
        <v>59.324999999999996</v>
      </c>
      <c r="U21" s="25">
        <f t="shared" si="3"/>
        <v>66.075000000000003</v>
      </c>
      <c r="V21" s="25">
        <f t="shared" si="3"/>
        <v>70.099999999999994</v>
      </c>
      <c r="W21" s="33">
        <f>D12</f>
        <v>71.113497327881163</v>
      </c>
    </row>
    <row r="22" spans="1:23" ht="14.25" x14ac:dyDescent="0.25">
      <c r="A22" s="18">
        <v>2014</v>
      </c>
      <c r="B22" s="48">
        <f>50+(50*(B48-B45))+(25*(B47-B46))</f>
        <v>66.25</v>
      </c>
      <c r="C22" s="51">
        <f t="shared" ref="C22:V22" si="4">50+(50*(C48-C45))+(25*(C47-C46))</f>
        <v>58.193277310924366</v>
      </c>
      <c r="D22" s="25">
        <f t="shared" si="4"/>
        <v>67.948717948717942</v>
      </c>
      <c r="E22" s="25">
        <f t="shared" si="4"/>
        <v>77.083333333333329</v>
      </c>
      <c r="F22" s="25">
        <f t="shared" si="4"/>
        <v>66.379310344827587</v>
      </c>
      <c r="G22" s="25">
        <f t="shared" si="4"/>
        <v>62.291666666666664</v>
      </c>
      <c r="H22" s="25">
        <f t="shared" si="4"/>
        <v>69.70338983050847</v>
      </c>
      <c r="I22" s="25">
        <f t="shared" si="4"/>
        <v>70.13274336283186</v>
      </c>
      <c r="J22" s="25">
        <f t="shared" si="4"/>
        <v>73.478260869565219</v>
      </c>
      <c r="K22" s="25">
        <f t="shared" si="4"/>
        <v>63.596491228070178</v>
      </c>
      <c r="L22" s="25">
        <f t="shared" si="4"/>
        <v>67.857142857142861</v>
      </c>
      <c r="M22" s="25">
        <f t="shared" si="4"/>
        <v>66.44736842105263</v>
      </c>
      <c r="N22" s="25">
        <f t="shared" si="4"/>
        <v>60.176991150442475</v>
      </c>
      <c r="O22" s="25">
        <f t="shared" si="4"/>
        <v>62.612612612612615</v>
      </c>
      <c r="P22" s="25">
        <f t="shared" si="4"/>
        <v>57.327586206896555</v>
      </c>
      <c r="Q22" s="25">
        <f t="shared" si="4"/>
        <v>64.285714285714278</v>
      </c>
      <c r="R22" s="25">
        <f t="shared" si="4"/>
        <v>63.983050847457626</v>
      </c>
      <c r="S22" s="25">
        <f t="shared" si="4"/>
        <v>67.889908256880744</v>
      </c>
      <c r="T22" s="25">
        <f t="shared" si="4"/>
        <v>67.16101694915254</v>
      </c>
      <c r="U22" s="25">
        <f t="shared" si="4"/>
        <v>68.080357142857139</v>
      </c>
      <c r="V22" s="25">
        <f t="shared" si="4"/>
        <v>70.217391304347828</v>
      </c>
      <c r="W22" s="33">
        <f>E12</f>
        <v>65.55</v>
      </c>
    </row>
    <row r="23" spans="1:23" ht="14.25" x14ac:dyDescent="0.25">
      <c r="A23" s="18">
        <v>2012</v>
      </c>
      <c r="B23" s="48">
        <f>50+(50*(B53-B50))+(25*(B52-B51))</f>
        <v>74.789915966386545</v>
      </c>
      <c r="C23" s="51">
        <f t="shared" ref="C23:V23" si="5">50+(50*(C53-C50))+(25*(C52-C51))</f>
        <v>66.949152542372872</v>
      </c>
      <c r="D23" s="25">
        <f t="shared" si="5"/>
        <v>67.10526315789474</v>
      </c>
      <c r="E23" s="25">
        <f t="shared" si="5"/>
        <v>63.888888888888886</v>
      </c>
      <c r="F23" s="25">
        <f t="shared" si="5"/>
        <v>71.610169491525426</v>
      </c>
      <c r="G23" s="25">
        <f t="shared" si="5"/>
        <v>70.512820512820511</v>
      </c>
      <c r="H23" s="25">
        <f t="shared" si="5"/>
        <v>73.684210526315795</v>
      </c>
      <c r="I23" s="25">
        <f t="shared" si="5"/>
        <v>68.541666666666671</v>
      </c>
      <c r="J23" s="25">
        <f t="shared" si="5"/>
        <v>71.521739130434781</v>
      </c>
      <c r="K23" s="25">
        <f t="shared" si="5"/>
        <v>70.512820512820511</v>
      </c>
      <c r="L23" s="25">
        <f t="shared" si="5"/>
        <v>66.885964912280699</v>
      </c>
      <c r="M23" s="25">
        <f t="shared" si="5"/>
        <v>71.017699115044252</v>
      </c>
      <c r="N23" s="25">
        <f t="shared" si="5"/>
        <v>55.818965517241381</v>
      </c>
      <c r="O23" s="25">
        <f t="shared" si="5"/>
        <v>73.093220338983045</v>
      </c>
      <c r="P23" s="25">
        <f t="shared" si="5"/>
        <v>63.247863247863243</v>
      </c>
      <c r="Q23" s="25">
        <f t="shared" si="5"/>
        <v>68.855932203389827</v>
      </c>
      <c r="R23" s="25">
        <f t="shared" si="5"/>
        <v>59.745762711864401</v>
      </c>
      <c r="S23" s="25">
        <f t="shared" si="5"/>
        <v>57.773109243697483</v>
      </c>
      <c r="T23" s="25">
        <f t="shared" si="5"/>
        <v>60.924369747899156</v>
      </c>
      <c r="U23" s="25">
        <f t="shared" si="5"/>
        <v>61.652542372881356</v>
      </c>
      <c r="V23" s="25">
        <f t="shared" si="5"/>
        <v>62.5</v>
      </c>
      <c r="W23" s="33">
        <f>F12</f>
        <v>66.992499999999993</v>
      </c>
    </row>
    <row r="24" spans="1:23" ht="14.25" x14ac:dyDescent="0.25">
      <c r="A24" s="18">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33" t="str">
        <f>G12</f>
        <v>NA</v>
      </c>
    </row>
    <row r="25" spans="1:23" ht="14.25" x14ac:dyDescent="0.25">
      <c r="A25" s="18">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33" t="str">
        <f>H12</f>
        <v>NA</v>
      </c>
    </row>
    <row r="26" spans="1:23" ht="14.25" x14ac:dyDescent="0.25">
      <c r="A26" s="18">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33" t="str">
        <f>I12</f>
        <v>NA</v>
      </c>
    </row>
    <row r="27" spans="1:23" ht="14.25" x14ac:dyDescent="0.25">
      <c r="A27" s="19">
        <v>2006</v>
      </c>
      <c r="B27" s="50" t="s">
        <v>56</v>
      </c>
      <c r="C27" s="9" t="s">
        <v>56</v>
      </c>
      <c r="D27" s="9" t="s">
        <v>56</v>
      </c>
      <c r="E27" s="9" t="s">
        <v>56</v>
      </c>
      <c r="F27" s="9" t="s">
        <v>56</v>
      </c>
      <c r="G27" s="9" t="s">
        <v>56</v>
      </c>
      <c r="H27" s="9" t="s">
        <v>56</v>
      </c>
      <c r="I27" s="9" t="s">
        <v>56</v>
      </c>
      <c r="J27" s="9" t="s">
        <v>56</v>
      </c>
      <c r="K27" s="9" t="s">
        <v>56</v>
      </c>
      <c r="L27" s="9" t="s">
        <v>56</v>
      </c>
      <c r="M27" s="9" t="s">
        <v>56</v>
      </c>
      <c r="N27" s="9" t="s">
        <v>56</v>
      </c>
      <c r="O27" s="9" t="s">
        <v>56</v>
      </c>
      <c r="P27" s="9" t="s">
        <v>56</v>
      </c>
      <c r="Q27" s="9" t="s">
        <v>56</v>
      </c>
      <c r="R27" s="9" t="s">
        <v>56</v>
      </c>
      <c r="S27" s="9" t="s">
        <v>56</v>
      </c>
      <c r="T27" s="9" t="s">
        <v>56</v>
      </c>
      <c r="U27" s="9" t="s">
        <v>56</v>
      </c>
      <c r="V27" s="9" t="s">
        <v>56</v>
      </c>
      <c r="W27" s="41" t="str">
        <f>J12</f>
        <v>NA</v>
      </c>
    </row>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2.0618556701030924E-2</v>
      </c>
      <c r="C30" s="9">
        <v>5.0505050505050509E-3</v>
      </c>
      <c r="D30" s="9">
        <v>1.2437810945273632E-2</v>
      </c>
      <c r="E30" s="9">
        <v>5.1282051282051273E-3</v>
      </c>
      <c r="F30" s="9">
        <v>1.7948717948717947E-2</v>
      </c>
      <c r="G30" s="9">
        <v>9.9750623441396506E-3</v>
      </c>
      <c r="H30" s="9">
        <v>9.9502487562189053E-3</v>
      </c>
      <c r="I30" s="9">
        <v>1.4354066985645932E-2</v>
      </c>
      <c r="J30" s="9">
        <v>7.2115384615384611E-3</v>
      </c>
      <c r="K30" s="9">
        <v>1.4251781472684086E-2</v>
      </c>
      <c r="L30" s="9">
        <v>2.0253164556962026E-2</v>
      </c>
      <c r="M30" s="9">
        <v>4.1343669250646004E-2</v>
      </c>
      <c r="N30" s="9">
        <v>1.832460732984293E-2</v>
      </c>
      <c r="O30" s="9">
        <v>1.0204081632653062E-2</v>
      </c>
      <c r="P30" s="9">
        <v>2.4570024570024569E-3</v>
      </c>
      <c r="Q30" s="9">
        <v>2.3076923076923078E-2</v>
      </c>
      <c r="R30" s="9">
        <v>2.356020942408377E-2</v>
      </c>
      <c r="S30" s="9">
        <v>2.2058823529411766E-2</v>
      </c>
      <c r="T30" s="9">
        <v>2.5062656641604009E-2</v>
      </c>
      <c r="U30" s="9">
        <v>2.0202020202020204E-2</v>
      </c>
      <c r="V30" s="9"/>
    </row>
    <row r="31" spans="1:23" ht="14.25" x14ac:dyDescent="0.25">
      <c r="A31" s="5" t="s">
        <v>118</v>
      </c>
      <c r="B31" s="9">
        <v>8.7628865979381437E-2</v>
      </c>
      <c r="C31" s="9">
        <v>6.5656565656565663E-2</v>
      </c>
      <c r="D31" s="9">
        <v>6.7164179104477612E-2</v>
      </c>
      <c r="E31" s="9">
        <v>4.8717948717948725E-2</v>
      </c>
      <c r="F31" s="9">
        <v>8.461538461538462E-2</v>
      </c>
      <c r="G31" s="9">
        <v>6.4837905236907731E-2</v>
      </c>
      <c r="H31" s="9">
        <v>2.9850746268656712E-2</v>
      </c>
      <c r="I31" s="9">
        <v>6.4593301435406703E-2</v>
      </c>
      <c r="J31" s="9">
        <v>5.0480769230769232E-2</v>
      </c>
      <c r="K31" s="9">
        <v>8.3135391923990498E-2</v>
      </c>
      <c r="L31" s="9">
        <v>8.3544303797468356E-2</v>
      </c>
      <c r="M31" s="9">
        <v>0.14987080103359174</v>
      </c>
      <c r="N31" s="9">
        <v>0.17801047120418848</v>
      </c>
      <c r="O31" s="9">
        <v>6.8877551020408156E-2</v>
      </c>
      <c r="P31" s="9">
        <v>4.6683046683046674E-2</v>
      </c>
      <c r="Q31" s="9">
        <v>0.11025641025641025</v>
      </c>
      <c r="R31" s="9">
        <v>0.2120418848167539</v>
      </c>
      <c r="S31" s="9">
        <v>0.18627450980392157</v>
      </c>
      <c r="T31" s="9">
        <v>0.18045112781954883</v>
      </c>
      <c r="U31" s="9">
        <v>9.8484848484848481E-2</v>
      </c>
      <c r="V31" s="9"/>
    </row>
    <row r="32" spans="1:23" ht="14.25" x14ac:dyDescent="0.25">
      <c r="A32" s="5" t="s">
        <v>119</v>
      </c>
      <c r="B32" s="9">
        <v>0.54381443298969068</v>
      </c>
      <c r="C32" s="9">
        <v>0.66161616161616166</v>
      </c>
      <c r="D32" s="9">
        <v>0.53731343283582089</v>
      </c>
      <c r="E32" s="9">
        <v>0.74871794871794872</v>
      </c>
      <c r="F32" s="9">
        <v>0.66923076923076918</v>
      </c>
      <c r="G32" s="9">
        <v>0.6059850374064838</v>
      </c>
      <c r="H32" s="9">
        <v>0.79601990049751248</v>
      </c>
      <c r="I32" s="9">
        <v>0.72488038277511957</v>
      </c>
      <c r="J32" s="9">
        <v>0.67067307692307698</v>
      </c>
      <c r="K32" s="9">
        <v>0.7885985748218528</v>
      </c>
      <c r="L32" s="9">
        <v>0.64556962025316456</v>
      </c>
      <c r="M32" s="9">
        <v>0.71317829457364335</v>
      </c>
      <c r="N32" s="9">
        <v>0.72513089005235598</v>
      </c>
      <c r="O32" s="9">
        <v>0.63520408163265307</v>
      </c>
      <c r="P32" s="9">
        <v>0.8746928746928746</v>
      </c>
      <c r="Q32" s="9">
        <v>0.72307692307692306</v>
      </c>
      <c r="R32" s="9">
        <v>0.65968586387434558</v>
      </c>
      <c r="S32" s="9">
        <v>0.66176470588235292</v>
      </c>
      <c r="T32" s="9">
        <v>0.69423558897243109</v>
      </c>
      <c r="U32" s="9">
        <v>0.71969696969696972</v>
      </c>
      <c r="V32" s="9"/>
    </row>
    <row r="33" spans="1:22" ht="14.25" x14ac:dyDescent="0.25">
      <c r="A33" s="5" t="s">
        <v>120</v>
      </c>
      <c r="B33" s="9">
        <v>0.34793814432989689</v>
      </c>
      <c r="C33" s="9">
        <v>0.26767676767676768</v>
      </c>
      <c r="D33" s="9">
        <v>0.38308457711442784</v>
      </c>
      <c r="E33" s="9">
        <v>0.19743589743589746</v>
      </c>
      <c r="F33" s="9">
        <v>0.2282051282051282</v>
      </c>
      <c r="G33" s="9">
        <v>0.31920199501246882</v>
      </c>
      <c r="H33" s="9">
        <v>0.16417910447761194</v>
      </c>
      <c r="I33" s="9">
        <v>0.19617224880382775</v>
      </c>
      <c r="J33" s="9">
        <v>0.27163461538461536</v>
      </c>
      <c r="K33" s="9">
        <v>0.11401425178147269</v>
      </c>
      <c r="L33" s="9">
        <v>0.25063291139240507</v>
      </c>
      <c r="M33" s="9">
        <v>9.5607235142118843E-2</v>
      </c>
      <c r="N33" s="9">
        <v>7.8534031413612565E-2</v>
      </c>
      <c r="O33" s="9">
        <v>0.2857142857142857</v>
      </c>
      <c r="P33" s="9">
        <v>7.6167076167076173E-2</v>
      </c>
      <c r="Q33" s="9">
        <v>0.14358974358974358</v>
      </c>
      <c r="R33" s="9">
        <v>0.10471204188481675</v>
      </c>
      <c r="S33" s="9">
        <v>0.12990196078431374</v>
      </c>
      <c r="T33" s="9">
        <v>0.10025062656641603</v>
      </c>
      <c r="U33" s="9">
        <v>0.16161616161616163</v>
      </c>
      <c r="V33" s="9"/>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2.8571428571428571E-2</v>
      </c>
      <c r="C35" s="9">
        <v>1.4925373134328356E-2</v>
      </c>
      <c r="D35" s="9">
        <v>1.5037593984962405E-2</v>
      </c>
      <c r="E35" s="9"/>
      <c r="F35" s="9"/>
      <c r="G35" s="9">
        <v>3.007518796992481E-2</v>
      </c>
      <c r="H35" s="9">
        <v>4.4776119402985072E-2</v>
      </c>
      <c r="I35" s="9">
        <v>6.8702290076335881E-2</v>
      </c>
      <c r="J35" s="9">
        <v>1.4598540145985401E-2</v>
      </c>
      <c r="K35" s="9">
        <v>3.2520325203252036E-2</v>
      </c>
      <c r="L35" s="9">
        <v>1.5748031496062992E-2</v>
      </c>
      <c r="M35" s="9">
        <v>2.1739130434782608E-2</v>
      </c>
      <c r="N35" s="9"/>
      <c r="O35" s="9">
        <v>7.246376811594203E-3</v>
      </c>
      <c r="P35" s="9">
        <v>7.4074074074074077E-3</v>
      </c>
      <c r="Q35" s="9">
        <v>2.8776978417266189E-2</v>
      </c>
      <c r="R35" s="9">
        <v>9.5588235294117641E-2</v>
      </c>
      <c r="S35" s="9">
        <v>6.993006993006993E-3</v>
      </c>
      <c r="T35" s="9">
        <v>2.097902097902098E-2</v>
      </c>
      <c r="U35" s="9">
        <v>4.9295774647887321E-2</v>
      </c>
      <c r="V35" s="9">
        <v>4.2253521126760563E-2</v>
      </c>
    </row>
    <row r="36" spans="1:22" ht="14.25" x14ac:dyDescent="0.25">
      <c r="A36" s="5" t="s">
        <v>118</v>
      </c>
      <c r="B36" s="9">
        <v>0.10714285714285714</v>
      </c>
      <c r="C36" s="9">
        <v>0.15671641791044777</v>
      </c>
      <c r="D36" s="9">
        <v>9.0225563909774417E-2</v>
      </c>
      <c r="E36" s="9">
        <v>3.4965034965034968E-2</v>
      </c>
      <c r="F36" s="9">
        <v>6.6176470588235295E-2</v>
      </c>
      <c r="G36" s="9">
        <v>0.18796992481203006</v>
      </c>
      <c r="H36" s="9">
        <v>6.7164179104477612E-2</v>
      </c>
      <c r="I36" s="9">
        <v>9.9236641221374045E-2</v>
      </c>
      <c r="J36" s="9">
        <v>9.4890510948905091E-2</v>
      </c>
      <c r="K36" s="9">
        <v>0.11382113821138211</v>
      </c>
      <c r="L36" s="9">
        <v>0.12598425196850394</v>
      </c>
      <c r="M36" s="9">
        <v>0.11594202898550725</v>
      </c>
      <c r="N36" s="9">
        <v>4.195804195804196E-2</v>
      </c>
      <c r="O36" s="9">
        <v>7.9710144927536225E-2</v>
      </c>
      <c r="P36" s="9">
        <v>0.14814814814814814</v>
      </c>
      <c r="Q36" s="9">
        <v>0.25179856115107913</v>
      </c>
      <c r="R36" s="9">
        <v>0.46323529411764708</v>
      </c>
      <c r="S36" s="9">
        <v>4.8951048951048952E-2</v>
      </c>
      <c r="T36" s="9">
        <v>0.24475524475524477</v>
      </c>
      <c r="U36" s="9">
        <v>0.19014084507042253</v>
      </c>
      <c r="V36" s="9">
        <v>0.11971830985915492</v>
      </c>
    </row>
    <row r="37" spans="1:22" ht="14.25" x14ac:dyDescent="0.25">
      <c r="A37" s="5" t="s">
        <v>119</v>
      </c>
      <c r="B37" s="9">
        <v>0.75714285714285712</v>
      </c>
      <c r="C37" s="9">
        <v>0.56716417910447758</v>
      </c>
      <c r="D37" s="9">
        <v>0.68421052631578949</v>
      </c>
      <c r="E37" s="9">
        <v>0.65734265734265729</v>
      </c>
      <c r="F37" s="9">
        <v>0.67647058823529416</v>
      </c>
      <c r="G37" s="9">
        <v>0.49624060150375937</v>
      </c>
      <c r="H37" s="9">
        <v>0.20149253731343283</v>
      </c>
      <c r="I37" s="9">
        <v>0.60305343511450382</v>
      </c>
      <c r="J37" s="9">
        <v>0.6058394160583942</v>
      </c>
      <c r="K37" s="9">
        <v>0.65853658536585369</v>
      </c>
      <c r="L37" s="9">
        <v>0.57480314960629919</v>
      </c>
      <c r="M37" s="9">
        <v>0.47826086956521741</v>
      </c>
      <c r="N37" s="9">
        <v>0.88811188811188813</v>
      </c>
      <c r="O37" s="9">
        <v>0.78260869565217395</v>
      </c>
      <c r="P37" s="9">
        <v>0.61481481481481481</v>
      </c>
      <c r="Q37" s="9">
        <v>0.5611510791366906</v>
      </c>
      <c r="R37" s="9">
        <v>0.41911764705882354</v>
      </c>
      <c r="S37" s="9">
        <v>0.77622377622377625</v>
      </c>
      <c r="T37" s="9">
        <v>0.70629370629370625</v>
      </c>
      <c r="U37" s="9">
        <v>0.72535211267605637</v>
      </c>
      <c r="V37" s="9">
        <v>0.73239436619718323</v>
      </c>
    </row>
    <row r="38" spans="1:22" ht="14.25" x14ac:dyDescent="0.25">
      <c r="A38" s="5" t="s">
        <v>120</v>
      </c>
      <c r="B38" s="9">
        <v>0.10714285714285714</v>
      </c>
      <c r="C38" s="9">
        <v>0.26119402985074625</v>
      </c>
      <c r="D38" s="9">
        <v>0.21052631578947367</v>
      </c>
      <c r="E38" s="9">
        <v>0.30769230769230771</v>
      </c>
      <c r="F38" s="9">
        <v>0.25735294117647056</v>
      </c>
      <c r="G38" s="9">
        <v>0.2857142857142857</v>
      </c>
      <c r="H38" s="9">
        <v>0.68656716417910446</v>
      </c>
      <c r="I38" s="9">
        <v>0.22900763358778625</v>
      </c>
      <c r="J38" s="9">
        <v>0.28467153284671531</v>
      </c>
      <c r="K38" s="9">
        <v>0.1951219512195122</v>
      </c>
      <c r="L38" s="9">
        <v>0.28346456692913385</v>
      </c>
      <c r="M38" s="9">
        <v>0.38405797101449274</v>
      </c>
      <c r="N38" s="9">
        <v>6.9930069930069935E-2</v>
      </c>
      <c r="O38" s="9">
        <v>0.13043478260869565</v>
      </c>
      <c r="P38" s="9">
        <v>0.22962962962962963</v>
      </c>
      <c r="Q38" s="9">
        <v>0.15827338129496402</v>
      </c>
      <c r="R38" s="9">
        <v>2.2058823529411766E-2</v>
      </c>
      <c r="S38" s="9">
        <v>0.16783216783216784</v>
      </c>
      <c r="T38" s="9">
        <v>2.7972027972027972E-2</v>
      </c>
      <c r="U38" s="9">
        <v>3.5211267605633804E-2</v>
      </c>
      <c r="V38" s="9">
        <v>0.10563380281690141</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5.0000000000000001E-3</v>
      </c>
      <c r="C40" s="9">
        <v>8.0000000000000002E-3</v>
      </c>
      <c r="D40" s="9">
        <v>2.9000000000000001E-2</v>
      </c>
      <c r="E40" s="9">
        <v>8.0000000000000002E-3</v>
      </c>
      <c r="F40" s="9">
        <v>3.4000000000000002E-2</v>
      </c>
      <c r="G40" s="9">
        <v>1.7999999999999999E-2</v>
      </c>
      <c r="H40" s="9">
        <v>1.7999999999999999E-2</v>
      </c>
      <c r="I40" s="9">
        <v>4.5999999999999999E-2</v>
      </c>
      <c r="J40" s="9">
        <v>1.2E-2</v>
      </c>
      <c r="K40" s="9">
        <v>2.8000000000000001E-2</v>
      </c>
      <c r="L40" s="9">
        <v>3.2000000000000001E-2</v>
      </c>
      <c r="M40" s="9">
        <v>3.3000000000000002E-2</v>
      </c>
      <c r="N40" s="9">
        <v>5.5E-2</v>
      </c>
      <c r="O40" s="9">
        <v>2.4E-2</v>
      </c>
      <c r="P40" s="9">
        <v>2.7E-2</v>
      </c>
      <c r="Q40" s="9">
        <v>0.02</v>
      </c>
      <c r="R40" s="9">
        <v>4.4999999999999998E-2</v>
      </c>
      <c r="S40" s="9">
        <v>0.02</v>
      </c>
      <c r="T40" s="9">
        <v>6.6000000000000003E-2</v>
      </c>
      <c r="U40" s="9">
        <v>1.9E-2</v>
      </c>
      <c r="V40" s="9">
        <v>1.2999999999999999E-2</v>
      </c>
    </row>
    <row r="41" spans="1:22" ht="14.25" x14ac:dyDescent="0.25">
      <c r="A41" s="5" t="s">
        <v>118</v>
      </c>
      <c r="B41" s="9">
        <v>6.8000000000000005E-2</v>
      </c>
      <c r="C41" s="9">
        <v>9.0999999999999998E-2</v>
      </c>
      <c r="D41" s="9">
        <v>8.5999999999999993E-2</v>
      </c>
      <c r="E41" s="9">
        <v>7.5999999999999998E-2</v>
      </c>
      <c r="F41" s="9">
        <v>0.17699999999999999</v>
      </c>
      <c r="G41" s="9">
        <v>0.155</v>
      </c>
      <c r="H41" s="9">
        <v>0.106</v>
      </c>
      <c r="I41" s="9">
        <v>0.13800000000000001</v>
      </c>
      <c r="J41" s="9">
        <v>8.2000000000000003E-2</v>
      </c>
      <c r="K41" s="9">
        <v>0.113</v>
      </c>
      <c r="L41" s="9">
        <v>0.20100000000000001</v>
      </c>
      <c r="M41" s="9">
        <v>9.5000000000000001E-2</v>
      </c>
      <c r="N41" s="9">
        <v>0.17399999999999999</v>
      </c>
      <c r="O41" s="9">
        <v>0.13</v>
      </c>
      <c r="P41" s="9">
        <v>0.123</v>
      </c>
      <c r="Q41" s="9">
        <v>0.14399999999999999</v>
      </c>
      <c r="R41" s="9">
        <v>0.19600000000000001</v>
      </c>
      <c r="S41" s="9">
        <v>7.8E-2</v>
      </c>
      <c r="T41" s="9">
        <v>0.26800000000000002</v>
      </c>
      <c r="U41" s="9">
        <v>0.19700000000000001</v>
      </c>
      <c r="V41" s="9">
        <v>0.128</v>
      </c>
    </row>
    <row r="42" spans="1:22" ht="14.25" x14ac:dyDescent="0.25">
      <c r="A42" s="5" t="s">
        <v>119</v>
      </c>
      <c r="B42" s="9">
        <v>0.60499999999999998</v>
      </c>
      <c r="C42" s="9">
        <v>0.66600000000000004</v>
      </c>
      <c r="D42" s="9">
        <v>0.61799999999999999</v>
      </c>
      <c r="E42" s="9">
        <v>0.63</v>
      </c>
      <c r="F42" s="9">
        <v>0.60799999999999998</v>
      </c>
      <c r="G42" s="9">
        <v>0.67200000000000004</v>
      </c>
      <c r="H42" s="9">
        <v>0.55100000000000005</v>
      </c>
      <c r="I42" s="9">
        <v>0.61699999999999999</v>
      </c>
      <c r="J42" s="9">
        <v>0.68500000000000005</v>
      </c>
      <c r="K42" s="9">
        <v>0.57599999999999996</v>
      </c>
      <c r="L42" s="9">
        <v>0.61199999999999999</v>
      </c>
      <c r="M42" s="9">
        <v>0.70199999999999996</v>
      </c>
      <c r="N42" s="9">
        <v>0.70199999999999996</v>
      </c>
      <c r="O42" s="9">
        <v>0.60299999999999998</v>
      </c>
      <c r="P42" s="9">
        <v>0.65200000000000002</v>
      </c>
      <c r="Q42" s="9">
        <v>0.621</v>
      </c>
      <c r="R42" s="9">
        <v>0.623</v>
      </c>
      <c r="S42" s="9">
        <v>0.83099999999999996</v>
      </c>
      <c r="T42" s="9">
        <v>0.55900000000000005</v>
      </c>
      <c r="U42" s="9">
        <v>0.69</v>
      </c>
      <c r="V42" s="9">
        <v>0.76200000000000001</v>
      </c>
    </row>
    <row r="43" spans="1:22" ht="15" thickBot="1" x14ac:dyDescent="0.3">
      <c r="A43" s="5" t="s">
        <v>120</v>
      </c>
      <c r="B43" s="9">
        <v>0.32100000000000001</v>
      </c>
      <c r="C43" s="9">
        <v>0.23599999999999999</v>
      </c>
      <c r="D43" s="9">
        <v>0.26700000000000002</v>
      </c>
      <c r="E43" s="9">
        <v>0.28599999999999998</v>
      </c>
      <c r="F43" s="9">
        <v>0.18</v>
      </c>
      <c r="G43" s="9">
        <v>0.155</v>
      </c>
      <c r="H43" s="9">
        <v>0.32500000000000001</v>
      </c>
      <c r="I43" s="9">
        <v>0.19900000000000001</v>
      </c>
      <c r="J43" s="9">
        <v>0.22</v>
      </c>
      <c r="K43" s="9">
        <v>0.28299999999999997</v>
      </c>
      <c r="L43" s="9">
        <v>0.155</v>
      </c>
      <c r="M43" s="9">
        <v>0.17</v>
      </c>
      <c r="N43" s="9">
        <v>6.9000000000000006E-2</v>
      </c>
      <c r="O43" s="9">
        <v>0.24199999999999999</v>
      </c>
      <c r="P43" s="9">
        <v>0.19800000000000001</v>
      </c>
      <c r="Q43" s="9">
        <v>0.215</v>
      </c>
      <c r="R43" s="9">
        <v>0.13600000000000001</v>
      </c>
      <c r="S43" s="9">
        <v>7.0999999999999994E-2</v>
      </c>
      <c r="T43" s="9">
        <v>0.107</v>
      </c>
      <c r="U43" s="9">
        <v>9.4E-2</v>
      </c>
      <c r="V43" s="9">
        <v>9.8000000000000004E-2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0.05</v>
      </c>
      <c r="C45" s="9">
        <v>3.3613445378151259E-2</v>
      </c>
      <c r="D45" s="9">
        <v>5.128205128205128E-2</v>
      </c>
      <c r="E45" s="9"/>
      <c r="F45" s="9">
        <v>3.4482758620689655E-2</v>
      </c>
      <c r="G45" s="9">
        <v>1.6666666666666666E-2</v>
      </c>
      <c r="H45" s="9">
        <v>3.3898305084745763E-2</v>
      </c>
      <c r="I45" s="9">
        <v>3.5398230088495575E-2</v>
      </c>
      <c r="J45" s="9">
        <v>5.2173913043478265E-2</v>
      </c>
      <c r="K45" s="9">
        <v>7.8947368421052627E-2</v>
      </c>
      <c r="L45" s="9">
        <v>1.680672268907563E-2</v>
      </c>
      <c r="M45" s="9">
        <v>6.1403508771929821E-2</v>
      </c>
      <c r="N45" s="9">
        <v>6.1946902654867256E-2</v>
      </c>
      <c r="O45" s="9">
        <v>2.7027027027027025E-2</v>
      </c>
      <c r="P45" s="9">
        <v>6.0344827586206892E-2</v>
      </c>
      <c r="Q45" s="9">
        <v>2.5210084033613446E-2</v>
      </c>
      <c r="R45" s="9">
        <v>5.0847457627118647E-2</v>
      </c>
      <c r="S45" s="9">
        <v>2.7522935779816519E-2</v>
      </c>
      <c r="T45" s="9">
        <v>5.9322033898305086E-2</v>
      </c>
      <c r="U45" s="9">
        <v>5.3571428571428568E-2</v>
      </c>
      <c r="V45" s="9">
        <v>4.3478260869565216E-2</v>
      </c>
    </row>
    <row r="46" spans="1:22" ht="14.25" x14ac:dyDescent="0.25">
      <c r="A46" s="5" t="s">
        <v>118</v>
      </c>
      <c r="B46" s="9">
        <v>0.15833333333333333</v>
      </c>
      <c r="C46" s="9">
        <v>0.31092436974789917</v>
      </c>
      <c r="D46" s="9">
        <v>0.17948717948717949</v>
      </c>
      <c r="E46" s="9">
        <v>8.3333333333333315E-2</v>
      </c>
      <c r="F46" s="9">
        <v>0.18965517241379309</v>
      </c>
      <c r="G46" s="9">
        <v>0.26666666666666666</v>
      </c>
      <c r="H46" s="9">
        <v>0.1440677966101695</v>
      </c>
      <c r="I46" s="9">
        <v>0.16814159292035399</v>
      </c>
      <c r="J46" s="9">
        <v>0.13043478260869565</v>
      </c>
      <c r="K46" s="9">
        <v>0.20175438596491227</v>
      </c>
      <c r="L46" s="9">
        <v>0.14285714285714285</v>
      </c>
      <c r="M46" s="9">
        <v>0.18421052631578946</v>
      </c>
      <c r="N46" s="9">
        <v>0.25663716814159293</v>
      </c>
      <c r="O46" s="9">
        <v>0.23423423423423423</v>
      </c>
      <c r="P46" s="9">
        <v>0.28448275862068967</v>
      </c>
      <c r="Q46" s="9">
        <v>0.22689075630252101</v>
      </c>
      <c r="R46" s="9">
        <v>0.19491525423728814</v>
      </c>
      <c r="S46" s="9">
        <v>0.20183486238532111</v>
      </c>
      <c r="T46" s="9">
        <v>0.11016949152542371</v>
      </c>
      <c r="U46" s="9">
        <v>0.20535714285714285</v>
      </c>
      <c r="V46" s="9">
        <v>0.12173913043478261</v>
      </c>
    </row>
    <row r="47" spans="1:22" ht="14.25" x14ac:dyDescent="0.25">
      <c r="A47" s="5" t="s">
        <v>119</v>
      </c>
      <c r="B47" s="9">
        <v>0.67500000000000004</v>
      </c>
      <c r="C47" s="9">
        <v>0.60504201680672265</v>
      </c>
      <c r="D47" s="9">
        <v>0.53846153846153844</v>
      </c>
      <c r="E47" s="9">
        <v>0.66666666666666652</v>
      </c>
      <c r="F47" s="9">
        <v>0.63793103448275867</v>
      </c>
      <c r="G47" s="9">
        <v>0.64166666666666672</v>
      </c>
      <c r="H47" s="9">
        <v>0.64406779661016944</v>
      </c>
      <c r="I47" s="9">
        <v>0.54867256637168138</v>
      </c>
      <c r="J47" s="9">
        <v>0.46086956521739131</v>
      </c>
      <c r="K47" s="9">
        <v>0.53508771929824561</v>
      </c>
      <c r="L47" s="9">
        <v>0.7899159663865547</v>
      </c>
      <c r="M47" s="9">
        <v>0.54385964912280704</v>
      </c>
      <c r="N47" s="9">
        <v>0.5752212389380531</v>
      </c>
      <c r="O47" s="9">
        <v>0.68468468468468469</v>
      </c>
      <c r="P47" s="9">
        <v>0.61206896551724133</v>
      </c>
      <c r="Q47" s="9">
        <v>0.64705882352941169</v>
      </c>
      <c r="R47" s="9">
        <v>0.65254237288135597</v>
      </c>
      <c r="S47" s="9">
        <v>0.56880733944954132</v>
      </c>
      <c r="T47" s="9">
        <v>0.74576271186440679</v>
      </c>
      <c r="U47" s="9">
        <v>0.44642857142857145</v>
      </c>
      <c r="V47" s="9">
        <v>0.65217391304347827</v>
      </c>
    </row>
    <row r="48" spans="1:22" ht="14.25" x14ac:dyDescent="0.25">
      <c r="A48" s="5" t="s">
        <v>120</v>
      </c>
      <c r="B48" s="9">
        <v>0.11666666666666665</v>
      </c>
      <c r="C48" s="9">
        <v>5.0420168067226892E-2</v>
      </c>
      <c r="D48" s="9">
        <v>0.23076923076923075</v>
      </c>
      <c r="E48" s="9">
        <v>0.25</v>
      </c>
      <c r="F48" s="9">
        <v>0.13793103448275862</v>
      </c>
      <c r="G48" s="9">
        <v>7.4999999999999997E-2</v>
      </c>
      <c r="H48" s="9">
        <v>0.17796610169491525</v>
      </c>
      <c r="I48" s="9">
        <v>0.24778761061946902</v>
      </c>
      <c r="J48" s="9">
        <v>0.35652173913043478</v>
      </c>
      <c r="K48" s="9">
        <v>0.18421052631578946</v>
      </c>
      <c r="L48" s="9">
        <v>5.0420168067226892E-2</v>
      </c>
      <c r="M48" s="9">
        <v>0.21052631578947367</v>
      </c>
      <c r="N48" s="9">
        <v>0.10619469026548672</v>
      </c>
      <c r="O48" s="9">
        <v>5.405405405405405E-2</v>
      </c>
      <c r="P48" s="9">
        <v>4.3103448275862072E-2</v>
      </c>
      <c r="Q48" s="9">
        <v>0.10084033613445378</v>
      </c>
      <c r="R48" s="9">
        <v>0.10169491525423729</v>
      </c>
      <c r="S48" s="9">
        <v>0.20183486238532111</v>
      </c>
      <c r="T48" s="9">
        <v>8.4745762711864389E-2</v>
      </c>
      <c r="U48" s="9">
        <v>0.29464285714285715</v>
      </c>
      <c r="V48" s="9">
        <v>0.18260869565217391</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1.680672268907563E-2</v>
      </c>
      <c r="C50" s="9">
        <v>6.7796610169491525E-2</v>
      </c>
      <c r="D50" s="9">
        <v>2.6315789473684209E-2</v>
      </c>
      <c r="E50" s="9">
        <v>2.564102564102564E-2</v>
      </c>
      <c r="F50" s="9">
        <v>5.9322033898305086E-2</v>
      </c>
      <c r="G50" s="9">
        <v>2.564102564102564E-2</v>
      </c>
      <c r="H50" s="9">
        <v>1.7543859649122806E-2</v>
      </c>
      <c r="I50" s="9">
        <v>1.6666666666666666E-2</v>
      </c>
      <c r="J50" s="9">
        <v>5.2173913043478265E-2</v>
      </c>
      <c r="K50" s="9">
        <v>4.2735042735042736E-2</v>
      </c>
      <c r="L50" s="9">
        <v>5.2631578947368418E-2</v>
      </c>
      <c r="M50" s="9">
        <v>2.6548672566371681E-2</v>
      </c>
      <c r="N50" s="9">
        <v>0.13793103448275862</v>
      </c>
      <c r="O50" s="9">
        <v>2.5423728813559324E-2</v>
      </c>
      <c r="P50" s="9">
        <v>2.564102564102564E-2</v>
      </c>
      <c r="Q50" s="9">
        <v>1.6949152542372881E-2</v>
      </c>
      <c r="R50" s="9">
        <v>5.9322033898305086E-2</v>
      </c>
      <c r="S50" s="9">
        <v>7.5630252100840331E-2</v>
      </c>
      <c r="T50" s="9">
        <v>4.2016806722689079E-2</v>
      </c>
      <c r="U50" s="9">
        <v>6.7796610169491525E-2</v>
      </c>
      <c r="V50" s="9">
        <v>3.3898305084745763E-2</v>
      </c>
    </row>
    <row r="51" spans="1:22" ht="14.25" x14ac:dyDescent="0.25">
      <c r="A51" s="5" t="s">
        <v>118</v>
      </c>
      <c r="B51" s="9">
        <v>9.2436974789915971E-2</v>
      </c>
      <c r="C51" s="9">
        <v>0.17796610169491525</v>
      </c>
      <c r="D51" s="9">
        <v>0.17543859649122806</v>
      </c>
      <c r="E51" s="9">
        <v>0.21367521367521367</v>
      </c>
      <c r="F51" s="9">
        <v>0.11016949152542371</v>
      </c>
      <c r="G51" s="9">
        <v>0.1111111111111111</v>
      </c>
      <c r="H51" s="9">
        <v>0.11403508771929824</v>
      </c>
      <c r="I51" s="9">
        <v>0.19166666666666668</v>
      </c>
      <c r="J51" s="9">
        <v>0.10434782608695653</v>
      </c>
      <c r="K51" s="9">
        <v>0.11965811965811966</v>
      </c>
      <c r="L51" s="9">
        <v>0.19298245614035087</v>
      </c>
      <c r="M51" s="9">
        <v>0.15044247787610621</v>
      </c>
      <c r="N51" s="9">
        <v>0.26724137931034481</v>
      </c>
      <c r="O51" s="9">
        <v>0.1271186440677966</v>
      </c>
      <c r="P51" s="9">
        <v>0.25641025641025639</v>
      </c>
      <c r="Q51" s="9">
        <v>0.13559322033898305</v>
      </c>
      <c r="R51" s="9">
        <v>0.26271186440677968</v>
      </c>
      <c r="S51" s="9">
        <v>0.30252100840336132</v>
      </c>
      <c r="T51" s="9">
        <v>0.26890756302521007</v>
      </c>
      <c r="U51" s="9">
        <v>0.2711864406779661</v>
      </c>
      <c r="V51" s="9">
        <v>0.26271186440677968</v>
      </c>
    </row>
    <row r="52" spans="1:22" ht="14.25" x14ac:dyDescent="0.25">
      <c r="A52" s="5" t="s">
        <v>119</v>
      </c>
      <c r="B52" s="9">
        <v>0.66386554621848726</v>
      </c>
      <c r="C52" s="9">
        <v>0.51694915254237284</v>
      </c>
      <c r="D52" s="9">
        <v>0.68421052631578949</v>
      </c>
      <c r="E52" s="9">
        <v>0.70085470085470081</v>
      </c>
      <c r="F52" s="9">
        <v>0.56779661016949157</v>
      </c>
      <c r="G52" s="9">
        <v>0.74358974358974361</v>
      </c>
      <c r="H52" s="9">
        <v>0.64035087719298245</v>
      </c>
      <c r="I52" s="9">
        <v>0.6166666666666667</v>
      </c>
      <c r="J52" s="9">
        <v>0.61739130434782608</v>
      </c>
      <c r="K52" s="9">
        <v>0.64957264957264949</v>
      </c>
      <c r="L52" s="9">
        <v>0.53508771929824561</v>
      </c>
      <c r="M52" s="9">
        <v>0.60176991150442483</v>
      </c>
      <c r="N52" s="9">
        <v>0.41379310344827586</v>
      </c>
      <c r="O52" s="9">
        <v>0.59322033898305082</v>
      </c>
      <c r="P52" s="9">
        <v>0.59829059829059827</v>
      </c>
      <c r="Q52" s="9">
        <v>0.77118644067796605</v>
      </c>
      <c r="R52" s="9">
        <v>0.5847457627118644</v>
      </c>
      <c r="S52" s="9">
        <v>0.47899159663865548</v>
      </c>
      <c r="T52" s="9">
        <v>0.58823529411764708</v>
      </c>
      <c r="U52" s="9">
        <v>0.44915254237288138</v>
      </c>
      <c r="V52" s="9">
        <v>0.57627118644067798</v>
      </c>
    </row>
    <row r="53" spans="1:22" ht="14.25" x14ac:dyDescent="0.25">
      <c r="A53" s="5" t="s">
        <v>120</v>
      </c>
      <c r="B53" s="9">
        <v>0.22689075630252101</v>
      </c>
      <c r="C53" s="9">
        <v>0.23728813559322035</v>
      </c>
      <c r="D53" s="9">
        <v>0.11403508771929824</v>
      </c>
      <c r="E53" s="9">
        <v>5.9829059829059832E-2</v>
      </c>
      <c r="F53" s="9">
        <v>0.26271186440677968</v>
      </c>
      <c r="G53" s="9">
        <v>0.11965811965811966</v>
      </c>
      <c r="H53" s="9">
        <v>0.22807017543859648</v>
      </c>
      <c r="I53" s="9">
        <v>0.17499999999999999</v>
      </c>
      <c r="J53" s="9">
        <v>0.22608695652173913</v>
      </c>
      <c r="K53" s="9">
        <v>0.18803418803418803</v>
      </c>
      <c r="L53" s="9">
        <v>0.21929824561403508</v>
      </c>
      <c r="M53" s="9">
        <v>0.22123893805309736</v>
      </c>
      <c r="N53" s="9">
        <v>0.18103448275862066</v>
      </c>
      <c r="O53" s="9">
        <v>0.25423728813559321</v>
      </c>
      <c r="P53" s="9">
        <v>0.11965811965811966</v>
      </c>
      <c r="Q53" s="9">
        <v>7.6271186440677971E-2</v>
      </c>
      <c r="R53" s="9">
        <v>9.3220338983050849E-2</v>
      </c>
      <c r="S53" s="9">
        <v>0.14285714285714285</v>
      </c>
      <c r="T53" s="9">
        <v>0.10084033613445378</v>
      </c>
      <c r="U53" s="9">
        <v>0.21186440677966101</v>
      </c>
      <c r="V53" s="9">
        <v>0.1271186440677966</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73</v>
      </c>
      <c r="B77" s="155" t="s">
        <v>129</v>
      </c>
      <c r="C77" s="156" t="s">
        <v>130</v>
      </c>
      <c r="D77" s="1"/>
      <c r="E77" s="1"/>
      <c r="F77" s="165" t="s">
        <v>73</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74.340574088440675</v>
      </c>
      <c r="C78" s="59">
        <f>50+(50*(C93-C90))+(25*(C92-C91))</f>
        <v>73.356362825941602</v>
      </c>
      <c r="F78" s="52">
        <v>2019</v>
      </c>
      <c r="G78" s="25">
        <f>50+(50*(G93-G90))+(25*(G92-G91))</f>
        <v>77.240285487708178</v>
      </c>
      <c r="H78" s="59">
        <f>50+(50*(H93-H90))+(25*(H92-H91))</f>
        <v>75.663331883427588</v>
      </c>
      <c r="I78" s="25">
        <f t="shared" ref="I78:K78" si="6">50+(50*(I93-I90))+(25*(I92-I91))</f>
        <v>72.689611217335838</v>
      </c>
      <c r="J78" s="59">
        <f t="shared" si="6"/>
        <v>71.921568627450981</v>
      </c>
      <c r="K78" s="59">
        <f t="shared" si="6"/>
        <v>71.55128205128203</v>
      </c>
    </row>
    <row r="79" spans="1:32" ht="13.5" customHeight="1" x14ac:dyDescent="0.25">
      <c r="A79" s="52">
        <v>2017</v>
      </c>
      <c r="B79" s="25">
        <f>50+(50*(B98-B95))+(25*(B97-B96))</f>
        <v>72.230538922155688</v>
      </c>
      <c r="C79" s="59">
        <f>50+(50*(C98-C95))+(25*(C97-C96))</f>
        <v>70.909387222946549</v>
      </c>
      <c r="F79" s="52">
        <v>2017</v>
      </c>
      <c r="G79" s="25">
        <f>50+(50*(G98-G95))+(25*(G97-G96))</f>
        <v>74.763033175355446</v>
      </c>
      <c r="H79" s="59">
        <f>50+(50*(H98-H95))+(25*(H97-H96))</f>
        <v>74.098557692307665</v>
      </c>
      <c r="I79" s="25">
        <f t="shared" ref="I79:K79" si="7">50+(50*(I98-I95))+(25*(I97-I96))</f>
        <v>71.349999999999994</v>
      </c>
      <c r="J79" s="59">
        <f t="shared" si="7"/>
        <v>67.126436781609229</v>
      </c>
      <c r="K79" s="59">
        <f t="shared" si="7"/>
        <v>69.309838472834059</v>
      </c>
    </row>
    <row r="80" spans="1:32" ht="13.5" customHeight="1" x14ac:dyDescent="0.25">
      <c r="A80" s="52">
        <v>2016</v>
      </c>
      <c r="B80" s="25">
        <f>50+(50*(B103-B100))+(25*(B102-B101))</f>
        <v>71.756867011150746</v>
      </c>
      <c r="C80" s="59">
        <f>50+(50*(C103-C100))+(25*(C102-C101))</f>
        <v>70.5270300836915</v>
      </c>
      <c r="F80" s="52">
        <v>2016</v>
      </c>
      <c r="G80" s="25">
        <f>50+(50*(G103-G100))+(25*(G102-G101))</f>
        <v>75.056475903614498</v>
      </c>
      <c r="H80" s="59">
        <f>50+(50*(H103-H100))+(25*(H102-H101))</f>
        <v>73.83493031358887</v>
      </c>
      <c r="I80" s="25">
        <f t="shared" ref="I80:K80" si="8">50+(50*(I103-I100))+(25*(I102-I101))</f>
        <v>70.722618276085555</v>
      </c>
      <c r="J80" s="59">
        <f t="shared" si="8"/>
        <v>68.19664492078283</v>
      </c>
      <c r="K80" s="59">
        <f t="shared" si="8"/>
        <v>66.823561054330327</v>
      </c>
    </row>
    <row r="81" spans="1:11" ht="13.5" customHeight="1" x14ac:dyDescent="0.25">
      <c r="A81" s="52">
        <v>2014</v>
      </c>
      <c r="B81" s="25">
        <f>50+(50*(B108-B105))+(25*(B107-B106))</f>
        <v>66.563876651982397</v>
      </c>
      <c r="C81" s="59">
        <f>50+(50*(C108-C105))+(25*(C107-C106))</f>
        <v>65.968485780169118</v>
      </c>
      <c r="F81" s="52">
        <v>2014</v>
      </c>
      <c r="G81" s="25">
        <f>50+(50*(G108-G105))+(25*(G107-G106))</f>
        <v>69.8081264108352</v>
      </c>
      <c r="H81" s="59">
        <f>50+(50*(H108-H105))+(25*(H107-H106))</f>
        <v>66.006711409395962</v>
      </c>
      <c r="I81" s="25">
        <f t="shared" ref="I81:K81" si="9">50+(50*(I108-I105))+(25*(I107-I106))</f>
        <v>63.895348837209255</v>
      </c>
      <c r="J81" s="59">
        <f t="shared" si="9"/>
        <v>66.152597402597422</v>
      </c>
      <c r="K81" s="59">
        <f t="shared" si="9"/>
        <v>65.539215686274517</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x14ac:dyDescent="0.25">
      <c r="A86" s="55">
        <v>2006</v>
      </c>
      <c r="B86" s="60" t="s">
        <v>56</v>
      </c>
      <c r="C86" s="61" t="s">
        <v>56</v>
      </c>
      <c r="F86" s="55">
        <v>2006</v>
      </c>
      <c r="G86" s="60" t="s">
        <v>56</v>
      </c>
      <c r="H86" s="60" t="s">
        <v>56</v>
      </c>
      <c r="I86" s="60" t="s">
        <v>56</v>
      </c>
      <c r="J86" s="60" t="s">
        <v>56</v>
      </c>
      <c r="K86" s="61"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1.6033100594776001E-2</v>
      </c>
      <c r="C90" s="9">
        <v>1.6937820369958001E-2</v>
      </c>
      <c r="F90" s="13" t="s">
        <v>117</v>
      </c>
      <c r="G90" s="14">
        <v>1.8239492466296602E-2</v>
      </c>
      <c r="H90" s="14">
        <v>1.6963897346672498E-2</v>
      </c>
      <c r="I90" s="14">
        <v>1.5933715742511199E-2</v>
      </c>
      <c r="J90" s="14">
        <v>1.41176470588235E-2</v>
      </c>
      <c r="K90" s="14">
        <v>1.6923076923076898E-2</v>
      </c>
    </row>
    <row r="91" spans="1:11" ht="14.25" x14ac:dyDescent="0.25">
      <c r="A91" s="5" t="s">
        <v>118</v>
      </c>
      <c r="B91" s="9">
        <v>9.3871217998447998E-2</v>
      </c>
      <c r="C91" s="9">
        <v>0.10006685981725</v>
      </c>
      <c r="F91" s="5" t="s">
        <v>118</v>
      </c>
      <c r="G91" s="9">
        <v>6.7406819984139596E-2</v>
      </c>
      <c r="H91" s="9">
        <v>8.0034797738147007E-2</v>
      </c>
      <c r="I91" s="9">
        <v>0.11408540471638</v>
      </c>
      <c r="J91" s="9">
        <v>0.116862745098039</v>
      </c>
      <c r="K91" s="9">
        <v>0.11025641025641</v>
      </c>
    </row>
    <row r="92" spans="1:11" ht="28.5" x14ac:dyDescent="0.25">
      <c r="A92" s="5" t="s">
        <v>119</v>
      </c>
      <c r="B92" s="9">
        <v>0.680630980087923</v>
      </c>
      <c r="C92" s="9">
        <v>0.69779362603075601</v>
      </c>
      <c r="F92" s="5" t="s">
        <v>119</v>
      </c>
      <c r="G92" s="9">
        <v>0.63521015067406805</v>
      </c>
      <c r="H92" s="9">
        <v>0.66550674206176597</v>
      </c>
      <c r="I92" s="9">
        <v>0.68642447418737995</v>
      </c>
      <c r="J92" s="9">
        <v>0.71607843137254901</v>
      </c>
      <c r="K92" s="9">
        <v>0.73948717948717901</v>
      </c>
    </row>
    <row r="93" spans="1:11" ht="14.25" x14ac:dyDescent="0.25">
      <c r="A93" s="5" t="s">
        <v>120</v>
      </c>
      <c r="B93" s="9">
        <v>0.209464701318852</v>
      </c>
      <c r="C93" s="9">
        <v>0.18520169378203699</v>
      </c>
      <c r="F93" s="5" t="s">
        <v>120</v>
      </c>
      <c r="G93" s="9">
        <v>0.27914353687549598</v>
      </c>
      <c r="H93" s="9">
        <v>0.237494562853415</v>
      </c>
      <c r="I93" s="9">
        <v>0.183556405353728</v>
      </c>
      <c r="J93" s="9">
        <v>0.152941176470588</v>
      </c>
      <c r="K93" s="9">
        <v>0.133333333333333</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2.2455089820359299E-2</v>
      </c>
      <c r="C95" s="9">
        <v>2.8683181225554098E-2</v>
      </c>
      <c r="F95" s="13" t="s">
        <v>117</v>
      </c>
      <c r="G95" s="14">
        <v>2.1327014218009501E-2</v>
      </c>
      <c r="H95" s="14">
        <v>1.8028846153846201E-2</v>
      </c>
      <c r="I95" s="14">
        <v>2.1999999999999999E-2</v>
      </c>
      <c r="J95" s="14">
        <v>3.90804597701149E-2</v>
      </c>
      <c r="K95" s="14">
        <v>3.2305433186490498E-2</v>
      </c>
    </row>
    <row r="96" spans="1:11" ht="14.25" x14ac:dyDescent="0.25">
      <c r="A96" s="5" t="s">
        <v>118</v>
      </c>
      <c r="B96" s="9">
        <v>0.13098802395209599</v>
      </c>
      <c r="C96" s="9">
        <v>0.13950456323337701</v>
      </c>
      <c r="F96" s="5" t="s">
        <v>118</v>
      </c>
      <c r="G96" s="9">
        <v>0.106635071090047</v>
      </c>
      <c r="H96" s="9">
        <v>0.11778846153846199</v>
      </c>
      <c r="I96" s="9">
        <v>0.14599999999999999</v>
      </c>
      <c r="J96" s="9">
        <v>0.167816091954023</v>
      </c>
      <c r="K96" s="9">
        <v>0.146842878120411</v>
      </c>
    </row>
    <row r="97" spans="1:11" ht="28.5" x14ac:dyDescent="0.25">
      <c r="A97" s="5" t="s">
        <v>119</v>
      </c>
      <c r="B97" s="9">
        <v>0.62799401197604798</v>
      </c>
      <c r="C97" s="9">
        <v>0.63037809647979104</v>
      </c>
      <c r="F97" s="5" t="s">
        <v>119</v>
      </c>
      <c r="G97" s="9">
        <v>0.60426540284360197</v>
      </c>
      <c r="H97" s="9">
        <v>0.61057692307692302</v>
      </c>
      <c r="I97" s="9">
        <v>0.62</v>
      </c>
      <c r="J97" s="9">
        <v>0.65517241379310398</v>
      </c>
      <c r="K97" s="9">
        <v>0.657856093979442</v>
      </c>
    </row>
    <row r="98" spans="1:11" ht="14.25" x14ac:dyDescent="0.25">
      <c r="A98" s="5" t="s">
        <v>120</v>
      </c>
      <c r="B98" s="9">
        <v>0.21856287425149701</v>
      </c>
      <c r="C98" s="9">
        <v>0.20143415906127801</v>
      </c>
      <c r="F98" s="5" t="s">
        <v>120</v>
      </c>
      <c r="G98" s="9">
        <v>0.267772511848341</v>
      </c>
      <c r="H98" s="9">
        <v>0.253605769230769</v>
      </c>
      <c r="I98" s="9">
        <v>0.21199999999999999</v>
      </c>
      <c r="J98" s="9">
        <v>0.13793103448275901</v>
      </c>
      <c r="K98" s="9">
        <v>0.16299559471365599</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2.4476475387540001E-2</v>
      </c>
      <c r="C100" s="9">
        <v>2.827414612079E-2</v>
      </c>
      <c r="F100" s="13" t="s">
        <v>117</v>
      </c>
      <c r="G100" s="14">
        <v>2.1837349397590002E-2</v>
      </c>
      <c r="H100" s="14">
        <v>1.7857142857142998E-2</v>
      </c>
      <c r="I100" s="14">
        <v>2.2034996759559E-2</v>
      </c>
      <c r="J100" s="14">
        <v>2.8890959925443001E-2</v>
      </c>
      <c r="K100" s="14">
        <v>4.3033889187735E-2</v>
      </c>
    </row>
    <row r="101" spans="1:11" ht="14.25" x14ac:dyDescent="0.25">
      <c r="A101" s="5" t="s">
        <v>118</v>
      </c>
      <c r="B101" s="9">
        <v>0.12727767201522999</v>
      </c>
      <c r="C101" s="9">
        <v>0.14023976475909999</v>
      </c>
      <c r="F101" s="5" t="s">
        <v>118</v>
      </c>
      <c r="G101" s="9">
        <v>0.10015060240963899</v>
      </c>
      <c r="H101" s="9">
        <v>0.110191637630662</v>
      </c>
      <c r="I101" s="9">
        <v>0.14711600777705799</v>
      </c>
      <c r="J101" s="9">
        <v>0.162162162162162</v>
      </c>
      <c r="K101" s="9">
        <v>0.161915008068854</v>
      </c>
    </row>
    <row r="102" spans="1:11" ht="28.5" x14ac:dyDescent="0.25">
      <c r="A102" s="5" t="s">
        <v>119</v>
      </c>
      <c r="B102" s="9">
        <v>0.64998640195811996</v>
      </c>
      <c r="C102" s="9">
        <v>0.64510291789188001</v>
      </c>
      <c r="F102" s="5" t="s">
        <v>119</v>
      </c>
      <c r="G102" s="9">
        <v>0.60993975903614495</v>
      </c>
      <c r="H102" s="9">
        <v>0.64459930313588898</v>
      </c>
      <c r="I102" s="9">
        <v>0.64160725858716805</v>
      </c>
      <c r="J102" s="9">
        <v>0.67008387698042904</v>
      </c>
      <c r="K102" s="9">
        <v>0.66917697686928501</v>
      </c>
    </row>
    <row r="103" spans="1:11" ht="14.25" x14ac:dyDescent="0.25">
      <c r="A103" s="5" t="s">
        <v>120</v>
      </c>
      <c r="B103" s="9">
        <v>0.19825945063910999</v>
      </c>
      <c r="C103" s="9">
        <v>0.18638317122823</v>
      </c>
      <c r="F103" s="5" t="s">
        <v>120</v>
      </c>
      <c r="G103" s="9">
        <v>0.26807228915662701</v>
      </c>
      <c r="H103" s="9">
        <v>0.227351916376307</v>
      </c>
      <c r="I103" s="9">
        <v>0.18924173687621501</v>
      </c>
      <c r="J103" s="9">
        <v>0.13886300093196599</v>
      </c>
      <c r="K103" s="9">
        <v>0.125874125874126</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3.5242290748898703E-2</v>
      </c>
      <c r="C105" s="9">
        <v>4.68870099923136E-2</v>
      </c>
      <c r="F105" s="13" t="s">
        <v>117</v>
      </c>
      <c r="G105" s="14">
        <v>2.70880361173815E-2</v>
      </c>
      <c r="H105" s="14">
        <v>3.7583892617449703E-2</v>
      </c>
      <c r="I105" s="14">
        <v>6.0465116279069801E-2</v>
      </c>
      <c r="J105" s="14">
        <v>3.5714285714285698E-2</v>
      </c>
      <c r="K105" s="14">
        <v>4.7058823529411799E-2</v>
      </c>
    </row>
    <row r="106" spans="1:11" ht="14.25" x14ac:dyDescent="0.25">
      <c r="A106" s="5" t="s">
        <v>118</v>
      </c>
      <c r="B106" s="9">
        <v>0.19295154185022001</v>
      </c>
      <c r="C106" s="9">
        <v>0.18754803996925401</v>
      </c>
      <c r="F106" s="5" t="s">
        <v>118</v>
      </c>
      <c r="G106" s="9">
        <v>0.164785553047404</v>
      </c>
      <c r="H106" s="9">
        <v>0.19060402684563801</v>
      </c>
      <c r="I106" s="9">
        <v>0.22093023255814001</v>
      </c>
      <c r="J106" s="9">
        <v>0.18831168831168801</v>
      </c>
      <c r="K106" s="9">
        <v>0.18627450980392199</v>
      </c>
    </row>
    <row r="107" spans="1:11" ht="28.5" x14ac:dyDescent="0.25">
      <c r="A107" s="5" t="s">
        <v>119</v>
      </c>
      <c r="B107" s="9">
        <v>0.61762114537444901</v>
      </c>
      <c r="C107" s="9">
        <v>0.61106840891621805</v>
      </c>
      <c r="F107" s="5" t="s">
        <v>119</v>
      </c>
      <c r="G107" s="9">
        <v>0.60496613995485304</v>
      </c>
      <c r="H107" s="9">
        <v>0.63758389261744997</v>
      </c>
      <c r="I107" s="9">
        <v>0.53953488372092995</v>
      </c>
      <c r="J107" s="9">
        <v>0.64610389610389596</v>
      </c>
      <c r="K107" s="9">
        <v>0.63137254901960804</v>
      </c>
    </row>
    <row r="108" spans="1:11" ht="14.25" x14ac:dyDescent="0.25">
      <c r="A108" s="5" t="s">
        <v>120</v>
      </c>
      <c r="B108" s="9">
        <v>0.154185022026432</v>
      </c>
      <c r="C108" s="9">
        <v>0.154496541122214</v>
      </c>
      <c r="F108" s="5" t="s">
        <v>120</v>
      </c>
      <c r="G108" s="9">
        <v>0.20316027088036101</v>
      </c>
      <c r="H108" s="9">
        <v>0.134228187919463</v>
      </c>
      <c r="I108" s="9">
        <v>0.17906976744186001</v>
      </c>
      <c r="J108" s="9">
        <v>0.12987012987013</v>
      </c>
      <c r="K108" s="9">
        <v>0.13529411764705901</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4.1594454072790298E-2</v>
      </c>
      <c r="C110" s="9">
        <v>4.5280122793553298E-2</v>
      </c>
      <c r="F110" s="13" t="s">
        <v>117</v>
      </c>
      <c r="G110" s="14">
        <v>2.9885057471264E-2</v>
      </c>
      <c r="H110" s="14">
        <v>3.4712950600800999E-2</v>
      </c>
      <c r="I110" s="14">
        <v>4.2253521126761E-2</v>
      </c>
      <c r="J110" s="14">
        <v>6.7524115755627001E-2</v>
      </c>
      <c r="K110" s="14">
        <v>5.4104477611939997E-2</v>
      </c>
    </row>
    <row r="111" spans="1:11" ht="14.25" x14ac:dyDescent="0.25">
      <c r="A111" s="5" t="s">
        <v>118</v>
      </c>
      <c r="B111" s="9">
        <v>0.185441941074523</v>
      </c>
      <c r="C111" s="9">
        <v>0.187260168841136</v>
      </c>
      <c r="F111" s="5" t="s">
        <v>118</v>
      </c>
      <c r="G111" s="9">
        <v>0.12873563218390799</v>
      </c>
      <c r="H111" s="9">
        <v>0.18291054739652901</v>
      </c>
      <c r="I111" s="9">
        <v>0.2018779342723</v>
      </c>
      <c r="J111" s="9">
        <v>0.286173633440514</v>
      </c>
      <c r="K111" s="9">
        <v>0.16791044776119399</v>
      </c>
    </row>
    <row r="112" spans="1:11" ht="28.5" x14ac:dyDescent="0.25">
      <c r="A112" s="5" t="s">
        <v>119</v>
      </c>
      <c r="B112" s="9">
        <v>0.59705372616984398</v>
      </c>
      <c r="C112" s="9">
        <v>0.60168841135840401</v>
      </c>
      <c r="F112" s="5" t="s">
        <v>119</v>
      </c>
      <c r="G112" s="9">
        <v>0.64367816091954</v>
      </c>
      <c r="H112" s="9">
        <v>0.60747663551401898</v>
      </c>
      <c r="I112" s="9">
        <v>0.59859154929577496</v>
      </c>
      <c r="J112" s="9">
        <v>0.488745980707395</v>
      </c>
      <c r="K112" s="9">
        <v>0.61753731343283602</v>
      </c>
    </row>
    <row r="113" spans="1:11" ht="14.25" x14ac:dyDescent="0.25">
      <c r="A113" s="5" t="s">
        <v>120</v>
      </c>
      <c r="B113" s="9">
        <v>0.175909878682842</v>
      </c>
      <c r="C113" s="9">
        <v>0.16577129700690699</v>
      </c>
      <c r="F113" s="5" t="s">
        <v>120</v>
      </c>
      <c r="G113" s="9">
        <v>0.19770114942528699</v>
      </c>
      <c r="H113" s="9">
        <v>0.17489986648865199</v>
      </c>
      <c r="I113" s="9">
        <v>0.15727699530516401</v>
      </c>
      <c r="J113" s="9">
        <v>0.157556270096463</v>
      </c>
      <c r="K113" s="9">
        <v>0.16044776119403001</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30" width="17.7109375" style="1" customWidth="1"/>
    <col min="31" max="16384" width="10.85546875" style="1"/>
  </cols>
  <sheetData>
    <row r="1" spans="1:10" s="17" customFormat="1" ht="30" customHeight="1" x14ac:dyDescent="0.2">
      <c r="A1" s="15" t="s">
        <v>208</v>
      </c>
      <c r="B1" s="15"/>
      <c r="C1" s="15"/>
      <c r="D1" s="15"/>
      <c r="E1" s="15"/>
      <c r="F1" s="15"/>
      <c r="G1" s="15"/>
      <c r="H1" s="16"/>
      <c r="I1" s="16"/>
      <c r="J1" s="16"/>
    </row>
    <row r="3" spans="1:10" x14ac:dyDescent="0.25">
      <c r="A3" s="2" t="s">
        <v>115</v>
      </c>
    </row>
    <row r="4" spans="1:10" ht="15" customHeight="1" x14ac:dyDescent="0.25">
      <c r="A4" s="175" t="s">
        <v>74</v>
      </c>
      <c r="B4" s="176">
        <v>2019</v>
      </c>
      <c r="C4" s="176">
        <v>2017</v>
      </c>
      <c r="D4" s="176">
        <v>2016</v>
      </c>
      <c r="E4" s="176">
        <v>2014</v>
      </c>
      <c r="F4" s="176">
        <v>2012</v>
      </c>
      <c r="G4" s="176">
        <v>2009</v>
      </c>
      <c r="H4" s="176">
        <v>2008</v>
      </c>
      <c r="I4" s="176">
        <v>2007</v>
      </c>
      <c r="J4" s="177">
        <v>2006</v>
      </c>
    </row>
    <row r="5" spans="1:10" ht="15" customHeight="1" x14ac:dyDescent="0.25">
      <c r="A5" s="63" t="s">
        <v>117</v>
      </c>
      <c r="B5" s="8">
        <v>1.7999999999999999E-2</v>
      </c>
      <c r="C5" s="8">
        <v>2.1999999999999999E-2</v>
      </c>
      <c r="D5" s="8">
        <v>2.6555451712923998E-2</v>
      </c>
      <c r="E5" s="8">
        <v>3.44E-2</v>
      </c>
      <c r="F5" s="8">
        <v>3.2099999999999997E-2</v>
      </c>
      <c r="G5" s="8" t="s">
        <v>56</v>
      </c>
      <c r="H5" s="8" t="s">
        <v>56</v>
      </c>
      <c r="I5" s="8" t="s">
        <v>56</v>
      </c>
      <c r="J5" s="64" t="s">
        <v>56</v>
      </c>
    </row>
    <row r="6" spans="1:10" ht="15" customHeight="1" x14ac:dyDescent="0.25">
      <c r="A6" s="65" t="s">
        <v>118</v>
      </c>
      <c r="B6" s="9">
        <v>7.3999999999999996E-2</v>
      </c>
      <c r="C6" s="9">
        <v>0.105</v>
      </c>
      <c r="D6" s="9">
        <v>0.110196674172516</v>
      </c>
      <c r="E6" s="9">
        <v>0.14829999999999999</v>
      </c>
      <c r="F6" s="9">
        <v>0.1525</v>
      </c>
      <c r="G6" s="9" t="s">
        <v>56</v>
      </c>
      <c r="H6" s="9" t="s">
        <v>56</v>
      </c>
      <c r="I6" s="9" t="s">
        <v>56</v>
      </c>
      <c r="J6" s="66" t="s">
        <v>56</v>
      </c>
    </row>
    <row r="7" spans="1:10" ht="15" customHeight="1" x14ac:dyDescent="0.25">
      <c r="A7" s="65" t="s">
        <v>119</v>
      </c>
      <c r="B7" s="9">
        <v>0.69499999999999995</v>
      </c>
      <c r="C7" s="9">
        <v>0.63800000000000001</v>
      </c>
      <c r="D7" s="9">
        <v>0.64017961963313197</v>
      </c>
      <c r="E7" s="9">
        <v>0.61829999999999996</v>
      </c>
      <c r="F7" s="9">
        <v>0.59319999999999995</v>
      </c>
      <c r="G7" s="9" t="s">
        <v>56</v>
      </c>
      <c r="H7" s="9" t="s">
        <v>56</v>
      </c>
      <c r="I7" s="9" t="s">
        <v>56</v>
      </c>
      <c r="J7" s="66" t="s">
        <v>56</v>
      </c>
    </row>
    <row r="8" spans="1:10" ht="15" customHeight="1" x14ac:dyDescent="0.25">
      <c r="A8" s="67" t="s">
        <v>120</v>
      </c>
      <c r="B8" s="56">
        <v>0.214</v>
      </c>
      <c r="C8" s="56">
        <v>0.23599999999999999</v>
      </c>
      <c r="D8" s="56">
        <v>0.223068254481427</v>
      </c>
      <c r="E8" s="56">
        <v>0.1991</v>
      </c>
      <c r="F8" s="56">
        <v>0.22220000000000001</v>
      </c>
      <c r="G8" s="56" t="s">
        <v>56</v>
      </c>
      <c r="H8" s="56" t="s">
        <v>56</v>
      </c>
      <c r="I8" s="56" t="s">
        <v>56</v>
      </c>
      <c r="J8" s="68" t="s">
        <v>56</v>
      </c>
    </row>
    <row r="10" spans="1:10" ht="14.25" thickBot="1" x14ac:dyDescent="0.3">
      <c r="A10" s="2" t="s">
        <v>52</v>
      </c>
    </row>
    <row r="11" spans="1:10" ht="15" customHeight="1" thickBot="1" x14ac:dyDescent="0.3">
      <c r="A11" s="164" t="s">
        <v>74</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75.325000000000003</v>
      </c>
      <c r="C12" s="11">
        <f t="shared" ref="C12:F12" si="0">50+(50*(C8-C5))+(25*(C7-C6))</f>
        <v>74.025000000000006</v>
      </c>
      <c r="D12" s="11">
        <f t="shared" si="0"/>
        <v>73.075213774940551</v>
      </c>
      <c r="E12" s="11">
        <f t="shared" si="0"/>
        <v>69.984999999999999</v>
      </c>
      <c r="F12" s="11">
        <f t="shared" si="0"/>
        <v>70.522500000000008</v>
      </c>
      <c r="G12" s="11" t="s">
        <v>56</v>
      </c>
      <c r="H12" s="11" t="s">
        <v>56</v>
      </c>
      <c r="I12" s="11" t="s">
        <v>56</v>
      </c>
      <c r="J12" s="11" t="s">
        <v>56</v>
      </c>
    </row>
    <row r="14" spans="1:10" s="17" customFormat="1" ht="30" customHeight="1" x14ac:dyDescent="0.2">
      <c r="A14" s="15" t="s">
        <v>209</v>
      </c>
      <c r="B14" s="15"/>
      <c r="C14" s="15"/>
      <c r="D14" s="15"/>
      <c r="E14" s="15"/>
      <c r="F14" s="15"/>
      <c r="G14" s="15"/>
      <c r="H14" s="16"/>
      <c r="I14" s="16"/>
      <c r="J14" s="16"/>
    </row>
    <row r="16" spans="1:10" x14ac:dyDescent="0.25">
      <c r="A16" s="3" t="s">
        <v>123</v>
      </c>
    </row>
    <row r="17" spans="1:23" x14ac:dyDescent="0.25">
      <c r="A17" s="3"/>
    </row>
    <row r="18" spans="1:23" s="35" customFormat="1" ht="14.25" x14ac:dyDescent="0.2">
      <c r="A18" s="150" t="s">
        <v>74</v>
      </c>
      <c r="B18" s="178" t="s">
        <v>96</v>
      </c>
      <c r="C18" s="179"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48">
        <f>50+(50*(B33-B30))+(25*(B32-B31))</f>
        <v>78.994845360824741</v>
      </c>
      <c r="C19" s="51">
        <f>50+(50*(C33-C30))+(25*(C32-C31))</f>
        <v>78.55329949238579</v>
      </c>
      <c r="D19" s="25">
        <f t="shared" ref="D19:V19" si="1">50+(50*(D33-D30))+(25*(D32-D31))</f>
        <v>81.721105527638187</v>
      </c>
      <c r="E19" s="25">
        <f t="shared" si="1"/>
        <v>76.794871794871796</v>
      </c>
      <c r="F19" s="25">
        <f t="shared" si="1"/>
        <v>76.399491094147578</v>
      </c>
      <c r="G19" s="25">
        <f t="shared" si="1"/>
        <v>79.901960784313729</v>
      </c>
      <c r="H19" s="25">
        <f t="shared" si="1"/>
        <v>77.922885572139307</v>
      </c>
      <c r="I19" s="25">
        <f t="shared" si="1"/>
        <v>76.67464114832535</v>
      </c>
      <c r="J19" s="25">
        <f t="shared" si="1"/>
        <v>79.987834549878343</v>
      </c>
      <c r="K19" s="25">
        <f t="shared" si="1"/>
        <v>74.583333333333329</v>
      </c>
      <c r="L19" s="25">
        <f t="shared" si="1"/>
        <v>76.708860759493675</v>
      </c>
      <c r="M19" s="25">
        <f t="shared" si="1"/>
        <v>69.77329974811083</v>
      </c>
      <c r="N19" s="25">
        <f t="shared" si="1"/>
        <v>69.502617801047123</v>
      </c>
      <c r="O19" s="25">
        <f t="shared" si="1"/>
        <v>78.030303030303031</v>
      </c>
      <c r="P19" s="25">
        <f t="shared" si="1"/>
        <v>74.508599508599502</v>
      </c>
      <c r="Q19" s="25">
        <f t="shared" si="1"/>
        <v>72.779187817258887</v>
      </c>
      <c r="R19" s="25">
        <f t="shared" si="1"/>
        <v>66.732804232804241</v>
      </c>
      <c r="S19" s="25">
        <f t="shared" si="1"/>
        <v>69.226044226044223</v>
      </c>
      <c r="T19" s="25">
        <f t="shared" si="1"/>
        <v>66.915422885572141</v>
      </c>
      <c r="U19" s="25">
        <f t="shared" si="1"/>
        <v>75.063131313131308</v>
      </c>
      <c r="V19" s="25">
        <f t="shared" si="1"/>
        <v>74.745547073791343</v>
      </c>
      <c r="W19" s="32">
        <f>B12</f>
        <v>75.325000000000003</v>
      </c>
    </row>
    <row r="20" spans="1:23" ht="14.25" x14ac:dyDescent="0.25">
      <c r="A20" s="18">
        <v>2017</v>
      </c>
      <c r="B20" s="48">
        <f>50+(50*(B38-B35))+(25*(B37-B36))</f>
        <v>73.591549295774655</v>
      </c>
      <c r="C20" s="51">
        <f t="shared" ref="C20:V20" si="2">50+(50*(C38-C35))+(25*(C37-C36))</f>
        <v>73.888888888888886</v>
      </c>
      <c r="D20" s="25">
        <f t="shared" si="2"/>
        <v>76.654411764705884</v>
      </c>
      <c r="E20" s="25">
        <f t="shared" si="2"/>
        <v>81.293706293706293</v>
      </c>
      <c r="F20" s="25">
        <f t="shared" si="2"/>
        <v>78.860294117647058</v>
      </c>
      <c r="G20" s="25">
        <f t="shared" si="2"/>
        <v>70.229007633587784</v>
      </c>
      <c r="H20" s="25">
        <f t="shared" si="2"/>
        <v>87.218045112781965</v>
      </c>
      <c r="I20" s="25">
        <f t="shared" si="2"/>
        <v>72.51908396946564</v>
      </c>
      <c r="J20" s="25">
        <f t="shared" si="2"/>
        <v>77.189781021897801</v>
      </c>
      <c r="K20" s="25">
        <f t="shared" si="2"/>
        <v>76.086956521739125</v>
      </c>
      <c r="L20" s="25">
        <f t="shared" si="2"/>
        <v>77.425373134328353</v>
      </c>
      <c r="M20" s="25">
        <f t="shared" si="2"/>
        <v>76.811594202898561</v>
      </c>
      <c r="N20" s="25">
        <f t="shared" si="2"/>
        <v>76.223776223776227</v>
      </c>
      <c r="O20" s="25">
        <f t="shared" si="2"/>
        <v>75.751879699248121</v>
      </c>
      <c r="P20" s="25">
        <f t="shared" si="2"/>
        <v>75</v>
      </c>
      <c r="Q20" s="25">
        <f t="shared" si="2"/>
        <v>75.531914893617014</v>
      </c>
      <c r="R20" s="25">
        <f t="shared" si="2"/>
        <v>45.772058823529406</v>
      </c>
      <c r="S20" s="25">
        <f t="shared" si="2"/>
        <v>77.447552447552454</v>
      </c>
      <c r="T20" s="25">
        <f t="shared" si="2"/>
        <v>65.034965034965026</v>
      </c>
      <c r="U20" s="25">
        <f t="shared" si="2"/>
        <v>63.732394366197184</v>
      </c>
      <c r="V20" s="25">
        <f t="shared" si="2"/>
        <v>73.776223776223773</v>
      </c>
      <c r="W20" s="33">
        <f>C12</f>
        <v>74.025000000000006</v>
      </c>
    </row>
    <row r="21" spans="1:23" ht="14.25" x14ac:dyDescent="0.25">
      <c r="A21" s="18">
        <v>2016</v>
      </c>
      <c r="B21" s="48">
        <f>50+(50*(B43-B40))+(25*(B42-B41))</f>
        <v>81.125</v>
      </c>
      <c r="C21" s="51">
        <f t="shared" ref="C21:V21" si="3">50+(50*(C43-C40))+(25*(C42-C41))</f>
        <v>77.575000000000003</v>
      </c>
      <c r="D21" s="25">
        <f t="shared" si="3"/>
        <v>76.5</v>
      </c>
      <c r="E21" s="25">
        <f t="shared" si="3"/>
        <v>80.075000000000003</v>
      </c>
      <c r="F21" s="25">
        <f t="shared" si="3"/>
        <v>68.674999999999997</v>
      </c>
      <c r="G21" s="25">
        <f t="shared" si="3"/>
        <v>72.224999999999994</v>
      </c>
      <c r="H21" s="25">
        <f t="shared" si="3"/>
        <v>79.899999999999991</v>
      </c>
      <c r="I21" s="25">
        <f t="shared" si="3"/>
        <v>73.925000000000011</v>
      </c>
      <c r="J21" s="25">
        <f t="shared" si="3"/>
        <v>77.649999999999991</v>
      </c>
      <c r="K21" s="25">
        <f t="shared" si="3"/>
        <v>75.7</v>
      </c>
      <c r="L21" s="25">
        <f t="shared" si="3"/>
        <v>70.224999999999994</v>
      </c>
      <c r="M21" s="25">
        <f t="shared" si="3"/>
        <v>72.55</v>
      </c>
      <c r="N21" s="25">
        <f t="shared" si="3"/>
        <v>67.125</v>
      </c>
      <c r="O21" s="25">
        <f t="shared" si="3"/>
        <v>76.725000000000009</v>
      </c>
      <c r="P21" s="25">
        <f t="shared" si="3"/>
        <v>74.525000000000006</v>
      </c>
      <c r="Q21" s="25">
        <f t="shared" si="3"/>
        <v>72.075000000000003</v>
      </c>
      <c r="R21" s="25">
        <f t="shared" si="3"/>
        <v>67.625</v>
      </c>
      <c r="S21" s="25">
        <f t="shared" si="3"/>
        <v>73.174999999999997</v>
      </c>
      <c r="T21" s="25">
        <f t="shared" si="3"/>
        <v>58.125</v>
      </c>
      <c r="U21" s="25">
        <f t="shared" si="3"/>
        <v>64.75</v>
      </c>
      <c r="V21" s="25">
        <f t="shared" si="3"/>
        <v>66.724999999999994</v>
      </c>
      <c r="W21" s="33">
        <f>D12</f>
        <v>73.075213774940551</v>
      </c>
    </row>
    <row r="22" spans="1:23" ht="14.25" x14ac:dyDescent="0.25">
      <c r="A22" s="18">
        <v>2014</v>
      </c>
      <c r="B22" s="48">
        <f>50+(50*(B48-B45))+(25*(B47-B46))</f>
        <v>70.127118644067792</v>
      </c>
      <c r="C22" s="51">
        <f t="shared" ref="C22:V22" si="4">50+(50*(C48-C45))+(25*(C47-C46))</f>
        <v>63.02521008403361</v>
      </c>
      <c r="D22" s="25">
        <f t="shared" si="4"/>
        <v>71.05263157894737</v>
      </c>
      <c r="E22" s="25">
        <f t="shared" si="4"/>
        <v>79.411764705882348</v>
      </c>
      <c r="F22" s="25">
        <f t="shared" si="4"/>
        <v>76.339285714285722</v>
      </c>
      <c r="G22" s="25">
        <f t="shared" si="4"/>
        <v>63.541666666666664</v>
      </c>
      <c r="H22" s="25">
        <f t="shared" si="4"/>
        <v>76.077586206896555</v>
      </c>
      <c r="I22" s="25">
        <f t="shared" si="4"/>
        <v>70.642201834862377</v>
      </c>
      <c r="J22" s="25">
        <f t="shared" si="4"/>
        <v>75.884955752212392</v>
      </c>
      <c r="K22" s="25">
        <f t="shared" si="4"/>
        <v>69.612068965517238</v>
      </c>
      <c r="L22" s="25">
        <f t="shared" si="4"/>
        <v>70.974576271186436</v>
      </c>
      <c r="M22" s="25">
        <f t="shared" si="4"/>
        <v>68.318965517241381</v>
      </c>
      <c r="N22" s="25">
        <f t="shared" si="4"/>
        <v>66.071428571428569</v>
      </c>
      <c r="O22" s="25">
        <f t="shared" si="4"/>
        <v>65.765765765765764</v>
      </c>
      <c r="P22" s="25">
        <f t="shared" si="4"/>
        <v>67.456896551724142</v>
      </c>
      <c r="Q22" s="25">
        <f t="shared" si="4"/>
        <v>69.181034482758619</v>
      </c>
      <c r="R22" s="25">
        <f t="shared" si="4"/>
        <v>70.798319327731093</v>
      </c>
      <c r="S22" s="25">
        <f t="shared" si="4"/>
        <v>68.632075471698116</v>
      </c>
      <c r="T22" s="25">
        <f t="shared" si="4"/>
        <v>71.666666666666671</v>
      </c>
      <c r="U22" s="25">
        <f t="shared" si="4"/>
        <v>71.396396396396398</v>
      </c>
      <c r="V22" s="25">
        <f t="shared" si="4"/>
        <v>70.974576271186436</v>
      </c>
      <c r="W22" s="33">
        <f>E12</f>
        <v>69.984999999999999</v>
      </c>
    </row>
    <row r="23" spans="1:23" ht="14.25" x14ac:dyDescent="0.25">
      <c r="A23" s="18">
        <v>2012</v>
      </c>
      <c r="B23" s="48">
        <f>50+(50*(B53-B50))+(25*(B52-B51))</f>
        <v>78.571428571428569</v>
      </c>
      <c r="C23" s="51">
        <f t="shared" ref="C23:V23" si="5">50+(50*(C53-C50))+(25*(C52-C51))</f>
        <v>68.644067796610159</v>
      </c>
      <c r="D23" s="25">
        <f t="shared" si="5"/>
        <v>74.782608695652172</v>
      </c>
      <c r="E23" s="25">
        <f t="shared" si="5"/>
        <v>70.338983050847446</v>
      </c>
      <c r="F23" s="25">
        <f t="shared" si="5"/>
        <v>73.728813559322035</v>
      </c>
      <c r="G23" s="25">
        <f t="shared" si="5"/>
        <v>72.47899159663865</v>
      </c>
      <c r="H23" s="25">
        <f t="shared" si="5"/>
        <v>76.096491228070178</v>
      </c>
      <c r="I23" s="25">
        <f t="shared" si="5"/>
        <v>72.5</v>
      </c>
      <c r="J23" s="25">
        <f t="shared" si="5"/>
        <v>73.305084745762713</v>
      </c>
      <c r="K23" s="25">
        <f t="shared" si="5"/>
        <v>75.423728813559322</v>
      </c>
      <c r="L23" s="25">
        <f t="shared" si="5"/>
        <v>71.05263157894737</v>
      </c>
      <c r="M23" s="25">
        <f t="shared" si="5"/>
        <v>73.903508771929822</v>
      </c>
      <c r="N23" s="25">
        <f t="shared" si="5"/>
        <v>64.347826086956516</v>
      </c>
      <c r="O23" s="25">
        <f t="shared" si="5"/>
        <v>73.516949152542381</v>
      </c>
      <c r="P23" s="25">
        <f t="shared" si="5"/>
        <v>65.598290598290603</v>
      </c>
      <c r="Q23" s="25">
        <f t="shared" si="5"/>
        <v>70.588235294117652</v>
      </c>
      <c r="R23" s="25">
        <f t="shared" si="5"/>
        <v>61.752136752136749</v>
      </c>
      <c r="S23" s="25">
        <f t="shared" si="5"/>
        <v>61.53846153846154</v>
      </c>
      <c r="T23" s="25">
        <f t="shared" si="5"/>
        <v>64.166666666666657</v>
      </c>
      <c r="U23" s="25">
        <f t="shared" si="5"/>
        <v>62.393162393162392</v>
      </c>
      <c r="V23" s="25">
        <f t="shared" si="5"/>
        <v>62.068965517241374</v>
      </c>
      <c r="W23" s="33">
        <f>F12</f>
        <v>70.522500000000008</v>
      </c>
    </row>
    <row r="24" spans="1:23" ht="14.25" x14ac:dyDescent="0.25">
      <c r="A24" s="18">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33" t="str">
        <f>G12</f>
        <v>NA</v>
      </c>
    </row>
    <row r="25" spans="1:23" ht="14.25" x14ac:dyDescent="0.25">
      <c r="A25" s="18">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33" t="str">
        <f>H12</f>
        <v>NA</v>
      </c>
    </row>
    <row r="26" spans="1:23" ht="14.25" x14ac:dyDescent="0.25">
      <c r="A26" s="18">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33" t="str">
        <f>I12</f>
        <v>NA</v>
      </c>
    </row>
    <row r="27" spans="1:23" ht="14.25" x14ac:dyDescent="0.25">
      <c r="A27" s="19">
        <v>2006</v>
      </c>
      <c r="B27" s="50" t="s">
        <v>56</v>
      </c>
      <c r="C27" s="9" t="s">
        <v>56</v>
      </c>
      <c r="D27" s="9" t="s">
        <v>56</v>
      </c>
      <c r="E27" s="9" t="s">
        <v>56</v>
      </c>
      <c r="F27" s="9" t="s">
        <v>56</v>
      </c>
      <c r="G27" s="9" t="s">
        <v>56</v>
      </c>
      <c r="H27" s="9" t="s">
        <v>56</v>
      </c>
      <c r="I27" s="9" t="s">
        <v>56</v>
      </c>
      <c r="J27" s="9" t="s">
        <v>56</v>
      </c>
      <c r="K27" s="9" t="s">
        <v>56</v>
      </c>
      <c r="L27" s="9" t="s">
        <v>56</v>
      </c>
      <c r="M27" s="9" t="s">
        <v>56</v>
      </c>
      <c r="N27" s="9" t="s">
        <v>56</v>
      </c>
      <c r="O27" s="9" t="s">
        <v>56</v>
      </c>
      <c r="P27" s="9" t="s">
        <v>56</v>
      </c>
      <c r="Q27" s="9" t="s">
        <v>56</v>
      </c>
      <c r="R27" s="9" t="s">
        <v>56</v>
      </c>
      <c r="S27" s="9" t="s">
        <v>56</v>
      </c>
      <c r="T27" s="9" t="s">
        <v>56</v>
      </c>
      <c r="U27" s="9" t="s">
        <v>56</v>
      </c>
      <c r="V27" s="9" t="s">
        <v>56</v>
      </c>
      <c r="W27" s="41" t="str">
        <f>J12</f>
        <v>NA</v>
      </c>
    </row>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60" t="s">
        <v>105</v>
      </c>
      <c r="O29" s="160" t="s">
        <v>104</v>
      </c>
      <c r="P29" s="160" t="s">
        <v>127</v>
      </c>
      <c r="Q29" s="160" t="s">
        <v>101</v>
      </c>
      <c r="R29" s="160" t="s">
        <v>113</v>
      </c>
      <c r="S29" s="160" t="s">
        <v>112</v>
      </c>
      <c r="T29" s="160" t="s">
        <v>111</v>
      </c>
      <c r="U29" s="160" t="s">
        <v>108</v>
      </c>
      <c r="V29" s="160" t="s">
        <v>94</v>
      </c>
    </row>
    <row r="30" spans="1:23" ht="14.25" x14ac:dyDescent="0.25">
      <c r="A30" s="13" t="s">
        <v>117</v>
      </c>
      <c r="B30" s="9">
        <v>2.0618556701030924E-2</v>
      </c>
      <c r="C30" s="9">
        <v>5.076142131979695E-3</v>
      </c>
      <c r="D30" s="9">
        <v>1.507537688442211E-2</v>
      </c>
      <c r="E30" s="9">
        <v>5.1282051282051273E-3</v>
      </c>
      <c r="F30" s="9">
        <v>2.0356234096692113E-2</v>
      </c>
      <c r="G30" s="9">
        <v>1.4705882352941175E-2</v>
      </c>
      <c r="H30" s="9">
        <v>7.4626865671641781E-3</v>
      </c>
      <c r="I30" s="9">
        <v>9.5693779904306216E-3</v>
      </c>
      <c r="J30" s="9">
        <v>4.8661800486618006E-3</v>
      </c>
      <c r="K30" s="9">
        <v>1.6666666666666666E-2</v>
      </c>
      <c r="L30" s="9">
        <v>2.7848101265822781E-2</v>
      </c>
      <c r="M30" s="9">
        <v>4.0302267002518891E-2</v>
      </c>
      <c r="N30" s="9">
        <v>2.0942408376963352E-2</v>
      </c>
      <c r="O30" s="9">
        <v>7.575757575757576E-3</v>
      </c>
      <c r="P30" s="9">
        <v>4.9140049140049139E-3</v>
      </c>
      <c r="Q30" s="9">
        <v>2.030456852791878E-2</v>
      </c>
      <c r="R30" s="9">
        <v>4.2328042328042326E-2</v>
      </c>
      <c r="S30" s="9">
        <v>1.4742014742014743E-2</v>
      </c>
      <c r="T30" s="9">
        <v>3.2338308457711441E-2</v>
      </c>
      <c r="U30" s="9">
        <v>1.7676767676767676E-2</v>
      </c>
      <c r="V30" s="9">
        <v>2.2900763358778622E-2</v>
      </c>
    </row>
    <row r="31" spans="1:23" ht="14.25" x14ac:dyDescent="0.25">
      <c r="A31" s="5" t="s">
        <v>118</v>
      </c>
      <c r="B31" s="9">
        <v>6.7010309278350513E-2</v>
      </c>
      <c r="C31" s="9">
        <v>5.5837563451776651E-2</v>
      </c>
      <c r="D31" s="9">
        <v>4.2713567839195977E-2</v>
      </c>
      <c r="E31" s="9">
        <v>5.128205128205128E-2</v>
      </c>
      <c r="F31" s="9">
        <v>6.8702290076335881E-2</v>
      </c>
      <c r="G31" s="9">
        <v>6.8627450980392163E-2</v>
      </c>
      <c r="H31" s="9">
        <v>3.482587064676617E-2</v>
      </c>
      <c r="I31" s="9">
        <v>5.2631578947368418E-2</v>
      </c>
      <c r="J31" s="9">
        <v>4.3795620437956206E-2</v>
      </c>
      <c r="K31" s="9">
        <v>5.2380952380952382E-2</v>
      </c>
      <c r="L31" s="9">
        <v>6.0759493670886074E-2</v>
      </c>
      <c r="M31" s="9">
        <v>0.11083123425692695</v>
      </c>
      <c r="N31" s="9">
        <v>0.12827225130890052</v>
      </c>
      <c r="O31" s="9">
        <v>6.8181818181818177E-2</v>
      </c>
      <c r="P31" s="9">
        <v>4.1769041769041768E-2</v>
      </c>
      <c r="Q31" s="9">
        <v>9.6446700507614211E-2</v>
      </c>
      <c r="R31" s="9">
        <v>0.16666666666666663</v>
      </c>
      <c r="S31" s="9">
        <v>0.16461916461916462</v>
      </c>
      <c r="T31" s="9">
        <v>0.16417910447761194</v>
      </c>
      <c r="U31" s="9">
        <v>6.0606060606060608E-2</v>
      </c>
      <c r="V31" s="9">
        <v>8.1424936386768454E-2</v>
      </c>
    </row>
    <row r="32" spans="1:23" ht="14.25" x14ac:dyDescent="0.25">
      <c r="A32" s="5" t="s">
        <v>119</v>
      </c>
      <c r="B32" s="9">
        <v>0.55670103092783507</v>
      </c>
      <c r="C32" s="9">
        <v>0.67005076142131981</v>
      </c>
      <c r="D32" s="9">
        <v>0.542713567839196</v>
      </c>
      <c r="E32" s="9">
        <v>0.75384615384615383</v>
      </c>
      <c r="F32" s="9">
        <v>0.65648854961832059</v>
      </c>
      <c r="G32" s="9">
        <v>0.53921568627450978</v>
      </c>
      <c r="H32" s="9">
        <v>0.74875621890547261</v>
      </c>
      <c r="I32" s="9">
        <v>0.73684210526315785</v>
      </c>
      <c r="J32" s="9">
        <v>0.64963503649635035</v>
      </c>
      <c r="K32" s="9">
        <v>0.79285714285714282</v>
      </c>
      <c r="L32" s="9">
        <v>0.63797468354430376</v>
      </c>
      <c r="M32" s="9">
        <v>0.7153652392947103</v>
      </c>
      <c r="N32" s="9">
        <v>0.75130890052356025</v>
      </c>
      <c r="O32" s="9">
        <v>0.64393939393939392</v>
      </c>
      <c r="P32" s="9">
        <v>0.8746928746928746</v>
      </c>
      <c r="Q32" s="9">
        <v>0.71827411167512689</v>
      </c>
      <c r="R32" s="9">
        <v>0.66137566137566139</v>
      </c>
      <c r="S32" s="9">
        <v>0.67813267813267819</v>
      </c>
      <c r="T32" s="9">
        <v>0.70149253731343297</v>
      </c>
      <c r="U32" s="9">
        <v>0.74494949494949492</v>
      </c>
      <c r="V32" s="9">
        <v>0.67430025445292618</v>
      </c>
    </row>
    <row r="33" spans="1:22" ht="14.25" x14ac:dyDescent="0.25">
      <c r="A33" s="5" t="s">
        <v>120</v>
      </c>
      <c r="B33" s="9">
        <v>0.35567010309278352</v>
      </c>
      <c r="C33" s="9">
        <v>0.26903553299492383</v>
      </c>
      <c r="D33" s="9">
        <v>0.39949748743718594</v>
      </c>
      <c r="E33" s="9">
        <v>0.18974358974358974</v>
      </c>
      <c r="F33" s="9">
        <v>0.2544529262086514</v>
      </c>
      <c r="G33" s="9">
        <v>0.37745098039215685</v>
      </c>
      <c r="H33" s="9">
        <v>0.20895522388059701</v>
      </c>
      <c r="I33" s="9">
        <v>0.20095693779904306</v>
      </c>
      <c r="J33" s="9">
        <v>0.30170316301703165</v>
      </c>
      <c r="K33" s="9">
        <v>0.1380952380952381</v>
      </c>
      <c r="L33" s="9">
        <v>0.27341772151898736</v>
      </c>
      <c r="M33" s="9">
        <v>0.13350125944584382</v>
      </c>
      <c r="N33" s="9">
        <v>9.947643979057591E-2</v>
      </c>
      <c r="O33" s="9">
        <v>0.28030303030303028</v>
      </c>
      <c r="P33" s="9">
        <v>7.8624078624078622E-2</v>
      </c>
      <c r="Q33" s="9">
        <v>0.1649746192893401</v>
      </c>
      <c r="R33" s="9">
        <v>0.12962962962962962</v>
      </c>
      <c r="S33" s="9">
        <v>0.14250614250614252</v>
      </c>
      <c r="T33" s="9">
        <v>0.10199004975124377</v>
      </c>
      <c r="U33" s="9">
        <v>0.1767676767676768</v>
      </c>
      <c r="V33" s="9">
        <v>0.22137404580152673</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13" t="s">
        <v>117</v>
      </c>
      <c r="B35" s="9">
        <v>2.8169014084507046E-2</v>
      </c>
      <c r="C35" s="9">
        <v>7.4074074074074077E-3</v>
      </c>
      <c r="D35" s="9">
        <v>7.3529411764705873E-3</v>
      </c>
      <c r="E35" s="9"/>
      <c r="F35" s="9"/>
      <c r="G35" s="9">
        <v>3.0534351145038167E-2</v>
      </c>
      <c r="H35" s="9">
        <v>4.5112781954887209E-2</v>
      </c>
      <c r="I35" s="9">
        <v>6.8702290076335881E-2</v>
      </c>
      <c r="J35" s="9">
        <v>7.2992700729927005E-3</v>
      </c>
      <c r="K35" s="9">
        <v>1.4492753623188406E-2</v>
      </c>
      <c r="L35" s="9">
        <v>7.4626865671641781E-3</v>
      </c>
      <c r="M35" s="9">
        <v>1.4492753623188406E-2</v>
      </c>
      <c r="N35" s="9"/>
      <c r="O35" s="9"/>
      <c r="P35" s="9">
        <v>7.4074074074074077E-3</v>
      </c>
      <c r="Q35" s="9">
        <v>7.0921985815602835E-3</v>
      </c>
      <c r="R35" s="9">
        <v>0.1176470588235294</v>
      </c>
      <c r="S35" s="9"/>
      <c r="T35" s="9">
        <v>2.097902097902098E-2</v>
      </c>
      <c r="U35" s="9">
        <v>4.9295774647887321E-2</v>
      </c>
      <c r="V35" s="9">
        <v>1.3986013986013986E-2</v>
      </c>
    </row>
    <row r="36" spans="1:22" ht="14.25" x14ac:dyDescent="0.25">
      <c r="A36" s="5" t="s">
        <v>118</v>
      </c>
      <c r="B36" s="9">
        <v>7.746478873239436E-2</v>
      </c>
      <c r="C36" s="9">
        <v>0.14074074074074075</v>
      </c>
      <c r="D36" s="9">
        <v>6.6176470588235295E-2</v>
      </c>
      <c r="E36" s="9">
        <v>3.4965034965034968E-2</v>
      </c>
      <c r="F36" s="9">
        <v>5.8823529411764698E-2</v>
      </c>
      <c r="G36" s="9">
        <v>0.22137404580152673</v>
      </c>
      <c r="H36" s="9">
        <v>3.7593984962406013E-2</v>
      </c>
      <c r="I36" s="9">
        <v>8.3969465648854963E-2</v>
      </c>
      <c r="J36" s="9">
        <v>9.4890510948905091E-2</v>
      </c>
      <c r="K36" s="9">
        <v>6.5217391304347824E-2</v>
      </c>
      <c r="L36" s="9">
        <v>8.2089552238805971E-2</v>
      </c>
      <c r="M36" s="9">
        <v>0.13768115942028986</v>
      </c>
      <c r="N36" s="9">
        <v>1.3986013986013986E-2</v>
      </c>
      <c r="O36" s="9">
        <v>6.0150375939849621E-2</v>
      </c>
      <c r="P36" s="9">
        <v>0.1037037037037037</v>
      </c>
      <c r="Q36" s="9">
        <v>9.9290780141843976E-2</v>
      </c>
      <c r="R36" s="9">
        <v>0.41911764705882354</v>
      </c>
      <c r="S36" s="9">
        <v>2.7972027972027972E-2</v>
      </c>
      <c r="T36" s="9">
        <v>0.1888111888111888</v>
      </c>
      <c r="U36" s="9">
        <v>0.16901408450704225</v>
      </c>
      <c r="V36" s="9">
        <v>7.6923076923076927E-2</v>
      </c>
    </row>
    <row r="37" spans="1:22" ht="14.25" x14ac:dyDescent="0.25">
      <c r="A37" s="5" t="s">
        <v>119</v>
      </c>
      <c r="B37" s="9">
        <v>0.71126760563380287</v>
      </c>
      <c r="C37" s="9">
        <v>0.59259259259259256</v>
      </c>
      <c r="D37" s="9">
        <v>0.70588235294117652</v>
      </c>
      <c r="E37" s="9">
        <v>0.64335664335664333</v>
      </c>
      <c r="F37" s="9">
        <v>0.66911764705882348</v>
      </c>
      <c r="G37" s="9">
        <v>0.40458015267175573</v>
      </c>
      <c r="H37" s="9">
        <v>0.21804511278195488</v>
      </c>
      <c r="I37" s="9">
        <v>0.5725190839694656</v>
      </c>
      <c r="J37" s="9">
        <v>0.59854014598540151</v>
      </c>
      <c r="K37" s="9">
        <v>0.70289855072463769</v>
      </c>
      <c r="L37" s="9">
        <v>0.62686567164179108</v>
      </c>
      <c r="M37" s="9">
        <v>0.45652173913043476</v>
      </c>
      <c r="N37" s="9">
        <v>0.90909090909090906</v>
      </c>
      <c r="O37" s="9">
        <v>0.78947368421052633</v>
      </c>
      <c r="P37" s="9">
        <v>0.65925925925925921</v>
      </c>
      <c r="Q37" s="9">
        <v>0.65248226950354615</v>
      </c>
      <c r="R37" s="9">
        <v>0.44117647058823528</v>
      </c>
      <c r="S37" s="9">
        <v>0.81818181818181823</v>
      </c>
      <c r="T37" s="9">
        <v>0.74825174825174823</v>
      </c>
      <c r="U37" s="9">
        <v>0.74647887323943662</v>
      </c>
      <c r="V37" s="9">
        <v>0.76223776223776207</v>
      </c>
    </row>
    <row r="38" spans="1:22" ht="14.25" x14ac:dyDescent="0.25">
      <c r="A38" s="5" t="s">
        <v>120</v>
      </c>
      <c r="B38" s="9">
        <v>0.18309859154929581</v>
      </c>
      <c r="C38" s="9">
        <v>0.25925925925925924</v>
      </c>
      <c r="D38" s="9">
        <v>0.22058823529411764</v>
      </c>
      <c r="E38" s="9">
        <v>0.32167832167832167</v>
      </c>
      <c r="F38" s="9">
        <v>0.27205882352941174</v>
      </c>
      <c r="G38" s="9">
        <v>0.34351145038167941</v>
      </c>
      <c r="H38" s="9">
        <v>0.6992481203007519</v>
      </c>
      <c r="I38" s="9">
        <v>0.27480916030534353</v>
      </c>
      <c r="J38" s="9">
        <v>0.29927007299270075</v>
      </c>
      <c r="K38" s="9">
        <v>0.21739130434782608</v>
      </c>
      <c r="L38" s="9">
        <v>0.28358208955223879</v>
      </c>
      <c r="M38" s="9">
        <v>0.39130434782608697</v>
      </c>
      <c r="N38" s="9">
        <v>7.6923076923076927E-2</v>
      </c>
      <c r="O38" s="9">
        <v>0.15037593984962405</v>
      </c>
      <c r="P38" s="9">
        <v>0.22962962962962963</v>
      </c>
      <c r="Q38" s="9">
        <v>0.24113475177304963</v>
      </c>
      <c r="R38" s="9">
        <v>2.2058823529411766E-2</v>
      </c>
      <c r="S38" s="9">
        <v>0.15384615384615385</v>
      </c>
      <c r="T38" s="9">
        <v>4.195804195804196E-2</v>
      </c>
      <c r="U38" s="9">
        <v>3.5211267605633804E-2</v>
      </c>
      <c r="V38" s="9">
        <v>0.14685314685314685</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60" t="s">
        <v>105</v>
      </c>
      <c r="O39" s="160" t="s">
        <v>104</v>
      </c>
      <c r="P39" s="160" t="s">
        <v>127</v>
      </c>
      <c r="Q39" s="160" t="s">
        <v>101</v>
      </c>
      <c r="R39" s="160" t="s">
        <v>113</v>
      </c>
      <c r="S39" s="160" t="s">
        <v>112</v>
      </c>
      <c r="T39" s="160" t="s">
        <v>111</v>
      </c>
      <c r="U39" s="160" t="s">
        <v>108</v>
      </c>
      <c r="V39" s="160" t="s">
        <v>94</v>
      </c>
    </row>
    <row r="40" spans="1:22" ht="14.25" x14ac:dyDescent="0.25">
      <c r="A40" s="13" t="s">
        <v>117</v>
      </c>
      <c r="B40" s="9">
        <v>1.2999999999999999E-2</v>
      </c>
      <c r="C40" s="9">
        <v>8.0000000000000002E-3</v>
      </c>
      <c r="D40" s="9">
        <v>1.4E-2</v>
      </c>
      <c r="E40" s="9">
        <v>3.0000000000000001E-3</v>
      </c>
      <c r="F40" s="9">
        <v>3.5000000000000003E-2</v>
      </c>
      <c r="G40" s="9">
        <v>2.5000000000000001E-2</v>
      </c>
      <c r="H40" s="9">
        <v>1.6E-2</v>
      </c>
      <c r="I40" s="9">
        <v>3.5999999999999997E-2</v>
      </c>
      <c r="J40" s="9">
        <v>7.0000000000000001E-3</v>
      </c>
      <c r="K40" s="9">
        <v>3.4000000000000002E-2</v>
      </c>
      <c r="L40" s="9">
        <v>2.5000000000000001E-2</v>
      </c>
      <c r="M40" s="9">
        <v>4.1000000000000002E-2</v>
      </c>
      <c r="N40" s="9">
        <v>4.8000000000000001E-2</v>
      </c>
      <c r="O40" s="9">
        <v>2.1999999999999999E-2</v>
      </c>
      <c r="P40" s="9">
        <v>2.7E-2</v>
      </c>
      <c r="Q40" s="9">
        <v>2.5000000000000001E-2</v>
      </c>
      <c r="R40" s="9">
        <v>4.2999999999999997E-2</v>
      </c>
      <c r="S40" s="9">
        <v>1.4999999999999999E-2</v>
      </c>
      <c r="T40" s="9">
        <v>8.1000000000000003E-2</v>
      </c>
      <c r="U40" s="9">
        <v>1.6E-2</v>
      </c>
      <c r="V40" s="9">
        <v>1.4999999999999999E-2</v>
      </c>
    </row>
    <row r="41" spans="1:22" ht="14.25" x14ac:dyDescent="0.25">
      <c r="A41" s="5" t="s">
        <v>118</v>
      </c>
      <c r="B41" s="9">
        <v>0.05</v>
      </c>
      <c r="C41" s="9">
        <v>6.0999999999999999E-2</v>
      </c>
      <c r="D41" s="9">
        <v>9.5000000000000001E-2</v>
      </c>
      <c r="E41" s="9">
        <v>5.7000000000000002E-2</v>
      </c>
      <c r="F41" s="9">
        <v>0.16700000000000001</v>
      </c>
      <c r="G41" s="9">
        <v>0.107</v>
      </c>
      <c r="H41" s="9">
        <v>7.3999999999999996E-2</v>
      </c>
      <c r="I41" s="9">
        <v>7.3999999999999996E-2</v>
      </c>
      <c r="J41" s="9">
        <v>5.8000000000000003E-2</v>
      </c>
      <c r="K41" s="9">
        <v>6.9000000000000006E-2</v>
      </c>
      <c r="L41" s="9">
        <v>0.16600000000000001</v>
      </c>
      <c r="M41" s="9">
        <v>7.9000000000000001E-2</v>
      </c>
      <c r="N41" s="9">
        <v>0.127</v>
      </c>
      <c r="O41" s="9">
        <v>8.7999999999999995E-2</v>
      </c>
      <c r="P41" s="9">
        <v>8.5999999999999993E-2</v>
      </c>
      <c r="Q41" s="9">
        <v>0.14099999999999999</v>
      </c>
      <c r="R41" s="9">
        <v>0.17899999999999999</v>
      </c>
      <c r="S41" s="9">
        <v>5.8000000000000003E-2</v>
      </c>
      <c r="T41" s="9">
        <v>0.27400000000000002</v>
      </c>
      <c r="U41" s="9">
        <v>0.223</v>
      </c>
      <c r="V41" s="9">
        <v>0.19600000000000001</v>
      </c>
    </row>
    <row r="42" spans="1:22" ht="14.25" x14ac:dyDescent="0.25">
      <c r="A42" s="5" t="s">
        <v>119</v>
      </c>
      <c r="B42" s="9">
        <v>0.55300000000000005</v>
      </c>
      <c r="C42" s="9">
        <v>0.68200000000000005</v>
      </c>
      <c r="D42" s="9">
        <v>0.59899999999999998</v>
      </c>
      <c r="E42" s="9">
        <v>0.61399999999999999</v>
      </c>
      <c r="F42" s="9">
        <v>0.61</v>
      </c>
      <c r="G42" s="9">
        <v>0.69</v>
      </c>
      <c r="H42" s="9">
        <v>0.51800000000000002</v>
      </c>
      <c r="I42" s="9">
        <v>0.67700000000000005</v>
      </c>
      <c r="J42" s="9">
        <v>0.69199999999999995</v>
      </c>
      <c r="K42" s="9">
        <v>0.629</v>
      </c>
      <c r="L42" s="9">
        <v>0.59299999999999997</v>
      </c>
      <c r="M42" s="9">
        <v>0.69699999999999995</v>
      </c>
      <c r="N42" s="9">
        <v>0.74</v>
      </c>
      <c r="O42" s="9">
        <v>0.57899999999999996</v>
      </c>
      <c r="P42" s="9">
        <v>0.65500000000000003</v>
      </c>
      <c r="Q42" s="9">
        <v>0.59399999999999997</v>
      </c>
      <c r="R42" s="9">
        <v>0.58599999999999997</v>
      </c>
      <c r="S42" s="9">
        <v>0.83899999999999997</v>
      </c>
      <c r="T42" s="9">
        <v>0.53100000000000003</v>
      </c>
      <c r="U42" s="9">
        <v>0.67700000000000005</v>
      </c>
      <c r="V42" s="9">
        <v>0.68300000000000005</v>
      </c>
    </row>
    <row r="43" spans="1:22" ht="15" thickBot="1" x14ac:dyDescent="0.3">
      <c r="A43" s="5" t="s">
        <v>120</v>
      </c>
      <c r="B43" s="9">
        <v>0.38400000000000001</v>
      </c>
      <c r="C43" s="9">
        <v>0.249</v>
      </c>
      <c r="D43" s="9">
        <v>0.29199999999999998</v>
      </c>
      <c r="E43" s="9">
        <v>0.32600000000000001</v>
      </c>
      <c r="F43" s="9">
        <v>0.187</v>
      </c>
      <c r="G43" s="9">
        <v>0.17799999999999999</v>
      </c>
      <c r="H43" s="9">
        <v>0.39200000000000002</v>
      </c>
      <c r="I43" s="9">
        <v>0.21299999999999999</v>
      </c>
      <c r="J43" s="9">
        <v>0.24299999999999999</v>
      </c>
      <c r="K43" s="9">
        <v>0.26800000000000002</v>
      </c>
      <c r="L43" s="9">
        <v>0.216</v>
      </c>
      <c r="M43" s="9">
        <v>0.183</v>
      </c>
      <c r="N43" s="9">
        <v>8.4000000000000005E-2</v>
      </c>
      <c r="O43" s="9">
        <v>0.311</v>
      </c>
      <c r="P43" s="9">
        <v>0.23300000000000001</v>
      </c>
      <c r="Q43" s="9">
        <v>0.24</v>
      </c>
      <c r="R43" s="9">
        <v>0.192</v>
      </c>
      <c r="S43" s="9">
        <v>8.7999999999999995E-2</v>
      </c>
      <c r="T43" s="9">
        <v>0.115</v>
      </c>
      <c r="U43" s="9">
        <v>8.4000000000000005E-2</v>
      </c>
      <c r="V43" s="9">
        <v>0.106</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60" t="s">
        <v>105</v>
      </c>
      <c r="O44" s="160" t="s">
        <v>104</v>
      </c>
      <c r="P44" s="160" t="s">
        <v>127</v>
      </c>
      <c r="Q44" s="160" t="s">
        <v>101</v>
      </c>
      <c r="R44" s="160" t="s">
        <v>113</v>
      </c>
      <c r="S44" s="160" t="s">
        <v>112</v>
      </c>
      <c r="T44" s="160" t="s">
        <v>111</v>
      </c>
      <c r="U44" s="160" t="s">
        <v>108</v>
      </c>
      <c r="V44" s="160" t="s">
        <v>94</v>
      </c>
    </row>
    <row r="45" spans="1:22" ht="14.25" x14ac:dyDescent="0.25">
      <c r="A45" s="13" t="s">
        <v>117</v>
      </c>
      <c r="B45" s="9">
        <v>8.4745762711864406E-3</v>
      </c>
      <c r="C45" s="9">
        <v>1.680672268907563E-2</v>
      </c>
      <c r="D45" s="9">
        <v>2.6315789473684209E-2</v>
      </c>
      <c r="E45" s="9"/>
      <c r="F45" s="9"/>
      <c r="G45" s="9">
        <v>8.3333333333333332E-3</v>
      </c>
      <c r="H45" s="9">
        <v>8.6206896551724137E-3</v>
      </c>
      <c r="I45" s="9">
        <v>8.2568807339449546E-2</v>
      </c>
      <c r="J45" s="9">
        <v>6.1946902654867256E-2</v>
      </c>
      <c r="K45" s="9">
        <v>6.0344827586206892E-2</v>
      </c>
      <c r="L45" s="9">
        <v>2.5423728813559324E-2</v>
      </c>
      <c r="M45" s="9">
        <v>9.4827586206896547E-2</v>
      </c>
      <c r="N45" s="9">
        <v>2.6785714285714284E-2</v>
      </c>
      <c r="O45" s="9">
        <v>2.7027027027027025E-2</v>
      </c>
      <c r="P45" s="9">
        <v>2.5862068965517241E-2</v>
      </c>
      <c r="Q45" s="9">
        <v>2.5862068965517241E-2</v>
      </c>
      <c r="R45" s="9">
        <v>3.3613445378151259E-2</v>
      </c>
      <c r="S45" s="9">
        <v>2.8301886792452834E-2</v>
      </c>
      <c r="T45" s="9">
        <v>3.3333333333333333E-2</v>
      </c>
      <c r="U45" s="9">
        <v>5.405405405405405E-2</v>
      </c>
      <c r="V45" s="9">
        <v>4.2372881355932195E-2</v>
      </c>
    </row>
    <row r="46" spans="1:22" ht="14.25" x14ac:dyDescent="0.25">
      <c r="A46" s="5" t="s">
        <v>118</v>
      </c>
      <c r="B46" s="9">
        <v>0.15254237288135594</v>
      </c>
      <c r="C46" s="9">
        <v>0.26890756302521007</v>
      </c>
      <c r="D46" s="9">
        <v>0.18421052631578946</v>
      </c>
      <c r="E46" s="9">
        <v>5.0420168067226892E-2</v>
      </c>
      <c r="F46" s="9">
        <v>0.125</v>
      </c>
      <c r="G46" s="9">
        <v>0.25</v>
      </c>
      <c r="H46" s="9">
        <v>7.7586206896551727E-2</v>
      </c>
      <c r="I46" s="9">
        <v>0.10091743119266056</v>
      </c>
      <c r="J46" s="9">
        <v>9.7345132743362831E-2</v>
      </c>
      <c r="K46" s="9">
        <v>0.14655172413793102</v>
      </c>
      <c r="L46" s="9">
        <v>8.4745762711864389E-2</v>
      </c>
      <c r="M46" s="9">
        <v>9.4827586206896547E-2</v>
      </c>
      <c r="N46" s="9">
        <v>0.19642857142857142</v>
      </c>
      <c r="O46" s="9">
        <v>0.16216216216216217</v>
      </c>
      <c r="P46" s="9">
        <v>0.15517241379310345</v>
      </c>
      <c r="Q46" s="9">
        <v>0.19827586206896552</v>
      </c>
      <c r="R46" s="9">
        <v>0.15126050420168066</v>
      </c>
      <c r="S46" s="9">
        <v>0.1981132075471698</v>
      </c>
      <c r="T46" s="9">
        <v>0.125</v>
      </c>
      <c r="U46" s="9">
        <v>0.1801801801801802</v>
      </c>
      <c r="V46" s="9">
        <v>0.1271186440677966</v>
      </c>
    </row>
    <row r="47" spans="1:22" ht="14.25" x14ac:dyDescent="0.25">
      <c r="A47" s="5" t="s">
        <v>119</v>
      </c>
      <c r="B47" s="9">
        <v>0.70338983050847459</v>
      </c>
      <c r="C47" s="9">
        <v>0.60504201680672265</v>
      </c>
      <c r="D47" s="9">
        <v>0.5</v>
      </c>
      <c r="E47" s="9">
        <v>0.67226890756302526</v>
      </c>
      <c r="F47" s="9">
        <v>0.5714285714285714</v>
      </c>
      <c r="G47" s="9">
        <v>0.67500000000000004</v>
      </c>
      <c r="H47" s="9">
        <v>0.68965517241379315</v>
      </c>
      <c r="I47" s="9">
        <v>0.54128440366972475</v>
      </c>
      <c r="J47" s="9">
        <v>0.4247787610619469</v>
      </c>
      <c r="K47" s="9">
        <v>0.53448275862068961</v>
      </c>
      <c r="L47" s="9">
        <v>0.80508474576271183</v>
      </c>
      <c r="M47" s="9">
        <v>0.60344827586206895</v>
      </c>
      <c r="N47" s="9">
        <v>0.6607142857142857</v>
      </c>
      <c r="O47" s="9">
        <v>0.77477477477477474</v>
      </c>
      <c r="P47" s="9">
        <v>0.73275862068965514</v>
      </c>
      <c r="Q47" s="9">
        <v>0.53448275862068961</v>
      </c>
      <c r="R47" s="9">
        <v>0.57983193277310929</v>
      </c>
      <c r="S47" s="9">
        <v>0.54716981132075471</v>
      </c>
      <c r="T47" s="9">
        <v>0.625</v>
      </c>
      <c r="U47" s="9">
        <v>0.38738738738738737</v>
      </c>
      <c r="V47" s="9">
        <v>0.61016949152542377</v>
      </c>
    </row>
    <row r="48" spans="1:22" ht="14.25" x14ac:dyDescent="0.25">
      <c r="A48" s="5" t="s">
        <v>120</v>
      </c>
      <c r="B48" s="9">
        <v>0.13559322033898305</v>
      </c>
      <c r="C48" s="9">
        <v>0.1092436974789916</v>
      </c>
      <c r="D48" s="9">
        <v>0.28947368421052633</v>
      </c>
      <c r="E48" s="9">
        <v>0.27731092436974791</v>
      </c>
      <c r="F48" s="9">
        <v>0.30357142857142855</v>
      </c>
      <c r="G48" s="9">
        <v>6.6666666666666666E-2</v>
      </c>
      <c r="H48" s="9">
        <v>0.22413793103448276</v>
      </c>
      <c r="I48" s="9">
        <v>0.27522935779816515</v>
      </c>
      <c r="J48" s="9">
        <v>0.41592920353982299</v>
      </c>
      <c r="K48" s="9">
        <v>0.25862068965517243</v>
      </c>
      <c r="L48" s="9">
        <v>8.4745762711864389E-2</v>
      </c>
      <c r="M48" s="9">
        <v>0.20689655172413793</v>
      </c>
      <c r="N48" s="9">
        <v>0.11607142857142858</v>
      </c>
      <c r="O48" s="9">
        <v>3.6036036036036036E-2</v>
      </c>
      <c r="P48" s="9">
        <v>8.6206896551724144E-2</v>
      </c>
      <c r="Q48" s="9">
        <v>0.24137931034482757</v>
      </c>
      <c r="R48" s="9">
        <v>0.23529411764705879</v>
      </c>
      <c r="S48" s="9">
        <v>0.22641509433962267</v>
      </c>
      <c r="T48" s="9">
        <v>0.21666666666666667</v>
      </c>
      <c r="U48" s="9">
        <v>0.3783783783783784</v>
      </c>
      <c r="V48" s="9">
        <v>0.22033898305084743</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60" t="s">
        <v>105</v>
      </c>
      <c r="O49" s="160" t="s">
        <v>104</v>
      </c>
      <c r="P49" s="160" t="s">
        <v>127</v>
      </c>
      <c r="Q49" s="160" t="s">
        <v>101</v>
      </c>
      <c r="R49" s="160" t="s">
        <v>113</v>
      </c>
      <c r="S49" s="160" t="s">
        <v>112</v>
      </c>
      <c r="T49" s="160" t="s">
        <v>111</v>
      </c>
      <c r="U49" s="160" t="s">
        <v>108</v>
      </c>
      <c r="V49" s="160" t="s">
        <v>94</v>
      </c>
    </row>
    <row r="50" spans="1:22" ht="14.25" x14ac:dyDescent="0.25">
      <c r="A50" s="13" t="s">
        <v>117</v>
      </c>
      <c r="B50" s="9">
        <v>8.4033613445378148E-3</v>
      </c>
      <c r="C50" s="9">
        <v>5.0847457627118647E-2</v>
      </c>
      <c r="D50" s="9">
        <v>2.6086956521739132E-2</v>
      </c>
      <c r="E50" s="9">
        <v>1.6949152542372881E-2</v>
      </c>
      <c r="F50" s="9">
        <v>2.5423728813559324E-2</v>
      </c>
      <c r="G50" s="9">
        <v>2.5210084033613446E-2</v>
      </c>
      <c r="H50" s="9"/>
      <c r="I50" s="9"/>
      <c r="J50" s="9">
        <v>4.2372881355932195E-2</v>
      </c>
      <c r="K50" s="9">
        <v>2.5423728813559324E-2</v>
      </c>
      <c r="L50" s="9">
        <v>2.6315789473684209E-2</v>
      </c>
      <c r="M50" s="9">
        <v>2.6315789473684209E-2</v>
      </c>
      <c r="N50" s="9">
        <v>0.10434782608695653</v>
      </c>
      <c r="O50" s="9">
        <v>3.3898305084745763E-2</v>
      </c>
      <c r="P50" s="9">
        <v>1.7094017094017096E-2</v>
      </c>
      <c r="Q50" s="9">
        <v>1.680672268907563E-2</v>
      </c>
      <c r="R50" s="9">
        <v>5.9829059829059832E-2</v>
      </c>
      <c r="S50" s="9">
        <v>6.8376068376068383E-2</v>
      </c>
      <c r="T50" s="9">
        <v>8.3333333333333332E-3</v>
      </c>
      <c r="U50" s="9">
        <v>6.8376068376068383E-2</v>
      </c>
      <c r="V50" s="9"/>
    </row>
    <row r="51" spans="1:22" ht="14.25" x14ac:dyDescent="0.25">
      <c r="A51" s="5" t="s">
        <v>118</v>
      </c>
      <c r="B51" s="9">
        <v>5.8823529411764698E-2</v>
      </c>
      <c r="C51" s="9">
        <v>0.16101694915254236</v>
      </c>
      <c r="D51" s="9">
        <v>8.6956521739130432E-2</v>
      </c>
      <c r="E51" s="9">
        <v>0.11864406779661017</v>
      </c>
      <c r="F51" s="9">
        <v>0.13559322033898305</v>
      </c>
      <c r="G51" s="9">
        <v>7.5630252100840331E-2</v>
      </c>
      <c r="H51" s="9">
        <v>0.11403508771929824</v>
      </c>
      <c r="I51" s="9">
        <v>0.18333333333333332</v>
      </c>
      <c r="J51" s="9">
        <v>0.11016949152542371</v>
      </c>
      <c r="K51" s="9">
        <v>8.4745762711864389E-2</v>
      </c>
      <c r="L51" s="9">
        <v>0.15789473684210525</v>
      </c>
      <c r="M51" s="9">
        <v>0.10526315789473684</v>
      </c>
      <c r="N51" s="9">
        <v>0.19130434782608696</v>
      </c>
      <c r="O51" s="9">
        <v>0.1440677966101695</v>
      </c>
      <c r="P51" s="9">
        <v>0.23931623931623933</v>
      </c>
      <c r="Q51" s="9">
        <v>0.12605042016806722</v>
      </c>
      <c r="R51" s="9">
        <v>0.23931623931623933</v>
      </c>
      <c r="S51" s="9">
        <v>0.25641025641025639</v>
      </c>
      <c r="T51" s="9">
        <v>0.27500000000000002</v>
      </c>
      <c r="U51" s="9">
        <v>0.23931623931623933</v>
      </c>
      <c r="V51" s="9">
        <v>0.34482758620689657</v>
      </c>
    </row>
    <row r="52" spans="1:22" ht="14.25" x14ac:dyDescent="0.25">
      <c r="A52" s="5" t="s">
        <v>119</v>
      </c>
      <c r="B52" s="9">
        <v>0.64705882352941169</v>
      </c>
      <c r="C52" s="9">
        <v>0.56779661016949157</v>
      </c>
      <c r="D52" s="9">
        <v>0.64347826086956517</v>
      </c>
      <c r="E52" s="9">
        <v>0.76271186440677963</v>
      </c>
      <c r="F52" s="9">
        <v>0.5423728813559322</v>
      </c>
      <c r="G52" s="9">
        <v>0.77310924369747913</v>
      </c>
      <c r="H52" s="9">
        <v>0.61403508771929827</v>
      </c>
      <c r="I52" s="9">
        <v>0.55000000000000004</v>
      </c>
      <c r="J52" s="9">
        <v>0.56779661016949157</v>
      </c>
      <c r="K52" s="9">
        <v>0.6271186440677966</v>
      </c>
      <c r="L52" s="9">
        <v>0.57894736842105265</v>
      </c>
      <c r="M52" s="9">
        <v>0.6228070175438597</v>
      </c>
      <c r="N52" s="9">
        <v>0.43478260869565216</v>
      </c>
      <c r="O52" s="9">
        <v>0.49152542372881358</v>
      </c>
      <c r="P52" s="9">
        <v>0.58974358974358976</v>
      </c>
      <c r="Q52" s="9">
        <v>0.73109243697478987</v>
      </c>
      <c r="R52" s="9">
        <v>0.57264957264957261</v>
      </c>
      <c r="S52" s="9">
        <v>0.49572649572649574</v>
      </c>
      <c r="T52" s="9">
        <v>0.57499999999999996</v>
      </c>
      <c r="U52" s="9">
        <v>0.51282051282051277</v>
      </c>
      <c r="V52" s="9">
        <v>0.48275862068965514</v>
      </c>
    </row>
    <row r="53" spans="1:22" ht="14.25" x14ac:dyDescent="0.25">
      <c r="A53" s="5" t="s">
        <v>120</v>
      </c>
      <c r="B53" s="9">
        <v>0.2857142857142857</v>
      </c>
      <c r="C53" s="9">
        <v>0.22033898305084743</v>
      </c>
      <c r="D53" s="9">
        <v>0.24347826086956523</v>
      </c>
      <c r="E53" s="9">
        <v>0.10169491525423729</v>
      </c>
      <c r="F53" s="9">
        <v>0.29661016949152541</v>
      </c>
      <c r="G53" s="9">
        <v>0.12605042016806722</v>
      </c>
      <c r="H53" s="9">
        <v>0.27192982456140352</v>
      </c>
      <c r="I53" s="9">
        <v>0.26666666666666666</v>
      </c>
      <c r="J53" s="9">
        <v>0.27966101694915252</v>
      </c>
      <c r="K53" s="9">
        <v>0.26271186440677968</v>
      </c>
      <c r="L53" s="9">
        <v>0.23684210526315788</v>
      </c>
      <c r="M53" s="9">
        <v>0.24561403508771928</v>
      </c>
      <c r="N53" s="9">
        <v>0.26956521739130435</v>
      </c>
      <c r="O53" s="9">
        <v>0.33050847457627119</v>
      </c>
      <c r="P53" s="9">
        <v>0.15384615384615385</v>
      </c>
      <c r="Q53" s="9">
        <v>0.12605042016806722</v>
      </c>
      <c r="R53" s="9">
        <v>0.12820512820512819</v>
      </c>
      <c r="S53" s="9">
        <v>0.17948717948717949</v>
      </c>
      <c r="T53" s="9">
        <v>0.14166666666666666</v>
      </c>
      <c r="U53" s="9">
        <v>0.17948717948717949</v>
      </c>
      <c r="V53" s="9">
        <v>0.17241379310344829</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60"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60"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74</v>
      </c>
      <c r="B77" s="155" t="s">
        <v>129</v>
      </c>
      <c r="C77" s="156" t="s">
        <v>130</v>
      </c>
      <c r="D77" s="1"/>
      <c r="E77" s="1"/>
      <c r="F77" s="165" t="s">
        <v>74</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75.694980694980714</v>
      </c>
      <c r="C78" s="59">
        <f>50+(50*(C93-C90))+(25*(C92-C91))</f>
        <v>74.498215878679744</v>
      </c>
      <c r="F78" s="52">
        <v>2019</v>
      </c>
      <c r="G78" s="25">
        <f>50+(50*(G93-G90))+(25*(G92-G91))</f>
        <v>79.150352388410369</v>
      </c>
      <c r="H78" s="59">
        <f>50+(50*(H93-H90))+(25*(H92-H91))</f>
        <v>76.964594127806535</v>
      </c>
      <c r="I78" s="25">
        <f t="shared" ref="I78:K78" si="6">50+(50*(I93-I90))+(25*(I92-I91))</f>
        <v>74.573863636363612</v>
      </c>
      <c r="J78" s="59">
        <f t="shared" si="6"/>
        <v>72.368421052631575</v>
      </c>
      <c r="K78" s="59">
        <f t="shared" si="6"/>
        <v>72.199062011464306</v>
      </c>
    </row>
    <row r="79" spans="1:32" ht="13.5" customHeight="1" x14ac:dyDescent="0.25">
      <c r="A79" s="52">
        <v>2017</v>
      </c>
      <c r="B79" s="25">
        <f>50+(50*(B98-B95))+(25*(B97-B96))</f>
        <v>74.1869918699187</v>
      </c>
      <c r="C79" s="59">
        <f>50+(50*(C98-C95))+(25*(C97-C96))</f>
        <v>73.457792207792195</v>
      </c>
      <c r="F79" s="52">
        <v>2017</v>
      </c>
      <c r="G79" s="25">
        <f>50+(50*(G98-G95))+(25*(G97-G96))</f>
        <v>77.267441860465098</v>
      </c>
      <c r="H79" s="59">
        <f>50+(50*(H98-H95))+(25*(H97-H96))</f>
        <v>75.570228091236473</v>
      </c>
      <c r="I79" s="25">
        <f t="shared" ref="I79:K79" si="7">50+(50*(I98-I95))+(25*(I97-I96))</f>
        <v>73.811881188118832</v>
      </c>
      <c r="J79" s="59">
        <f t="shared" si="7"/>
        <v>70.068807339449535</v>
      </c>
      <c r="K79" s="59">
        <f t="shared" si="7"/>
        <v>71.843251088534075</v>
      </c>
    </row>
    <row r="80" spans="1:32" ht="13.5" customHeight="1" x14ac:dyDescent="0.25">
      <c r="A80" s="52">
        <v>2016</v>
      </c>
      <c r="B80" s="25">
        <f>50+(50*(B103-B100))+(25*(B102-B101))</f>
        <v>73.657445077298647</v>
      </c>
      <c r="C80" s="59">
        <f>50+(50*(C103-C100))+(25*(C102-C101))</f>
        <v>71.898603799496414</v>
      </c>
      <c r="F80" s="52">
        <v>2016</v>
      </c>
      <c r="G80" s="25">
        <f>50+(50*(G103-G100))+(25*(G102-G101))</f>
        <v>76.706231454005888</v>
      </c>
      <c r="H80" s="59">
        <f>50+(50*(H103-H100))+(25*(H102-H101))</f>
        <v>75.525976814083279</v>
      </c>
      <c r="I80" s="25">
        <f t="shared" ref="I80:K80" si="8">50+(50*(I103-I100))+(25*(I102-I101))</f>
        <v>72.326030927835049</v>
      </c>
      <c r="J80" s="59">
        <f t="shared" si="8"/>
        <v>69.153414405986922</v>
      </c>
      <c r="K80" s="59">
        <f t="shared" si="8"/>
        <v>68.391131324616254</v>
      </c>
    </row>
    <row r="81" spans="1:11" ht="13.5" customHeight="1" x14ac:dyDescent="0.25">
      <c r="A81" s="52">
        <v>2014</v>
      </c>
      <c r="B81" s="25">
        <f>50+(50*(B108-B105))+(25*(B107-B106))</f>
        <v>70.216049382716037</v>
      </c>
      <c r="C81" s="59">
        <f>50+(50*(C108-C105))+(25*(C107-C106))</f>
        <v>70.428015564202354</v>
      </c>
      <c r="F81" s="52">
        <v>2014</v>
      </c>
      <c r="G81" s="25">
        <f>50+(50*(G108-G105))+(25*(G107-G106))</f>
        <v>73.4375</v>
      </c>
      <c r="H81" s="59">
        <f>50+(50*(H108-H105))+(25*(H107-H106))</f>
        <v>70.582329317269071</v>
      </c>
      <c r="I81" s="25">
        <f t="shared" ref="I81:K81" si="9">50+(50*(I108-I105))+(25*(I107-I106))</f>
        <v>69.114219114219097</v>
      </c>
      <c r="J81" s="59">
        <f t="shared" si="9"/>
        <v>68.608414239482201</v>
      </c>
      <c r="K81" s="59">
        <f t="shared" si="9"/>
        <v>69.238683127572031</v>
      </c>
    </row>
    <row r="82" spans="1:11" ht="13.5" customHeight="1" x14ac:dyDescent="0.25">
      <c r="A82" s="52">
        <v>2012</v>
      </c>
      <c r="B82" s="25">
        <f>50+(50*(B113-B110))+(25*(B112-B111))</f>
        <v>70.289541918755404</v>
      </c>
      <c r="C82" s="59">
        <f>50+(50*(C113-C110))+(25*(C112-C111))</f>
        <v>69.459355828220836</v>
      </c>
      <c r="F82" s="52">
        <v>2012</v>
      </c>
      <c r="G82" s="25">
        <f>50+(50*(G113-G110))+(25*(G112-G111))</f>
        <v>74.434389140271492</v>
      </c>
      <c r="H82" s="25">
        <f>50+(50*(H113-H110))+(25*(H112-H111))</f>
        <v>70.611702127659569</v>
      </c>
      <c r="I82" s="25">
        <f t="shared" ref="I82:K82" si="10">50+(50*(I113-I110))+(25*(I112-I111))</f>
        <v>69.588235294117652</v>
      </c>
      <c r="J82" s="25">
        <f t="shared" si="10"/>
        <v>63.349514563106794</v>
      </c>
      <c r="K82" s="59">
        <f t="shared" si="10"/>
        <v>68.949343339587244</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x14ac:dyDescent="0.25">
      <c r="A86" s="55">
        <v>2006</v>
      </c>
      <c r="B86" s="60" t="s">
        <v>56</v>
      </c>
      <c r="C86" s="61" t="s">
        <v>56</v>
      </c>
      <c r="F86" s="55">
        <v>2006</v>
      </c>
      <c r="G86" s="60" t="s">
        <v>56</v>
      </c>
      <c r="H86" s="60" t="s">
        <v>56</v>
      </c>
      <c r="I86" s="60" t="s">
        <v>56</v>
      </c>
      <c r="J86" s="60" t="s">
        <v>56</v>
      </c>
      <c r="K86" s="61"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1.62162162162162E-2</v>
      </c>
      <c r="C90" s="9">
        <v>1.8733273862622701E-2</v>
      </c>
      <c r="F90" s="13" t="s">
        <v>117</v>
      </c>
      <c r="G90" s="14">
        <v>1.7227877838684399E-2</v>
      </c>
      <c r="H90" s="14">
        <v>1.6839378238342001E-2</v>
      </c>
      <c r="I90" s="14">
        <v>1.5151515151515201E-2</v>
      </c>
      <c r="J90" s="14">
        <v>1.8853102906520001E-2</v>
      </c>
      <c r="K90" s="14">
        <v>1.9801980198019799E-2</v>
      </c>
    </row>
    <row r="91" spans="1:11" ht="14.25" x14ac:dyDescent="0.25">
      <c r="A91" s="5" t="s">
        <v>118</v>
      </c>
      <c r="B91" s="9">
        <v>7.7220077220077205E-2</v>
      </c>
      <c r="C91" s="9">
        <v>8.1846565566458501E-2</v>
      </c>
      <c r="F91" s="5" t="s">
        <v>118</v>
      </c>
      <c r="G91" s="9">
        <v>4.8551292090837903E-2</v>
      </c>
      <c r="H91" s="9">
        <v>6.6493955094991397E-2</v>
      </c>
      <c r="I91" s="9">
        <v>8.7121212121212099E-2</v>
      </c>
      <c r="J91" s="9">
        <v>0.10054988216810699</v>
      </c>
      <c r="K91" s="9">
        <v>9.6404377279833295E-2</v>
      </c>
    </row>
    <row r="92" spans="1:11" ht="28.5" x14ac:dyDescent="0.25">
      <c r="A92" s="5" t="s">
        <v>119</v>
      </c>
      <c r="B92" s="9">
        <v>0.67567567567567599</v>
      </c>
      <c r="C92" s="9">
        <v>0.69959857270294401</v>
      </c>
      <c r="F92" s="5" t="s">
        <v>119</v>
      </c>
      <c r="G92" s="9">
        <v>0.61942051683633503</v>
      </c>
      <c r="H92" s="9">
        <v>0.65457685664939502</v>
      </c>
      <c r="I92" s="9">
        <v>0.69507575757575701</v>
      </c>
      <c r="J92" s="9">
        <v>0.728201099764336</v>
      </c>
      <c r="K92" s="9">
        <v>0.74361646690984895</v>
      </c>
    </row>
    <row r="93" spans="1:11" ht="14.25" x14ac:dyDescent="0.25">
      <c r="A93" s="5" t="s">
        <v>120</v>
      </c>
      <c r="B93" s="9">
        <v>0.230888030888031</v>
      </c>
      <c r="C93" s="9">
        <v>0.19982158786797499</v>
      </c>
      <c r="F93" s="5" t="s">
        <v>120</v>
      </c>
      <c r="G93" s="9">
        <v>0.31480031323414298</v>
      </c>
      <c r="H93" s="9">
        <v>0.262089810017271</v>
      </c>
      <c r="I93" s="9">
        <v>0.202651515151515</v>
      </c>
      <c r="J93" s="9">
        <v>0.15239591516103701</v>
      </c>
      <c r="K93" s="9">
        <v>0.14017717561229801</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1.9955654101995599E-2</v>
      </c>
      <c r="C95" s="9">
        <v>2.2077922077922099E-2</v>
      </c>
      <c r="F95" s="13" t="s">
        <v>117</v>
      </c>
      <c r="G95" s="14">
        <v>2.09302325581395E-2</v>
      </c>
      <c r="H95" s="14">
        <v>1.32052821128451E-2</v>
      </c>
      <c r="I95" s="14">
        <v>2.1782178217821802E-2</v>
      </c>
      <c r="J95" s="14">
        <v>2.9816513761467899E-2</v>
      </c>
      <c r="K95" s="14">
        <v>2.4673439767779401E-2</v>
      </c>
    </row>
    <row r="96" spans="1:11" ht="14.25" x14ac:dyDescent="0.25">
      <c r="A96" s="5" t="s">
        <v>118</v>
      </c>
      <c r="B96" s="9">
        <v>0.104212860310421</v>
      </c>
      <c r="C96" s="9">
        <v>0.10974025974026</v>
      </c>
      <c r="F96" s="5" t="s">
        <v>118</v>
      </c>
      <c r="G96" s="9">
        <v>6.9767441860465101E-2</v>
      </c>
      <c r="H96" s="9">
        <v>0.10564225690276099</v>
      </c>
      <c r="I96" s="9">
        <v>0.106930693069307</v>
      </c>
      <c r="J96" s="9">
        <v>0.13990825688073399</v>
      </c>
      <c r="K96" s="9">
        <v>0.111756168359942</v>
      </c>
    </row>
    <row r="97" spans="1:11" ht="28.5" x14ac:dyDescent="0.25">
      <c r="A97" s="5" t="s">
        <v>119</v>
      </c>
      <c r="B97" s="9">
        <v>0.64005912786400598</v>
      </c>
      <c r="C97" s="9">
        <v>0.64415584415584404</v>
      </c>
      <c r="F97" s="5" t="s">
        <v>119</v>
      </c>
      <c r="G97" s="9">
        <v>0.61627906976744196</v>
      </c>
      <c r="H97" s="9">
        <v>0.60744297719087603</v>
      </c>
      <c r="I97" s="9">
        <v>0.63960396039603995</v>
      </c>
      <c r="J97" s="9">
        <v>0.65825688073394495</v>
      </c>
      <c r="K97" s="9">
        <v>0.69230769230769196</v>
      </c>
    </row>
    <row r="98" spans="1:11" ht="14.25" x14ac:dyDescent="0.25">
      <c r="A98" s="5" t="s">
        <v>120</v>
      </c>
      <c r="B98" s="9">
        <v>0.23577235772357699</v>
      </c>
      <c r="C98" s="9">
        <v>0.22402597402597399</v>
      </c>
      <c r="F98" s="5" t="s">
        <v>120</v>
      </c>
      <c r="G98" s="9">
        <v>0.293023255813953</v>
      </c>
      <c r="H98" s="9">
        <v>0.27370948379351701</v>
      </c>
      <c r="I98" s="9">
        <v>0.231683168316832</v>
      </c>
      <c r="J98" s="9">
        <v>0.17201834862385301</v>
      </c>
      <c r="K98" s="9">
        <v>0.17126269956458601</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2.1155410903173001E-2</v>
      </c>
      <c r="C100" s="9">
        <v>3.0212863355458999E-2</v>
      </c>
      <c r="F100" s="13" t="s">
        <v>117</v>
      </c>
      <c r="G100" s="14">
        <v>1.4836795252226E-2</v>
      </c>
      <c r="H100" s="14">
        <v>1.6745384285101E-2</v>
      </c>
      <c r="I100" s="14">
        <v>2.3195876288659999E-2</v>
      </c>
      <c r="J100" s="14">
        <v>3.6482694106641997E-2</v>
      </c>
      <c r="K100" s="14">
        <v>4.3206367254121997E-2</v>
      </c>
    </row>
    <row r="101" spans="1:11" ht="14.25" x14ac:dyDescent="0.25">
      <c r="A101" s="5" t="s">
        <v>118</v>
      </c>
      <c r="B101" s="9">
        <v>0.106861947382696</v>
      </c>
      <c r="C101" s="9">
        <v>0.12291142137789</v>
      </c>
      <c r="F101" s="5" t="s">
        <v>118</v>
      </c>
      <c r="G101" s="9">
        <v>9.1988130563797996E-2</v>
      </c>
      <c r="H101" s="9">
        <v>9.7896092743666993E-2</v>
      </c>
      <c r="I101" s="9">
        <v>0.12564432989690699</v>
      </c>
      <c r="J101" s="9">
        <v>0.13844714686623</v>
      </c>
      <c r="K101" s="9">
        <v>0.134167140420694</v>
      </c>
    </row>
    <row r="102" spans="1:11" ht="28.5" x14ac:dyDescent="0.25">
      <c r="A102" s="5" t="s">
        <v>119</v>
      </c>
      <c r="B102" s="9">
        <v>0.64849471114727397</v>
      </c>
      <c r="C102" s="9">
        <v>0.63447013046463696</v>
      </c>
      <c r="F102" s="5" t="s">
        <v>119</v>
      </c>
      <c r="G102" s="9">
        <v>0.59643916913946604</v>
      </c>
      <c r="H102" s="9">
        <v>0.61829111206526399</v>
      </c>
      <c r="I102" s="9">
        <v>0.63724226804123696</v>
      </c>
      <c r="J102" s="9">
        <v>0.67259120673526696</v>
      </c>
      <c r="K102" s="9">
        <v>0.68902785673678202</v>
      </c>
    </row>
    <row r="103" spans="1:11" ht="14.25" x14ac:dyDescent="0.25">
      <c r="A103" s="5" t="s">
        <v>120</v>
      </c>
      <c r="B103" s="9">
        <v>0.22348793056685701</v>
      </c>
      <c r="C103" s="9">
        <v>0.21240558480201399</v>
      </c>
      <c r="F103" s="5" t="s">
        <v>120</v>
      </c>
      <c r="G103" s="9">
        <v>0.29673590504450997</v>
      </c>
      <c r="H103" s="9">
        <v>0.26706741090596797</v>
      </c>
      <c r="I103" s="9">
        <v>0.213917525773196</v>
      </c>
      <c r="J103" s="9">
        <v>0.15247895229186201</v>
      </c>
      <c r="K103" s="9">
        <v>0.13359863558840299</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v>3.1746031746031703E-2</v>
      </c>
      <c r="C105" s="9">
        <v>3.3463035019455301E-2</v>
      </c>
      <c r="F105" s="13" t="s">
        <v>117</v>
      </c>
      <c r="G105" s="14">
        <v>1.5625E-2</v>
      </c>
      <c r="H105" s="14">
        <v>2.2757697456492601E-2</v>
      </c>
      <c r="I105" s="14">
        <v>5.3613053613053602E-2</v>
      </c>
      <c r="J105" s="14">
        <v>5.5016181229773503E-2</v>
      </c>
      <c r="K105" s="14">
        <v>3.0864197530864199E-2</v>
      </c>
    </row>
    <row r="106" spans="1:11" ht="14.25" x14ac:dyDescent="0.25">
      <c r="A106" s="5" t="s">
        <v>118</v>
      </c>
      <c r="B106" s="9">
        <v>0.15608465608465599</v>
      </c>
      <c r="C106" s="9">
        <v>0.142412451361868</v>
      </c>
      <c r="F106" s="5" t="s">
        <v>118</v>
      </c>
      <c r="G106" s="9">
        <v>0.13839285714285701</v>
      </c>
      <c r="H106" s="9">
        <v>0.15127175368139201</v>
      </c>
      <c r="I106" s="9">
        <v>0.14685314685314699</v>
      </c>
      <c r="J106" s="9">
        <v>0.13268608414239499</v>
      </c>
      <c r="K106" s="9">
        <v>0.16666666666666699</v>
      </c>
    </row>
    <row r="107" spans="1:11" ht="28.5" x14ac:dyDescent="0.25">
      <c r="A107" s="5" t="s">
        <v>119</v>
      </c>
      <c r="B107" s="9">
        <v>0.59611992945326298</v>
      </c>
      <c r="C107" s="9">
        <v>0.62178988326848295</v>
      </c>
      <c r="F107" s="5" t="s">
        <v>119</v>
      </c>
      <c r="G107" s="9">
        <v>0.58482142857142905</v>
      </c>
      <c r="H107" s="9">
        <v>0.63186077643909</v>
      </c>
      <c r="I107" s="9">
        <v>0.58041958041957997</v>
      </c>
      <c r="J107" s="9">
        <v>0.63754045307443397</v>
      </c>
      <c r="K107" s="9">
        <v>0.60699588477366295</v>
      </c>
    </row>
    <row r="108" spans="1:11" ht="14.25" x14ac:dyDescent="0.25">
      <c r="A108" s="5" t="s">
        <v>120</v>
      </c>
      <c r="B108" s="9">
        <v>0.21604938271604901</v>
      </c>
      <c r="C108" s="9">
        <v>0.202334630350195</v>
      </c>
      <c r="F108" s="5" t="s">
        <v>120</v>
      </c>
      <c r="G108" s="9">
        <v>0.26116071428571402</v>
      </c>
      <c r="H108" s="9">
        <v>0.19410977242302499</v>
      </c>
      <c r="I108" s="9">
        <v>0.21911421911421899</v>
      </c>
      <c r="J108" s="9">
        <v>0.17475728155339801</v>
      </c>
      <c r="K108" s="9">
        <v>0.195473251028807</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v>3.19792566983578E-2</v>
      </c>
      <c r="C110" s="9">
        <v>2.99079754601227E-2</v>
      </c>
      <c r="F110" s="13" t="s">
        <v>117</v>
      </c>
      <c r="G110" s="14">
        <v>1.35746606334842E-2</v>
      </c>
      <c r="H110" s="14">
        <v>2.6595744680851099E-2</v>
      </c>
      <c r="I110" s="14">
        <v>3.5294117647058802E-2</v>
      </c>
      <c r="J110" s="14">
        <v>4.2071197411003201E-2</v>
      </c>
      <c r="K110" s="14">
        <v>4.1275797373358299E-2</v>
      </c>
    </row>
    <row r="111" spans="1:11" ht="14.25" x14ac:dyDescent="0.25">
      <c r="A111" s="5" t="s">
        <v>118</v>
      </c>
      <c r="B111" s="9">
        <v>0.15557476231633499</v>
      </c>
      <c r="C111" s="9">
        <v>0.17177914110429399</v>
      </c>
      <c r="F111" s="5" t="s">
        <v>118</v>
      </c>
      <c r="G111" s="9">
        <v>0.122171945701357</v>
      </c>
      <c r="H111" s="9">
        <v>0.16090425531914901</v>
      </c>
      <c r="I111" s="9">
        <v>0.157647058823529</v>
      </c>
      <c r="J111" s="9">
        <v>0.25242718446601897</v>
      </c>
      <c r="K111" s="9">
        <v>0.157598499061914</v>
      </c>
    </row>
    <row r="112" spans="1:11" ht="28.5" x14ac:dyDescent="0.25">
      <c r="A112" s="5" t="s">
        <v>119</v>
      </c>
      <c r="B112" s="9">
        <v>0.59377700950734702</v>
      </c>
      <c r="C112" s="9">
        <v>0.58665644171779097</v>
      </c>
      <c r="F112" s="5" t="s">
        <v>119</v>
      </c>
      <c r="G112" s="9">
        <v>0.60180995475113097</v>
      </c>
      <c r="H112" s="9">
        <v>0.58643617021276595</v>
      </c>
      <c r="I112" s="9">
        <v>0.60235294117647098</v>
      </c>
      <c r="J112" s="9">
        <v>0.54045307443365698</v>
      </c>
      <c r="K112" s="9">
        <v>0.604127579737336</v>
      </c>
    </row>
    <row r="113" spans="1:11" ht="14.25" x14ac:dyDescent="0.25">
      <c r="A113" s="5" t="s">
        <v>120</v>
      </c>
      <c r="B113" s="9">
        <v>0.21866897147795999</v>
      </c>
      <c r="C113" s="9">
        <v>0.21165644171779099</v>
      </c>
      <c r="F113" s="5" t="s">
        <v>120</v>
      </c>
      <c r="G113" s="9">
        <v>0.26244343891402699</v>
      </c>
      <c r="H113" s="9">
        <v>0.22606382978723399</v>
      </c>
      <c r="I113" s="9">
        <v>0.20470588235294099</v>
      </c>
      <c r="J113" s="9">
        <v>0.16504854368932001</v>
      </c>
      <c r="K113" s="9">
        <v>0.19699812382739201</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3" s="17" customFormat="1" ht="30" customHeight="1" x14ac:dyDescent="0.2">
      <c r="A1" s="15" t="s">
        <v>210</v>
      </c>
      <c r="B1" s="15"/>
      <c r="C1" s="15"/>
      <c r="D1" s="15"/>
      <c r="E1" s="15"/>
      <c r="F1" s="15"/>
      <c r="G1" s="15"/>
      <c r="H1" s="16"/>
      <c r="I1" s="16"/>
      <c r="J1" s="16"/>
      <c r="L1" s="117" t="s">
        <v>250</v>
      </c>
      <c r="M1" s="206"/>
    </row>
    <row r="2" spans="1:13" x14ac:dyDescent="0.25">
      <c r="L2" s="206"/>
      <c r="M2" s="206"/>
    </row>
    <row r="3" spans="1:13" ht="14.25" thickBot="1" x14ac:dyDescent="0.3">
      <c r="A3" s="2" t="s">
        <v>115</v>
      </c>
    </row>
    <row r="4" spans="1:13" ht="15" customHeight="1" thickBot="1" x14ac:dyDescent="0.3">
      <c r="A4" s="175" t="s">
        <v>75</v>
      </c>
      <c r="B4" s="176">
        <v>2019</v>
      </c>
      <c r="C4" s="176">
        <v>2017</v>
      </c>
      <c r="D4" s="176">
        <v>2016</v>
      </c>
      <c r="E4" s="176">
        <v>2014</v>
      </c>
      <c r="F4" s="176">
        <v>2012</v>
      </c>
      <c r="G4" s="176">
        <v>2009</v>
      </c>
      <c r="H4" s="176">
        <v>2008</v>
      </c>
      <c r="I4" s="176">
        <v>2007</v>
      </c>
      <c r="J4" s="177">
        <v>2006</v>
      </c>
      <c r="L4" s="207"/>
      <c r="M4" s="207"/>
    </row>
    <row r="5" spans="1:13" ht="15" customHeight="1" x14ac:dyDescent="0.25">
      <c r="A5" s="63" t="s">
        <v>117</v>
      </c>
      <c r="B5" s="8">
        <v>0.03</v>
      </c>
      <c r="C5" s="8">
        <v>5.8000000000000003E-2</v>
      </c>
      <c r="D5" s="8">
        <v>3.4016403580825E-2</v>
      </c>
      <c r="E5" s="8" t="s">
        <v>56</v>
      </c>
      <c r="F5" s="8" t="s">
        <v>56</v>
      </c>
      <c r="G5" s="8" t="s">
        <v>56</v>
      </c>
      <c r="H5" s="8" t="s">
        <v>56</v>
      </c>
      <c r="I5" s="8" t="s">
        <v>56</v>
      </c>
      <c r="J5" s="64" t="s">
        <v>56</v>
      </c>
    </row>
    <row r="6" spans="1:13" ht="15" customHeight="1" x14ac:dyDescent="0.25">
      <c r="A6" s="65" t="s">
        <v>118</v>
      </c>
      <c r="B6" s="9">
        <v>0.13</v>
      </c>
      <c r="C6" s="9">
        <v>0.14099999999999999</v>
      </c>
      <c r="D6" s="9">
        <v>0.148547998845383</v>
      </c>
      <c r="E6" s="9" t="s">
        <v>56</v>
      </c>
      <c r="F6" s="9" t="s">
        <v>56</v>
      </c>
      <c r="G6" s="9" t="s">
        <v>56</v>
      </c>
      <c r="H6" s="9" t="s">
        <v>56</v>
      </c>
      <c r="I6" s="9" t="s">
        <v>56</v>
      </c>
      <c r="J6" s="66" t="s">
        <v>56</v>
      </c>
    </row>
    <row r="7" spans="1:13" ht="15" customHeight="1" x14ac:dyDescent="0.25">
      <c r="A7" s="65" t="s">
        <v>119</v>
      </c>
      <c r="B7" s="9">
        <v>0.70899999999999996</v>
      </c>
      <c r="C7" s="9">
        <v>0.625</v>
      </c>
      <c r="D7" s="9">
        <v>0.64955165235261203</v>
      </c>
      <c r="E7" s="9" t="s">
        <v>56</v>
      </c>
      <c r="F7" s="9" t="s">
        <v>56</v>
      </c>
      <c r="G7" s="9" t="s">
        <v>56</v>
      </c>
      <c r="H7" s="9" t="s">
        <v>56</v>
      </c>
      <c r="I7" s="9" t="s">
        <v>56</v>
      </c>
      <c r="J7" s="66" t="s">
        <v>56</v>
      </c>
    </row>
    <row r="8" spans="1:13" ht="15" customHeight="1" thickBot="1" x14ac:dyDescent="0.3">
      <c r="A8" s="67" t="s">
        <v>120</v>
      </c>
      <c r="B8" s="56">
        <v>0.13</v>
      </c>
      <c r="C8" s="56">
        <v>0.17499999999999999</v>
      </c>
      <c r="D8" s="56">
        <v>0.16788394522118</v>
      </c>
      <c r="E8" s="56" t="s">
        <v>56</v>
      </c>
      <c r="F8" s="56" t="s">
        <v>56</v>
      </c>
      <c r="G8" s="56" t="s">
        <v>56</v>
      </c>
      <c r="H8" s="56" t="s">
        <v>56</v>
      </c>
      <c r="I8" s="56" t="s">
        <v>56</v>
      </c>
      <c r="J8" s="68" t="s">
        <v>56</v>
      </c>
    </row>
    <row r="10" spans="1:13" ht="14.25" thickBot="1" x14ac:dyDescent="0.3">
      <c r="A10" s="2" t="s">
        <v>52</v>
      </c>
    </row>
    <row r="11" spans="1:13" ht="15" customHeight="1" thickBot="1" x14ac:dyDescent="0.3">
      <c r="A11" s="164" t="s">
        <v>75</v>
      </c>
      <c r="B11" s="147">
        <v>2019</v>
      </c>
      <c r="C11" s="147">
        <v>2017</v>
      </c>
      <c r="D11" s="147">
        <v>2016</v>
      </c>
      <c r="E11" s="147">
        <v>2014</v>
      </c>
      <c r="F11" s="147">
        <v>2012</v>
      </c>
      <c r="G11" s="147">
        <v>2009</v>
      </c>
      <c r="H11" s="147">
        <v>2008</v>
      </c>
      <c r="I11" s="147">
        <v>2007</v>
      </c>
      <c r="J11" s="147">
        <v>2006</v>
      </c>
    </row>
    <row r="12" spans="1:13" ht="15" customHeight="1" thickBot="1" x14ac:dyDescent="0.3">
      <c r="A12" s="7" t="s">
        <v>121</v>
      </c>
      <c r="B12" s="11">
        <f>50+(50*(B8-B5))+(25*(B7-B6))</f>
        <v>69.474999999999994</v>
      </c>
      <c r="C12" s="11">
        <f t="shared" ref="C12:D12" si="0">50+(50*(C8-C5))+(25*(C7-C6))</f>
        <v>67.95</v>
      </c>
      <c r="D12" s="11">
        <f t="shared" si="0"/>
        <v>69.218468419698468</v>
      </c>
      <c r="E12" s="11" t="s">
        <v>56</v>
      </c>
      <c r="F12" s="11" t="s">
        <v>56</v>
      </c>
      <c r="G12" s="11" t="s">
        <v>56</v>
      </c>
      <c r="H12" s="11" t="s">
        <v>56</v>
      </c>
      <c r="I12" s="11" t="s">
        <v>56</v>
      </c>
      <c r="J12" s="11" t="s">
        <v>56</v>
      </c>
    </row>
    <row r="14" spans="1:13" s="17" customFormat="1" ht="30" customHeight="1" x14ac:dyDescent="0.2">
      <c r="A14" s="15" t="s">
        <v>211</v>
      </c>
      <c r="B14" s="15"/>
      <c r="C14" s="15"/>
      <c r="D14" s="15"/>
      <c r="E14" s="15"/>
      <c r="F14" s="15"/>
      <c r="G14" s="15"/>
      <c r="H14" s="16"/>
      <c r="I14" s="16"/>
      <c r="J14" s="16"/>
    </row>
    <row r="16" spans="1:13" x14ac:dyDescent="0.25">
      <c r="A16" s="3" t="s">
        <v>123</v>
      </c>
    </row>
    <row r="18" spans="1:23" s="35" customFormat="1" ht="14.25" x14ac:dyDescent="0.2">
      <c r="A18" s="165" t="s">
        <v>75</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71.914357682619652</v>
      </c>
      <c r="C19" s="51">
        <f>50+(50*(C33-C30))+(25*(C32-C31))</f>
        <v>70.012626262626256</v>
      </c>
      <c r="D19" s="25">
        <f t="shared" ref="D19:V19" si="1">50+(50*(D33-D30))+(25*(D32-D31))</f>
        <v>71.298543689320383</v>
      </c>
      <c r="E19" s="25">
        <f t="shared" si="1"/>
        <v>71.599496221662463</v>
      </c>
      <c r="F19" s="25">
        <f t="shared" si="1"/>
        <v>71.259351620947626</v>
      </c>
      <c r="G19" s="25">
        <f t="shared" si="1"/>
        <v>68.357487922705317</v>
      </c>
      <c r="H19" s="25">
        <f t="shared" si="1"/>
        <v>72.066014669926659</v>
      </c>
      <c r="I19" s="25">
        <f t="shared" si="1"/>
        <v>72.069377990430624</v>
      </c>
      <c r="J19" s="25">
        <f t="shared" si="1"/>
        <v>72.202380952380949</v>
      </c>
      <c r="K19" s="25">
        <f t="shared" si="1"/>
        <v>74.352941176470594</v>
      </c>
      <c r="L19" s="25">
        <f t="shared" si="1"/>
        <v>68.8125</v>
      </c>
      <c r="M19" s="25">
        <f t="shared" si="1"/>
        <v>63.625</v>
      </c>
      <c r="N19" s="25">
        <f t="shared" si="1"/>
        <v>61.097256857855363</v>
      </c>
      <c r="O19" s="25">
        <f t="shared" si="1"/>
        <v>72.636815920398021</v>
      </c>
      <c r="P19" s="25">
        <f t="shared" si="1"/>
        <v>72.721674876847288</v>
      </c>
      <c r="Q19" s="25">
        <f t="shared" si="1"/>
        <v>71.922110552763826</v>
      </c>
      <c r="R19" s="25">
        <f t="shared" si="1"/>
        <v>56.32832080200501</v>
      </c>
      <c r="S19" s="25">
        <f t="shared" si="1"/>
        <v>66.109785202863961</v>
      </c>
      <c r="T19" s="25">
        <f t="shared" si="1"/>
        <v>66.58536585365853</v>
      </c>
      <c r="U19" s="25">
        <f t="shared" si="1"/>
        <v>69.86215538847118</v>
      </c>
      <c r="V19" s="25">
        <f t="shared" si="1"/>
        <v>72.040302267002517</v>
      </c>
      <c r="W19" s="53">
        <f>B12</f>
        <v>69.474999999999994</v>
      </c>
    </row>
    <row r="20" spans="1:23" ht="14.25" x14ac:dyDescent="0.25">
      <c r="A20" s="52">
        <v>2017</v>
      </c>
      <c r="B20" s="48">
        <f>50+(50*(B38-B35))+(25*(B37-B36))</f>
        <v>62.76223776223776</v>
      </c>
      <c r="C20" s="51">
        <f t="shared" ref="C20:V20" si="2">50+(50*(C38-C35))+(25*(C37-C36))</f>
        <v>71.607142857142861</v>
      </c>
      <c r="D20" s="25">
        <f t="shared" si="2"/>
        <v>73.951048951048946</v>
      </c>
      <c r="E20" s="25">
        <f t="shared" si="2"/>
        <v>80.769230769230759</v>
      </c>
      <c r="F20" s="25">
        <f t="shared" si="2"/>
        <v>74.119718309859152</v>
      </c>
      <c r="G20" s="25">
        <f t="shared" si="2"/>
        <v>69.107142857142861</v>
      </c>
      <c r="H20" s="25">
        <f t="shared" si="2"/>
        <v>80.673758865248217</v>
      </c>
      <c r="I20" s="25">
        <f t="shared" si="2"/>
        <v>73.035714285714278</v>
      </c>
      <c r="J20" s="25">
        <f t="shared" si="2"/>
        <v>76.936619718309871</v>
      </c>
      <c r="K20" s="25">
        <f t="shared" si="2"/>
        <v>43.133802816901408</v>
      </c>
      <c r="L20" s="25">
        <f t="shared" si="2"/>
        <v>69.190140845070431</v>
      </c>
      <c r="M20" s="25">
        <f t="shared" si="2"/>
        <v>69.858156028368796</v>
      </c>
      <c r="N20" s="25">
        <f t="shared" si="2"/>
        <v>66.08391608391608</v>
      </c>
      <c r="O20" s="25">
        <f t="shared" si="2"/>
        <v>66.783216783216787</v>
      </c>
      <c r="P20" s="25">
        <f t="shared" si="2"/>
        <v>71.67832167832168</v>
      </c>
      <c r="Q20" s="25">
        <f t="shared" si="2"/>
        <v>57.746478873239433</v>
      </c>
      <c r="R20" s="25">
        <f t="shared" si="2"/>
        <v>59.683098591549296</v>
      </c>
      <c r="S20" s="25">
        <f t="shared" si="2"/>
        <v>70.070422535211264</v>
      </c>
      <c r="T20" s="25">
        <f t="shared" si="2"/>
        <v>65.845070422535215</v>
      </c>
      <c r="U20" s="25">
        <f t="shared" si="2"/>
        <v>67.781690140845072</v>
      </c>
      <c r="V20" s="25">
        <f t="shared" si="2"/>
        <v>69.580419580419573</v>
      </c>
      <c r="W20" s="54">
        <f>C12</f>
        <v>67.95</v>
      </c>
    </row>
    <row r="21" spans="1:23" ht="14.25" x14ac:dyDescent="0.25">
      <c r="A21" s="52">
        <v>2016</v>
      </c>
      <c r="B21" s="48">
        <f>50+(50*(B43-B40))+(25*(B42-B41))</f>
        <v>69.25</v>
      </c>
      <c r="C21" s="51">
        <f t="shared" ref="C21:V21" si="3">50+(50*(C43-C40))+(25*(C42-C41))</f>
        <v>71.099999999999994</v>
      </c>
      <c r="D21" s="25">
        <f t="shared" si="3"/>
        <v>72.2</v>
      </c>
      <c r="E21" s="25">
        <f t="shared" si="3"/>
        <v>73.974999999999994</v>
      </c>
      <c r="F21" s="25">
        <f t="shared" si="3"/>
        <v>66.650000000000006</v>
      </c>
      <c r="G21" s="25">
        <f t="shared" si="3"/>
        <v>65.05</v>
      </c>
      <c r="H21" s="25">
        <f t="shared" si="3"/>
        <v>72.8</v>
      </c>
      <c r="I21" s="25">
        <f t="shared" si="3"/>
        <v>72.775000000000006</v>
      </c>
      <c r="J21" s="25">
        <f t="shared" si="3"/>
        <v>73.100000000000009</v>
      </c>
      <c r="K21" s="25">
        <f t="shared" si="3"/>
        <v>71.650000000000006</v>
      </c>
      <c r="L21" s="25">
        <f t="shared" si="3"/>
        <v>62.05</v>
      </c>
      <c r="M21" s="25">
        <f t="shared" si="3"/>
        <v>59.35</v>
      </c>
      <c r="N21" s="25">
        <f t="shared" si="3"/>
        <v>68.924999999999997</v>
      </c>
      <c r="O21" s="25">
        <f t="shared" si="3"/>
        <v>68.824999999999989</v>
      </c>
      <c r="P21" s="25">
        <f t="shared" si="3"/>
        <v>71.575000000000003</v>
      </c>
      <c r="Q21" s="25">
        <f t="shared" si="3"/>
        <v>75.900000000000006</v>
      </c>
      <c r="R21" s="25">
        <f t="shared" si="3"/>
        <v>60.900000000000006</v>
      </c>
      <c r="S21" s="25">
        <f t="shared" si="3"/>
        <v>69.599999999999994</v>
      </c>
      <c r="T21" s="25">
        <f t="shared" si="3"/>
        <v>68.575000000000003</v>
      </c>
      <c r="U21" s="25">
        <f t="shared" si="3"/>
        <v>68.724999999999994</v>
      </c>
      <c r="V21" s="25">
        <f t="shared" si="3"/>
        <v>73.724999999999994</v>
      </c>
      <c r="W21" s="54">
        <f>D12</f>
        <v>69.218468419698468</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4.25" x14ac:dyDescent="0.25">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4.25" x14ac:dyDescent="0.25">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13" t="s">
        <v>117</v>
      </c>
      <c r="B30" s="9">
        <v>4.0302267002518891E-2</v>
      </c>
      <c r="C30" s="9">
        <v>3.0303030303030304E-2</v>
      </c>
      <c r="D30" s="9">
        <v>4.8543689320388349E-2</v>
      </c>
      <c r="E30" s="9">
        <v>3.0226700251889168E-2</v>
      </c>
      <c r="F30" s="9">
        <v>2.9925187032418955E-2</v>
      </c>
      <c r="G30" s="9">
        <v>4.1062801932367152E-2</v>
      </c>
      <c r="H30" s="9">
        <v>7.3349633251833749E-3</v>
      </c>
      <c r="I30" s="9">
        <v>9.5693779904306216E-3</v>
      </c>
      <c r="J30" s="9">
        <v>2.3809523809523808E-2</v>
      </c>
      <c r="K30" s="9">
        <v>9.4117647058823521E-3</v>
      </c>
      <c r="L30" s="9">
        <v>0.03</v>
      </c>
      <c r="M30" s="9">
        <v>4.4999999999999998E-2</v>
      </c>
      <c r="N30" s="9">
        <v>5.9850374064837911E-2</v>
      </c>
      <c r="O30" s="9">
        <v>1.7412935323383085E-2</v>
      </c>
      <c r="P30" s="9">
        <v>4.9261083743842365E-3</v>
      </c>
      <c r="Q30" s="9">
        <v>1.7587939698492462E-2</v>
      </c>
      <c r="R30" s="9">
        <v>9.7744360902255634E-2</v>
      </c>
      <c r="S30" s="9">
        <v>4.0572792362768499E-2</v>
      </c>
      <c r="T30" s="9">
        <v>3.1707317073170732E-2</v>
      </c>
      <c r="U30" s="9">
        <v>2.2556390977443604E-2</v>
      </c>
      <c r="V30" s="9">
        <v>1.2594458438287154E-2</v>
      </c>
    </row>
    <row r="31" spans="1:23" ht="14.25" x14ac:dyDescent="0.25">
      <c r="A31" s="5" t="s">
        <v>118</v>
      </c>
      <c r="B31" s="9">
        <v>0.13350125944584382</v>
      </c>
      <c r="C31" s="9">
        <v>0.12878787878787878</v>
      </c>
      <c r="D31" s="9">
        <v>0.13106796116504854</v>
      </c>
      <c r="E31" s="9">
        <v>8.5642317380352648E-2</v>
      </c>
      <c r="F31" s="9">
        <v>0.13466334164588528</v>
      </c>
      <c r="G31" s="9">
        <v>0.17632850241545894</v>
      </c>
      <c r="H31" s="9">
        <v>9.04645476772616E-2</v>
      </c>
      <c r="I31" s="9">
        <v>9.0909090909090912E-2</v>
      </c>
      <c r="J31" s="9">
        <v>0.10714285714285714</v>
      </c>
      <c r="K31" s="9">
        <v>5.411764705882352E-2</v>
      </c>
      <c r="L31" s="9">
        <v>0.16500000000000001</v>
      </c>
      <c r="M31" s="9">
        <v>0.2</v>
      </c>
      <c r="N31" s="9">
        <v>0.21446384039900249</v>
      </c>
      <c r="O31" s="9">
        <v>9.950248756218906E-2</v>
      </c>
      <c r="P31" s="9">
        <v>5.1724137931034482E-2</v>
      </c>
      <c r="Q31" s="9">
        <v>8.5427135678391955E-2</v>
      </c>
      <c r="R31" s="9">
        <v>0.25814536340852129</v>
      </c>
      <c r="S31" s="9">
        <v>0.16706443914081145</v>
      </c>
      <c r="T31" s="9">
        <v>0.16829268292682931</v>
      </c>
      <c r="U31" s="9">
        <v>0.13032581453634084</v>
      </c>
      <c r="V31" s="9">
        <v>0.13098236775818639</v>
      </c>
    </row>
    <row r="32" spans="1:23" ht="14.25" x14ac:dyDescent="0.25">
      <c r="A32" s="5" t="s">
        <v>119</v>
      </c>
      <c r="B32" s="9">
        <v>0.5617128463476071</v>
      </c>
      <c r="C32" s="9">
        <v>0.69191919191919193</v>
      </c>
      <c r="D32" s="9">
        <v>0.56067961165048541</v>
      </c>
      <c r="E32" s="9">
        <v>0.75818639798488663</v>
      </c>
      <c r="F32" s="9">
        <v>0.62593516209476308</v>
      </c>
      <c r="G32" s="9">
        <v>0.57246376811594202</v>
      </c>
      <c r="H32" s="9">
        <v>0.81662591687041575</v>
      </c>
      <c r="I32" s="9">
        <v>0.80622009569377995</v>
      </c>
      <c r="J32" s="9">
        <v>0.69523809523809521</v>
      </c>
      <c r="K32" s="9">
        <v>0.82588235294117651</v>
      </c>
      <c r="L32" s="9">
        <v>0.63249999999999995</v>
      </c>
      <c r="M32" s="9">
        <v>0.67500000000000004</v>
      </c>
      <c r="N32" s="9">
        <v>0.67331670822942646</v>
      </c>
      <c r="O32" s="9">
        <v>0.72636815920398012</v>
      </c>
      <c r="P32" s="9">
        <v>0.91625615763546786</v>
      </c>
      <c r="Q32" s="9">
        <v>0.79648241206030146</v>
      </c>
      <c r="R32" s="9">
        <v>0.581453634085213</v>
      </c>
      <c r="S32" s="9">
        <v>0.69212410501193322</v>
      </c>
      <c r="T32" s="9">
        <v>0.70487804878048776</v>
      </c>
      <c r="U32" s="9">
        <v>0.72431077694235602</v>
      </c>
      <c r="V32" s="9">
        <v>0.67506297229219148</v>
      </c>
    </row>
    <row r="33" spans="1:22" ht="14.25" x14ac:dyDescent="0.25">
      <c r="A33" s="5" t="s">
        <v>120</v>
      </c>
      <c r="B33" s="9">
        <v>0.26448362720403024</v>
      </c>
      <c r="C33" s="9">
        <v>0.14898989898989898</v>
      </c>
      <c r="D33" s="9">
        <v>0.25970873786407767</v>
      </c>
      <c r="E33" s="9">
        <v>0.12594458438287154</v>
      </c>
      <c r="F33" s="9">
        <v>0.20947630922693267</v>
      </c>
      <c r="G33" s="9">
        <v>0.21014492753623187</v>
      </c>
      <c r="H33" s="9">
        <v>8.557457212713937E-2</v>
      </c>
      <c r="I33" s="9">
        <v>9.3301435406698566E-2</v>
      </c>
      <c r="J33" s="9">
        <v>0.1738095238095238</v>
      </c>
      <c r="K33" s="9">
        <v>0.11058823529411764</v>
      </c>
      <c r="L33" s="9">
        <v>0.17249999999999999</v>
      </c>
      <c r="M33" s="9">
        <v>0.08</v>
      </c>
      <c r="N33" s="9">
        <v>5.2369077306733167E-2</v>
      </c>
      <c r="O33" s="9">
        <v>0.15671641791044777</v>
      </c>
      <c r="P33" s="9">
        <v>2.7093596059113302E-2</v>
      </c>
      <c r="Q33" s="9">
        <v>0.10050251256281408</v>
      </c>
      <c r="R33" s="9">
        <v>6.2656641604010022E-2</v>
      </c>
      <c r="S33" s="9">
        <v>0.10023866348448687</v>
      </c>
      <c r="T33" s="9">
        <v>9.5121951219512196E-2</v>
      </c>
      <c r="U33" s="9">
        <v>0.12280701754385964</v>
      </c>
      <c r="V33" s="9">
        <v>0.181360201511335</v>
      </c>
    </row>
    <row r="34" spans="1:22" ht="14.25" x14ac:dyDescent="0.25">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13" t="s">
        <v>117</v>
      </c>
      <c r="B35" s="9">
        <v>6.9930069930069935E-2</v>
      </c>
      <c r="C35" s="9">
        <v>2.1428571428571429E-2</v>
      </c>
      <c r="D35" s="9">
        <v>1.3986013986013986E-2</v>
      </c>
      <c r="E35" s="9">
        <v>6.993006993006993E-3</v>
      </c>
      <c r="F35" s="9">
        <v>5.6338028169014093E-2</v>
      </c>
      <c r="G35" s="9">
        <v>5.7142857142857141E-2</v>
      </c>
      <c r="H35" s="9">
        <v>2.8368794326241134E-2</v>
      </c>
      <c r="I35" s="9">
        <v>0.05</v>
      </c>
      <c r="J35" s="9">
        <v>1.4084507042253523E-2</v>
      </c>
      <c r="K35" s="9">
        <v>0.27464788732394368</v>
      </c>
      <c r="L35" s="9">
        <v>2.8169014084507046E-2</v>
      </c>
      <c r="M35" s="9">
        <v>3.5460992907801421E-2</v>
      </c>
      <c r="N35" s="9">
        <v>4.8951048951048952E-2</v>
      </c>
      <c r="O35" s="9">
        <v>1.3986013986013986E-2</v>
      </c>
      <c r="P35" s="9">
        <v>6.993006993006993E-3</v>
      </c>
      <c r="Q35" s="9">
        <v>0.11971830985915492</v>
      </c>
      <c r="R35" s="9">
        <v>0.11971830985915492</v>
      </c>
      <c r="S35" s="9">
        <v>7.0422535211267616E-3</v>
      </c>
      <c r="T35" s="9">
        <v>2.1126760563380281E-2</v>
      </c>
      <c r="U35" s="9">
        <v>2.8169014084507046E-2</v>
      </c>
      <c r="V35" s="9">
        <v>2.7972027972027972E-2</v>
      </c>
    </row>
    <row r="36" spans="1:22" ht="14.25" x14ac:dyDescent="0.25">
      <c r="A36" s="5" t="s">
        <v>118</v>
      </c>
      <c r="B36" s="9">
        <v>0.16083916083916083</v>
      </c>
      <c r="C36" s="9">
        <v>0.1</v>
      </c>
      <c r="D36" s="9">
        <v>0.1048951048951049</v>
      </c>
      <c r="E36" s="9">
        <v>6.9930069930069935E-2</v>
      </c>
      <c r="F36" s="9">
        <v>4.2253521126760563E-2</v>
      </c>
      <c r="G36" s="9">
        <v>0.17142857142857143</v>
      </c>
      <c r="H36" s="9">
        <v>0.12056737588652482</v>
      </c>
      <c r="I36" s="9">
        <v>0.12142857142857143</v>
      </c>
      <c r="J36" s="9">
        <v>9.8591549295774641E-2</v>
      </c>
      <c r="K36" s="9">
        <v>0.24647887323943662</v>
      </c>
      <c r="L36" s="9">
        <v>0.13380281690140844</v>
      </c>
      <c r="M36" s="9">
        <v>0.16312056737588654</v>
      </c>
      <c r="N36" s="9">
        <v>0.11888111888111888</v>
      </c>
      <c r="O36" s="9">
        <v>0.18181818181818182</v>
      </c>
      <c r="P36" s="9">
        <v>0.16783216783216784</v>
      </c>
      <c r="Q36" s="9">
        <v>0.20422535211267609</v>
      </c>
      <c r="R36" s="9">
        <v>0.23239436619718309</v>
      </c>
      <c r="S36" s="9">
        <v>0.11267605633802819</v>
      </c>
      <c r="T36" s="9">
        <v>0.16901408450704225</v>
      </c>
      <c r="U36" s="9">
        <v>0.11267605633802819</v>
      </c>
      <c r="V36" s="9">
        <v>0.13286713286713286</v>
      </c>
    </row>
    <row r="37" spans="1:22" ht="14.25" x14ac:dyDescent="0.25">
      <c r="A37" s="5" t="s">
        <v>119</v>
      </c>
      <c r="B37" s="9">
        <v>0.72727272727272729</v>
      </c>
      <c r="C37" s="9">
        <v>0.75</v>
      </c>
      <c r="D37" s="9">
        <v>0.67132867132867136</v>
      </c>
      <c r="E37" s="9">
        <v>0.53146853146853146</v>
      </c>
      <c r="F37" s="9">
        <v>0.68309859154929564</v>
      </c>
      <c r="G37" s="9">
        <v>0.49285714285714294</v>
      </c>
      <c r="H37" s="9">
        <v>0.2978723404255319</v>
      </c>
      <c r="I37" s="9">
        <v>0.51428571428571423</v>
      </c>
      <c r="J37" s="9">
        <v>0.57042253521126762</v>
      </c>
      <c r="K37" s="9">
        <v>0.43661971830985913</v>
      </c>
      <c r="L37" s="9">
        <v>0.71830985915492962</v>
      </c>
      <c r="M37" s="9">
        <v>0.57446808510638303</v>
      </c>
      <c r="N37" s="9">
        <v>0.80419580419580416</v>
      </c>
      <c r="O37" s="9">
        <v>0.72727272727272729</v>
      </c>
      <c r="P37" s="9">
        <v>0.60139860139860135</v>
      </c>
      <c r="Q37" s="9">
        <v>0.59859154929577463</v>
      </c>
      <c r="R37" s="9">
        <v>0.43661971830985913</v>
      </c>
      <c r="S37" s="9">
        <v>0.83098591549295775</v>
      </c>
      <c r="T37" s="9">
        <v>0.77464788732394363</v>
      </c>
      <c r="U37" s="9">
        <v>0.8380281690140845</v>
      </c>
      <c r="V37" s="9">
        <v>0.70629370629370625</v>
      </c>
    </row>
    <row r="38" spans="1:22" ht="14.25" x14ac:dyDescent="0.25">
      <c r="A38" s="5" t="s">
        <v>120</v>
      </c>
      <c r="B38" s="9">
        <v>4.195804195804196E-2</v>
      </c>
      <c r="C38" s="9">
        <v>0.12857142857142856</v>
      </c>
      <c r="D38" s="9">
        <v>0.20979020979020979</v>
      </c>
      <c r="E38" s="9">
        <v>0.39160839160839161</v>
      </c>
      <c r="F38" s="9">
        <v>0.21830985915492956</v>
      </c>
      <c r="G38" s="9">
        <v>0.27857142857142858</v>
      </c>
      <c r="H38" s="9">
        <v>0.55319148936170215</v>
      </c>
      <c r="I38" s="9">
        <v>0.31428571428571428</v>
      </c>
      <c r="J38" s="9">
        <v>0.31690140845070425</v>
      </c>
      <c r="K38" s="9">
        <v>4.2253521126760563E-2</v>
      </c>
      <c r="L38" s="9">
        <v>0.11971830985915492</v>
      </c>
      <c r="M38" s="9">
        <v>0.22695035460992907</v>
      </c>
      <c r="N38" s="9">
        <v>2.7972027972027972E-2</v>
      </c>
      <c r="O38" s="9">
        <v>7.6923076923076927E-2</v>
      </c>
      <c r="P38" s="9">
        <v>0.22377622377622378</v>
      </c>
      <c r="Q38" s="9">
        <v>7.746478873239436E-2</v>
      </c>
      <c r="R38" s="9">
        <v>0.21126760563380281</v>
      </c>
      <c r="S38" s="9">
        <v>4.9295774647887321E-2</v>
      </c>
      <c r="T38" s="9">
        <v>3.5211267605633804E-2</v>
      </c>
      <c r="U38" s="9">
        <v>2.1126760563380281E-2</v>
      </c>
      <c r="V38" s="9">
        <v>0.13286713286713286</v>
      </c>
    </row>
    <row r="39" spans="1:22" ht="14.25" x14ac:dyDescent="0.25">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13" t="s">
        <v>117</v>
      </c>
      <c r="B40" s="9">
        <v>3.5000000000000003E-2</v>
      </c>
      <c r="C40" s="9">
        <v>2.5000000000000001E-2</v>
      </c>
      <c r="D40" s="9">
        <v>1.7999999999999999E-2</v>
      </c>
      <c r="E40" s="9">
        <v>2.3E-2</v>
      </c>
      <c r="F40" s="9">
        <v>2.9000000000000001E-2</v>
      </c>
      <c r="G40" s="9">
        <v>1.4999999999999999E-2</v>
      </c>
      <c r="H40" s="9">
        <v>1.2999999999999999E-2</v>
      </c>
      <c r="I40" s="9">
        <v>2.4E-2</v>
      </c>
      <c r="J40" s="9">
        <v>2.4E-2</v>
      </c>
      <c r="K40" s="9">
        <v>6.2E-2</v>
      </c>
      <c r="L40" s="9">
        <v>5.5E-2</v>
      </c>
      <c r="M40" s="9">
        <v>6.9000000000000006E-2</v>
      </c>
      <c r="N40" s="9">
        <v>2.7E-2</v>
      </c>
      <c r="O40" s="9">
        <v>4.4999999999999998E-2</v>
      </c>
      <c r="P40" s="9">
        <v>2.3E-2</v>
      </c>
      <c r="Q40" s="9">
        <v>2.1999999999999999E-2</v>
      </c>
      <c r="R40" s="9">
        <v>6.6000000000000003E-2</v>
      </c>
      <c r="S40" s="9">
        <v>2.5000000000000001E-2</v>
      </c>
      <c r="T40" s="9">
        <v>6.8000000000000005E-2</v>
      </c>
      <c r="U40" s="9">
        <v>1.4999999999999999E-2</v>
      </c>
      <c r="V40" s="9">
        <v>1.2999999999999999E-2</v>
      </c>
    </row>
    <row r="41" spans="1:22" ht="14.25" x14ac:dyDescent="0.25">
      <c r="A41" s="5" t="s">
        <v>118</v>
      </c>
      <c r="B41" s="9">
        <v>0.158</v>
      </c>
      <c r="C41" s="9">
        <v>0.125</v>
      </c>
      <c r="D41" s="9">
        <v>0.13100000000000001</v>
      </c>
      <c r="E41" s="9">
        <v>9.4E-2</v>
      </c>
      <c r="F41" s="9">
        <v>0.20300000000000001</v>
      </c>
      <c r="G41" s="9">
        <v>0.23300000000000001</v>
      </c>
      <c r="H41" s="9">
        <v>0.15</v>
      </c>
      <c r="I41" s="9">
        <v>0.115</v>
      </c>
      <c r="J41" s="9">
        <v>9.0999999999999998E-2</v>
      </c>
      <c r="K41" s="9">
        <v>0.115</v>
      </c>
      <c r="L41" s="9">
        <v>0.26400000000000001</v>
      </c>
      <c r="M41" s="9">
        <v>0.246</v>
      </c>
      <c r="N41" s="9">
        <v>0.128</v>
      </c>
      <c r="O41" s="9">
        <v>0.14899999999999999</v>
      </c>
      <c r="P41" s="9">
        <v>0.126</v>
      </c>
      <c r="Q41" s="9">
        <v>6.8000000000000005E-2</v>
      </c>
      <c r="R41" s="9">
        <v>0.222</v>
      </c>
      <c r="S41" s="9">
        <v>9.8000000000000004E-2</v>
      </c>
      <c r="T41" s="9">
        <v>9.1999999999999998E-2</v>
      </c>
      <c r="U41" s="9">
        <v>0.14099999999999999</v>
      </c>
      <c r="V41" s="9">
        <v>5.2999999999999999E-2</v>
      </c>
    </row>
    <row r="42" spans="1:22" ht="14.25" x14ac:dyDescent="0.25">
      <c r="A42" s="5" t="s">
        <v>119</v>
      </c>
      <c r="B42" s="9">
        <v>0.61599999999999999</v>
      </c>
      <c r="C42" s="9">
        <v>0.67900000000000005</v>
      </c>
      <c r="D42" s="9">
        <v>0.64900000000000002</v>
      </c>
      <c r="E42" s="9">
        <v>0.66700000000000004</v>
      </c>
      <c r="F42" s="9">
        <v>0.60899999999999999</v>
      </c>
      <c r="G42" s="9">
        <v>0.63900000000000001</v>
      </c>
      <c r="H42" s="9">
        <v>0.58599999999999997</v>
      </c>
      <c r="I42" s="9">
        <v>0.64800000000000002</v>
      </c>
      <c r="J42" s="9">
        <v>0.70699999999999996</v>
      </c>
      <c r="K42" s="9">
        <v>0.54100000000000004</v>
      </c>
      <c r="L42" s="9">
        <v>0.50600000000000001</v>
      </c>
      <c r="M42" s="9">
        <v>0.61</v>
      </c>
      <c r="N42" s="9">
        <v>0.751</v>
      </c>
      <c r="O42" s="9">
        <v>0.62</v>
      </c>
      <c r="P42" s="9">
        <v>0.66700000000000004</v>
      </c>
      <c r="Q42" s="9">
        <v>0.67200000000000004</v>
      </c>
      <c r="R42" s="9">
        <v>0.63400000000000001</v>
      </c>
      <c r="S42" s="9">
        <v>0.82199999999999995</v>
      </c>
      <c r="T42" s="9">
        <v>0.70899999999999996</v>
      </c>
      <c r="U42" s="9">
        <v>0.76800000000000002</v>
      </c>
      <c r="V42" s="9">
        <v>0.84199999999999997</v>
      </c>
    </row>
    <row r="43" spans="1:22" ht="15" thickBot="1" x14ac:dyDescent="0.3">
      <c r="A43" s="5" t="s">
        <v>120</v>
      </c>
      <c r="B43" s="9">
        <v>0.191</v>
      </c>
      <c r="C43" s="9">
        <v>0.17</v>
      </c>
      <c r="D43" s="9">
        <v>0.20300000000000001</v>
      </c>
      <c r="E43" s="9">
        <v>0.216</v>
      </c>
      <c r="F43" s="9">
        <v>0.159</v>
      </c>
      <c r="G43" s="9">
        <v>0.113</v>
      </c>
      <c r="H43" s="9">
        <v>0.251</v>
      </c>
      <c r="I43" s="9">
        <v>0.21299999999999999</v>
      </c>
      <c r="J43" s="9">
        <v>0.17799999999999999</v>
      </c>
      <c r="K43" s="9">
        <v>0.28199999999999997</v>
      </c>
      <c r="L43" s="9">
        <v>0.17499999999999999</v>
      </c>
      <c r="M43" s="9">
        <v>7.3999999999999996E-2</v>
      </c>
      <c r="N43" s="9">
        <v>9.4E-2</v>
      </c>
      <c r="O43" s="9">
        <v>0.186</v>
      </c>
      <c r="P43" s="9">
        <v>0.184</v>
      </c>
      <c r="Q43" s="9">
        <v>0.23799999999999999</v>
      </c>
      <c r="R43" s="9">
        <v>7.8E-2</v>
      </c>
      <c r="S43" s="9">
        <v>5.5E-2</v>
      </c>
      <c r="T43" s="9">
        <v>0.13100000000000001</v>
      </c>
      <c r="U43" s="9">
        <v>7.5999999999999998E-2</v>
      </c>
      <c r="V43" s="9">
        <v>9.2999999999999999E-2</v>
      </c>
    </row>
    <row r="44" spans="1:22" ht="14.25" x14ac:dyDescent="0.25">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13" t="s">
        <v>117</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5" t="s">
        <v>118</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5" t="s">
        <v>119</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4.25" x14ac:dyDescent="0.25">
      <c r="A48" s="5" t="s">
        <v>120</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4.25" x14ac:dyDescent="0.25">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13" t="s">
        <v>117</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5" t="s">
        <v>118</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5" t="s">
        <v>119</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4.25" x14ac:dyDescent="0.25">
      <c r="A53" s="5" t="s">
        <v>120</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4.25" x14ac:dyDescent="0.25">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4.25" x14ac:dyDescent="0.25">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4.25" x14ac:dyDescent="0.25">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4.25" x14ac:dyDescent="0.25">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4.25" x14ac:dyDescent="0.25">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13" t="s">
        <v>117</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5" t="s">
        <v>118</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5" t="s">
        <v>119</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4.25" x14ac:dyDescent="0.25">
      <c r="A73" s="5" t="s">
        <v>120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x14ac:dyDescent="0.25">
      <c r="A76" s="39"/>
    </row>
    <row r="77" spans="1:32" s="35" customFormat="1" ht="42.75" customHeight="1" x14ac:dyDescent="0.25">
      <c r="A77" s="165" t="s">
        <v>75</v>
      </c>
      <c r="B77" s="155" t="s">
        <v>129</v>
      </c>
      <c r="C77" s="156" t="s">
        <v>130</v>
      </c>
      <c r="D77" s="1"/>
      <c r="E77" s="1"/>
      <c r="F77" s="165" t="s">
        <v>75</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69.405638811277583</v>
      </c>
      <c r="C78" s="59">
        <f>50+(50*(C93-C90))+(25*(C92-C91))</f>
        <v>69.386864499236324</v>
      </c>
      <c r="F78" s="52">
        <v>2019</v>
      </c>
      <c r="G78" s="25">
        <f>50+(50*(G93-G90))+(25*(G92-G91))</f>
        <v>70.744680851063848</v>
      </c>
      <c r="H78" s="59">
        <f>50+(50*(H93-H90))+(25*(H92-H91))</f>
        <v>69.830544830544824</v>
      </c>
      <c r="I78" s="25">
        <f t="shared" ref="I78:K78" si="4">50+(50*(I93-I90))+(25*(I92-I91))</f>
        <v>67.596093257718962</v>
      </c>
      <c r="J78" s="59">
        <f t="shared" si="4"/>
        <v>67.034883720930253</v>
      </c>
      <c r="K78" s="59">
        <f t="shared" si="4"/>
        <v>70.949583945178659</v>
      </c>
    </row>
    <row r="79" spans="1:32" ht="13.5" customHeight="1" x14ac:dyDescent="0.25">
      <c r="A79" s="52">
        <v>2017</v>
      </c>
      <c r="B79" s="25">
        <f>50+(50*(B98-B95))+(25*(B97-B96))</f>
        <v>67.590579710144937</v>
      </c>
      <c r="C79" s="59">
        <f>50+(50*(C98-C95))+(25*(C97-C96))</f>
        <v>69.440974391005625</v>
      </c>
      <c r="F79" s="52">
        <v>2017</v>
      </c>
      <c r="G79" s="25">
        <f>50+(50*(G98-G95))+(25*(G97-G96))</f>
        <v>71.470588235294088</v>
      </c>
      <c r="H79" s="59">
        <f>50+(50*(H98-H95))+(25*(H97-H96))</f>
        <v>67.664670658682653</v>
      </c>
      <c r="I79" s="25">
        <f t="shared" ref="I79:K79" si="5">50+(50*(I98-I95))+(25*(I97-I96))</f>
        <v>67.041015625</v>
      </c>
      <c r="J79" s="59">
        <f t="shared" si="5"/>
        <v>65.362811791383223</v>
      </c>
      <c r="K79" s="59">
        <f t="shared" si="5"/>
        <v>70.865885416666686</v>
      </c>
    </row>
    <row r="80" spans="1:32" ht="13.5" customHeight="1" x14ac:dyDescent="0.25">
      <c r="A80" s="52">
        <v>2016</v>
      </c>
      <c r="B80" s="25">
        <f>50+(50*(B103-B100))+(25*(B102-B101))</f>
        <v>68.68448637316564</v>
      </c>
      <c r="C80" s="59">
        <f>50+(50*(C103-C100))+(25*(C102-C101))</f>
        <v>69.91001734605382</v>
      </c>
      <c r="F80" s="52">
        <v>2016</v>
      </c>
      <c r="G80" s="25">
        <f>50+(50*(G103-G100))+(25*(G102-G101))</f>
        <v>69.107806691449824</v>
      </c>
      <c r="H80" s="59">
        <f>50+(50*(H103-H100))+(25*(H102-H101))</f>
        <v>69.476495726495713</v>
      </c>
      <c r="I80" s="25">
        <f t="shared" ref="I80:K80" si="6">50+(50*(I103-I100))+(25*(I102-I101))</f>
        <v>67.48251748251748</v>
      </c>
      <c r="J80" s="59">
        <f t="shared" si="6"/>
        <v>68.309222423146494</v>
      </c>
      <c r="K80" s="59">
        <f t="shared" si="6"/>
        <v>71.380145278450399</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x14ac:dyDescent="0.25">
      <c r="A86" s="55">
        <v>2006</v>
      </c>
      <c r="B86" s="60" t="s">
        <v>56</v>
      </c>
      <c r="C86" s="61" t="s">
        <v>56</v>
      </c>
      <c r="F86" s="55">
        <v>2006</v>
      </c>
      <c r="G86" s="60" t="s">
        <v>56</v>
      </c>
      <c r="H86" s="60" t="s">
        <v>56</v>
      </c>
      <c r="I86" s="60" t="s">
        <v>56</v>
      </c>
      <c r="J86" s="60" t="s">
        <v>56</v>
      </c>
      <c r="K86" s="61" t="s">
        <v>56</v>
      </c>
    </row>
    <row r="87" spans="1:11" x14ac:dyDescent="0.25">
      <c r="A87" s="39"/>
    </row>
    <row r="88" spans="1:11" x14ac:dyDescent="0.25">
      <c r="A88" s="224" t="s">
        <v>136</v>
      </c>
      <c r="B88" s="224"/>
      <c r="C88" s="224"/>
      <c r="D88" s="58"/>
      <c r="F88" s="224" t="s">
        <v>137</v>
      </c>
      <c r="G88" s="224"/>
      <c r="H88" s="224"/>
      <c r="I88" s="224"/>
      <c r="J88" s="224"/>
      <c r="K88" s="224"/>
    </row>
    <row r="89" spans="1:11" ht="14.25" x14ac:dyDescent="0.25">
      <c r="A89" s="159">
        <v>2019</v>
      </c>
      <c r="B89" s="160" t="s">
        <v>129</v>
      </c>
      <c r="C89" s="160" t="s">
        <v>130</v>
      </c>
      <c r="F89" s="161">
        <v>2019</v>
      </c>
      <c r="G89" s="162" t="s">
        <v>138</v>
      </c>
      <c r="H89" s="162" t="s">
        <v>132</v>
      </c>
      <c r="I89" s="162" t="s">
        <v>133</v>
      </c>
      <c r="J89" s="162" t="s">
        <v>134</v>
      </c>
      <c r="K89" s="162" t="s">
        <v>135</v>
      </c>
    </row>
    <row r="90" spans="1:11" ht="14.25" x14ac:dyDescent="0.25">
      <c r="A90" s="13" t="s">
        <v>117</v>
      </c>
      <c r="B90" s="9">
        <v>2.92100584201168E-2</v>
      </c>
      <c r="C90" s="9">
        <v>3.2293257691468499E-2</v>
      </c>
      <c r="F90" s="13" t="s">
        <v>117</v>
      </c>
      <c r="G90" s="14">
        <v>2.5216706067769899E-2</v>
      </c>
      <c r="H90" s="14">
        <v>2.8314028314028301E-2</v>
      </c>
      <c r="I90" s="14">
        <v>3.40264650283554E-2</v>
      </c>
      <c r="J90" s="14">
        <v>3.6434108527131803E-2</v>
      </c>
      <c r="K90" s="14">
        <v>3.1326480665687703E-2</v>
      </c>
    </row>
    <row r="91" spans="1:11" ht="14.25" x14ac:dyDescent="0.25">
      <c r="A91" s="5" t="s">
        <v>118</v>
      </c>
      <c r="B91" s="9">
        <v>0.13538227076454201</v>
      </c>
      <c r="C91" s="9">
        <v>0.13135500763691901</v>
      </c>
      <c r="F91" s="5" t="s">
        <v>118</v>
      </c>
      <c r="G91" s="9">
        <v>0.12450748620961399</v>
      </c>
      <c r="H91" s="9">
        <v>0.135135135135135</v>
      </c>
      <c r="I91" s="9">
        <v>0.15311909262759901</v>
      </c>
      <c r="J91" s="9">
        <v>0.15813953488372101</v>
      </c>
      <c r="K91" s="9">
        <v>0.105237395986295</v>
      </c>
    </row>
    <row r="92" spans="1:11" ht="28.5" x14ac:dyDescent="0.25">
      <c r="A92" s="5" t="s">
        <v>119</v>
      </c>
      <c r="B92" s="9">
        <v>0.70078740157480301</v>
      </c>
      <c r="C92" s="9">
        <v>0.70128736635391697</v>
      </c>
      <c r="F92" s="5" t="s">
        <v>119</v>
      </c>
      <c r="G92" s="9">
        <v>0.69582348305752595</v>
      </c>
      <c r="H92" s="9">
        <v>0.68811668811668802</v>
      </c>
      <c r="I92" s="9">
        <v>0.70069313169502201</v>
      </c>
      <c r="J92" s="9">
        <v>0.69844961240310099</v>
      </c>
      <c r="K92" s="9">
        <v>0.72099853157121896</v>
      </c>
    </row>
    <row r="93" spans="1:11" ht="14.25" x14ac:dyDescent="0.25">
      <c r="A93" s="5" t="s">
        <v>120</v>
      </c>
      <c r="B93" s="9">
        <v>0.13462026924053799</v>
      </c>
      <c r="C93" s="9">
        <v>0.135064368317696</v>
      </c>
      <c r="F93" s="5" t="s">
        <v>120</v>
      </c>
      <c r="G93" s="9">
        <v>0.15445232466509101</v>
      </c>
      <c r="H93" s="9">
        <v>0.14843414843414801</v>
      </c>
      <c r="I93" s="9">
        <v>0.112161310649023</v>
      </c>
      <c r="J93" s="9">
        <v>0.106976744186047</v>
      </c>
      <c r="K93" s="9">
        <v>0.14243759177679899</v>
      </c>
    </row>
    <row r="94" spans="1:11" ht="14.25" x14ac:dyDescent="0.25">
      <c r="A94" s="159">
        <v>2017</v>
      </c>
      <c r="B94" s="160" t="s">
        <v>129</v>
      </c>
      <c r="C94" s="160" t="s">
        <v>130</v>
      </c>
      <c r="F94" s="160">
        <v>2017</v>
      </c>
      <c r="G94" s="162" t="s">
        <v>138</v>
      </c>
      <c r="H94" s="162" t="s">
        <v>132</v>
      </c>
      <c r="I94" s="162" t="s">
        <v>133</v>
      </c>
      <c r="J94" s="162" t="s">
        <v>134</v>
      </c>
      <c r="K94" s="162" t="s">
        <v>135</v>
      </c>
    </row>
    <row r="95" spans="1:11" ht="14.25" x14ac:dyDescent="0.25">
      <c r="A95" s="13" t="s">
        <v>117</v>
      </c>
      <c r="B95" s="9">
        <v>5.3623188405797099E-2</v>
      </c>
      <c r="C95" s="9">
        <v>4.68457214241099E-2</v>
      </c>
      <c r="F95" s="13" t="s">
        <v>117</v>
      </c>
      <c r="G95" s="14">
        <v>3.5294117647058802E-2</v>
      </c>
      <c r="H95" s="14">
        <v>4.4311377245509001E-2</v>
      </c>
      <c r="I95" s="14">
        <v>5.2734375E-2</v>
      </c>
      <c r="J95" s="14">
        <v>6.5759637188208597E-2</v>
      </c>
      <c r="K95" s="14">
        <v>5.3385416666666699E-2</v>
      </c>
    </row>
    <row r="96" spans="1:11" ht="14.25" x14ac:dyDescent="0.25">
      <c r="A96" s="5" t="s">
        <v>118</v>
      </c>
      <c r="B96" s="9">
        <v>0.143478260869565</v>
      </c>
      <c r="C96" s="9">
        <v>0.13928794503435399</v>
      </c>
      <c r="F96" s="5" t="s">
        <v>118</v>
      </c>
      <c r="G96" s="9">
        <v>0.110588235294118</v>
      </c>
      <c r="H96" s="9">
        <v>0.15688622754491</v>
      </c>
      <c r="I96" s="9">
        <v>0.15625</v>
      </c>
      <c r="J96" s="9">
        <v>0.16553287981859399</v>
      </c>
      <c r="K96" s="9">
        <v>0.1171875</v>
      </c>
    </row>
    <row r="97" spans="1:11" ht="28.5" x14ac:dyDescent="0.25">
      <c r="A97" s="5" t="s">
        <v>119</v>
      </c>
      <c r="B97" s="9">
        <v>0.651449275362319</v>
      </c>
      <c r="C97" s="9">
        <v>0.61711430356027497</v>
      </c>
      <c r="F97" s="5" t="s">
        <v>119</v>
      </c>
      <c r="G97" s="9">
        <v>0.66823529411764704</v>
      </c>
      <c r="H97" s="9">
        <v>0.64550898203592799</v>
      </c>
      <c r="I97" s="9">
        <v>0.638671875</v>
      </c>
      <c r="J97" s="9">
        <v>0.62585034013605401</v>
      </c>
      <c r="K97" s="9">
        <v>0.60026041666666696</v>
      </c>
    </row>
    <row r="98" spans="1:11" ht="14.25" x14ac:dyDescent="0.25">
      <c r="A98" s="5" t="s">
        <v>120</v>
      </c>
      <c r="B98" s="9">
        <v>0.151449275362319</v>
      </c>
      <c r="C98" s="9">
        <v>0.19675202998126201</v>
      </c>
      <c r="F98" s="5" t="s">
        <v>120</v>
      </c>
      <c r="G98" s="9">
        <v>0.185882352941176</v>
      </c>
      <c r="H98" s="9">
        <v>0.153293413173653</v>
      </c>
      <c r="I98" s="9">
        <v>0.15234375</v>
      </c>
      <c r="J98" s="9">
        <v>0.14285714285714299</v>
      </c>
      <c r="K98" s="9">
        <v>0.22916666666666699</v>
      </c>
    </row>
    <row r="99" spans="1:11" ht="14.25" x14ac:dyDescent="0.25">
      <c r="A99" s="159">
        <v>2016</v>
      </c>
      <c r="B99" s="160" t="s">
        <v>129</v>
      </c>
      <c r="C99" s="160" t="s">
        <v>130</v>
      </c>
      <c r="F99" s="160">
        <v>2016</v>
      </c>
      <c r="G99" s="162" t="s">
        <v>139</v>
      </c>
      <c r="H99" s="162" t="s">
        <v>132</v>
      </c>
      <c r="I99" s="162" t="s">
        <v>133</v>
      </c>
      <c r="J99" s="162" t="s">
        <v>134</v>
      </c>
      <c r="K99" s="162" t="s">
        <v>135</v>
      </c>
    </row>
    <row r="100" spans="1:11" ht="14.25" x14ac:dyDescent="0.25">
      <c r="A100" s="13" t="s">
        <v>117</v>
      </c>
      <c r="B100" s="9">
        <v>3.3280922431865798E-2</v>
      </c>
      <c r="C100" s="9">
        <v>3.29575021682567E-2</v>
      </c>
      <c r="F100" s="13" t="s">
        <v>117</v>
      </c>
      <c r="G100" s="14">
        <v>2.9739776951672899E-2</v>
      </c>
      <c r="H100" s="14">
        <v>3.0769230769230799E-2</v>
      </c>
      <c r="I100" s="14">
        <v>4.0050858232676401E-2</v>
      </c>
      <c r="J100" s="14">
        <v>3.1645569620253201E-2</v>
      </c>
      <c r="K100" s="14">
        <v>3.34140435835351E-2</v>
      </c>
    </row>
    <row r="101" spans="1:11" ht="14.25" x14ac:dyDescent="0.25">
      <c r="A101" s="5" t="s">
        <v>118</v>
      </c>
      <c r="B101" s="9">
        <v>0.14675052410901501</v>
      </c>
      <c r="C101" s="9">
        <v>0.14050303555940999</v>
      </c>
      <c r="F101" s="5" t="s">
        <v>118</v>
      </c>
      <c r="G101" s="9">
        <v>0.15241635687732299</v>
      </c>
      <c r="H101" s="9">
        <v>0.138461538461538</v>
      </c>
      <c r="I101" s="9">
        <v>0.16020343293070599</v>
      </c>
      <c r="J101" s="9">
        <v>0.157323688969259</v>
      </c>
      <c r="K101" s="9">
        <v>0.122518159806295</v>
      </c>
    </row>
    <row r="102" spans="1:11" ht="28.5" x14ac:dyDescent="0.25">
      <c r="A102" s="5" t="s">
        <v>119</v>
      </c>
      <c r="B102" s="9">
        <v>0.679245283018868</v>
      </c>
      <c r="C102" s="9">
        <v>0.65026019080659203</v>
      </c>
      <c r="F102" s="5" t="s">
        <v>119</v>
      </c>
      <c r="G102" s="9">
        <v>0.65947955390334601</v>
      </c>
      <c r="H102" s="9">
        <v>0.68247863247863205</v>
      </c>
      <c r="I102" s="9">
        <v>0.65988556897647799</v>
      </c>
      <c r="J102" s="9">
        <v>0.66907775768535305</v>
      </c>
      <c r="K102" s="9">
        <v>0.64358353510895905</v>
      </c>
    </row>
    <row r="103" spans="1:11" ht="14.25" x14ac:dyDescent="0.25">
      <c r="A103" s="5" t="s">
        <v>120</v>
      </c>
      <c r="B103" s="9">
        <v>0.14072327044025201</v>
      </c>
      <c r="C103" s="9">
        <v>0.17627927146574199</v>
      </c>
      <c r="F103" s="5" t="s">
        <v>120</v>
      </c>
      <c r="G103" s="9">
        <v>0.15836431226765799</v>
      </c>
      <c r="H103" s="9">
        <v>0.14829059829059801</v>
      </c>
      <c r="I103" s="9">
        <v>0.13986013986014001</v>
      </c>
      <c r="J103" s="9">
        <v>0.14195298372513601</v>
      </c>
      <c r="K103" s="9">
        <v>0.20048426150121099</v>
      </c>
    </row>
    <row r="104" spans="1:11" ht="14.25" x14ac:dyDescent="0.25">
      <c r="A104" s="159">
        <v>2014</v>
      </c>
      <c r="B104" s="160" t="s">
        <v>129</v>
      </c>
      <c r="C104" s="160" t="s">
        <v>130</v>
      </c>
      <c r="F104" s="160">
        <v>2014</v>
      </c>
      <c r="G104" s="162" t="s">
        <v>139</v>
      </c>
      <c r="H104" s="162" t="s">
        <v>132</v>
      </c>
      <c r="I104" s="162" t="s">
        <v>133</v>
      </c>
      <c r="J104" s="162" t="s">
        <v>134</v>
      </c>
      <c r="K104" s="162" t="s">
        <v>135</v>
      </c>
    </row>
    <row r="105" spans="1:11" ht="14.25" x14ac:dyDescent="0.25">
      <c r="A105" s="13" t="s">
        <v>117</v>
      </c>
      <c r="B105" s="9" t="s">
        <v>56</v>
      </c>
      <c r="C105" s="9" t="s">
        <v>56</v>
      </c>
      <c r="F105" s="13" t="s">
        <v>117</v>
      </c>
      <c r="G105" s="14" t="s">
        <v>56</v>
      </c>
      <c r="H105" s="14" t="s">
        <v>56</v>
      </c>
      <c r="I105" s="14" t="s">
        <v>56</v>
      </c>
      <c r="J105" s="14" t="s">
        <v>56</v>
      </c>
      <c r="K105" s="14" t="s">
        <v>56</v>
      </c>
    </row>
    <row r="106" spans="1:11" ht="14.25" x14ac:dyDescent="0.25">
      <c r="A106" s="5" t="s">
        <v>118</v>
      </c>
      <c r="B106" s="9" t="s">
        <v>56</v>
      </c>
      <c r="C106" s="9" t="s">
        <v>56</v>
      </c>
      <c r="F106" s="5" t="s">
        <v>118</v>
      </c>
      <c r="G106" s="14" t="s">
        <v>56</v>
      </c>
      <c r="H106" s="14" t="s">
        <v>56</v>
      </c>
      <c r="I106" s="14" t="s">
        <v>56</v>
      </c>
      <c r="J106" s="14" t="s">
        <v>56</v>
      </c>
      <c r="K106" s="14" t="s">
        <v>56</v>
      </c>
    </row>
    <row r="107" spans="1:11" ht="28.5" x14ac:dyDescent="0.25">
      <c r="A107" s="5" t="s">
        <v>119</v>
      </c>
      <c r="B107" s="9" t="s">
        <v>56</v>
      </c>
      <c r="C107" s="9" t="s">
        <v>56</v>
      </c>
      <c r="F107" s="5" t="s">
        <v>119</v>
      </c>
      <c r="G107" s="14" t="s">
        <v>56</v>
      </c>
      <c r="H107" s="14" t="s">
        <v>56</v>
      </c>
      <c r="I107" s="14" t="s">
        <v>56</v>
      </c>
      <c r="J107" s="14" t="s">
        <v>56</v>
      </c>
      <c r="K107" s="14" t="s">
        <v>56</v>
      </c>
    </row>
    <row r="108" spans="1:11" ht="14.25" x14ac:dyDescent="0.25">
      <c r="A108" s="5" t="s">
        <v>120</v>
      </c>
      <c r="B108" s="9" t="s">
        <v>56</v>
      </c>
      <c r="C108" s="9" t="s">
        <v>56</v>
      </c>
      <c r="F108" s="5" t="s">
        <v>120</v>
      </c>
      <c r="G108" s="14" t="s">
        <v>56</v>
      </c>
      <c r="H108" s="14" t="s">
        <v>56</v>
      </c>
      <c r="I108" s="14" t="s">
        <v>56</v>
      </c>
      <c r="J108" s="14" t="s">
        <v>56</v>
      </c>
      <c r="K108" s="14" t="s">
        <v>56</v>
      </c>
    </row>
    <row r="109" spans="1:11" ht="14.25" x14ac:dyDescent="0.25">
      <c r="A109" s="159">
        <v>2012</v>
      </c>
      <c r="B109" s="160" t="s">
        <v>129</v>
      </c>
      <c r="C109" s="160" t="s">
        <v>130</v>
      </c>
      <c r="F109" s="160">
        <v>2012</v>
      </c>
      <c r="G109" s="162" t="s">
        <v>139</v>
      </c>
      <c r="H109" s="162" t="s">
        <v>132</v>
      </c>
      <c r="I109" s="162" t="s">
        <v>133</v>
      </c>
      <c r="J109" s="162" t="s">
        <v>134</v>
      </c>
      <c r="K109" s="162" t="s">
        <v>135</v>
      </c>
    </row>
    <row r="110" spans="1:11" ht="14.25" x14ac:dyDescent="0.25">
      <c r="A110" s="13" t="s">
        <v>117</v>
      </c>
      <c r="B110" s="9" t="s">
        <v>56</v>
      </c>
      <c r="C110" s="9" t="s">
        <v>56</v>
      </c>
      <c r="F110" s="13" t="s">
        <v>117</v>
      </c>
      <c r="G110" s="14" t="s">
        <v>56</v>
      </c>
      <c r="H110" s="14" t="s">
        <v>56</v>
      </c>
      <c r="I110" s="14" t="s">
        <v>56</v>
      </c>
      <c r="J110" s="14" t="s">
        <v>56</v>
      </c>
      <c r="K110" s="14" t="s">
        <v>56</v>
      </c>
    </row>
    <row r="111" spans="1:11" ht="14.25" x14ac:dyDescent="0.25">
      <c r="A111" s="5" t="s">
        <v>118</v>
      </c>
      <c r="B111" s="9" t="s">
        <v>56</v>
      </c>
      <c r="C111" s="9" t="s">
        <v>56</v>
      </c>
      <c r="F111" s="5" t="s">
        <v>118</v>
      </c>
      <c r="G111" s="9" t="s">
        <v>56</v>
      </c>
      <c r="H111" s="9" t="s">
        <v>56</v>
      </c>
      <c r="I111" s="9" t="s">
        <v>56</v>
      </c>
      <c r="J111" s="9" t="s">
        <v>56</v>
      </c>
      <c r="K111" s="9" t="s">
        <v>56</v>
      </c>
    </row>
    <row r="112" spans="1:11" ht="28.5" x14ac:dyDescent="0.25">
      <c r="A112" s="5" t="s">
        <v>119</v>
      </c>
      <c r="B112" s="9" t="s">
        <v>56</v>
      </c>
      <c r="C112" s="9" t="s">
        <v>56</v>
      </c>
      <c r="F112" s="5" t="s">
        <v>119</v>
      </c>
      <c r="G112" s="9" t="s">
        <v>56</v>
      </c>
      <c r="H112" s="9" t="s">
        <v>56</v>
      </c>
      <c r="I112" s="9" t="s">
        <v>56</v>
      </c>
      <c r="J112" s="9" t="s">
        <v>56</v>
      </c>
      <c r="K112" s="9" t="s">
        <v>56</v>
      </c>
    </row>
    <row r="113" spans="1:11" ht="14.25" x14ac:dyDescent="0.25">
      <c r="A113" s="5" t="s">
        <v>120</v>
      </c>
      <c r="B113" s="9" t="s">
        <v>56</v>
      </c>
      <c r="C113" s="9" t="s">
        <v>56</v>
      </c>
      <c r="F113" s="5" t="s">
        <v>120</v>
      </c>
      <c r="G113" s="9" t="s">
        <v>56</v>
      </c>
      <c r="H113" s="9" t="s">
        <v>56</v>
      </c>
      <c r="I113" s="9" t="s">
        <v>56</v>
      </c>
      <c r="J113" s="9" t="s">
        <v>56</v>
      </c>
      <c r="K113" s="9" t="s">
        <v>56</v>
      </c>
    </row>
    <row r="114" spans="1:11" ht="14.25" x14ac:dyDescent="0.25">
      <c r="A114" s="159">
        <v>2009</v>
      </c>
      <c r="B114" s="160" t="s">
        <v>129</v>
      </c>
      <c r="C114" s="160" t="s">
        <v>130</v>
      </c>
      <c r="F114" s="160">
        <v>2009</v>
      </c>
      <c r="G114" s="162" t="s">
        <v>139</v>
      </c>
      <c r="H114" s="162" t="s">
        <v>132</v>
      </c>
      <c r="I114" s="162" t="s">
        <v>133</v>
      </c>
      <c r="J114" s="162" t="s">
        <v>134</v>
      </c>
      <c r="K114" s="162" t="s">
        <v>135</v>
      </c>
    </row>
    <row r="115" spans="1:11" ht="14.25" x14ac:dyDescent="0.25">
      <c r="A115" s="13" t="s">
        <v>117</v>
      </c>
      <c r="B115" s="9" t="s">
        <v>56</v>
      </c>
      <c r="C115" s="9" t="s">
        <v>56</v>
      </c>
      <c r="F115" s="13" t="s">
        <v>117</v>
      </c>
      <c r="G115" s="14" t="s">
        <v>56</v>
      </c>
      <c r="H115" s="14" t="s">
        <v>56</v>
      </c>
      <c r="I115" s="14" t="s">
        <v>56</v>
      </c>
      <c r="J115" s="14" t="s">
        <v>56</v>
      </c>
      <c r="K115" s="14" t="s">
        <v>56</v>
      </c>
    </row>
    <row r="116" spans="1:11" ht="14.25" x14ac:dyDescent="0.25">
      <c r="A116" s="5" t="s">
        <v>118</v>
      </c>
      <c r="B116" s="9" t="s">
        <v>56</v>
      </c>
      <c r="C116" s="9" t="s">
        <v>56</v>
      </c>
      <c r="F116" s="5" t="s">
        <v>118</v>
      </c>
      <c r="G116" s="14" t="s">
        <v>56</v>
      </c>
      <c r="H116" s="14" t="s">
        <v>56</v>
      </c>
      <c r="I116" s="14" t="s">
        <v>56</v>
      </c>
      <c r="J116" s="14" t="s">
        <v>56</v>
      </c>
      <c r="K116" s="14" t="s">
        <v>56</v>
      </c>
    </row>
    <row r="117" spans="1:11" ht="28.5" x14ac:dyDescent="0.25">
      <c r="A117" s="5" t="s">
        <v>119</v>
      </c>
      <c r="B117" s="9" t="s">
        <v>56</v>
      </c>
      <c r="C117" s="9" t="s">
        <v>56</v>
      </c>
      <c r="F117" s="5" t="s">
        <v>119</v>
      </c>
      <c r="G117" s="14" t="s">
        <v>56</v>
      </c>
      <c r="H117" s="14" t="s">
        <v>56</v>
      </c>
      <c r="I117" s="14" t="s">
        <v>56</v>
      </c>
      <c r="J117" s="14" t="s">
        <v>56</v>
      </c>
      <c r="K117" s="14" t="s">
        <v>56</v>
      </c>
    </row>
    <row r="118" spans="1:11" ht="14.25" x14ac:dyDescent="0.25">
      <c r="A118" s="5" t="s">
        <v>120</v>
      </c>
      <c r="B118" s="9" t="s">
        <v>56</v>
      </c>
      <c r="C118" s="9" t="s">
        <v>56</v>
      </c>
      <c r="F118" s="5" t="s">
        <v>120</v>
      </c>
      <c r="G118" s="14" t="s">
        <v>56</v>
      </c>
      <c r="H118" s="14" t="s">
        <v>56</v>
      </c>
      <c r="I118" s="14" t="s">
        <v>56</v>
      </c>
      <c r="J118" s="14" t="s">
        <v>56</v>
      </c>
      <c r="K118" s="14" t="s">
        <v>56</v>
      </c>
    </row>
    <row r="119" spans="1:11" ht="14.25" x14ac:dyDescent="0.25">
      <c r="A119" s="159">
        <v>2008</v>
      </c>
      <c r="B119" s="160" t="s">
        <v>129</v>
      </c>
      <c r="C119" s="160" t="s">
        <v>130</v>
      </c>
      <c r="F119" s="160">
        <v>2008</v>
      </c>
      <c r="G119" s="162" t="s">
        <v>139</v>
      </c>
      <c r="H119" s="162" t="s">
        <v>132</v>
      </c>
      <c r="I119" s="162" t="s">
        <v>133</v>
      </c>
      <c r="J119" s="162" t="s">
        <v>134</v>
      </c>
      <c r="K119" s="162" t="s">
        <v>135</v>
      </c>
    </row>
    <row r="120" spans="1:11" ht="14.25" x14ac:dyDescent="0.25">
      <c r="A120" s="13" t="s">
        <v>117</v>
      </c>
      <c r="B120" s="9" t="s">
        <v>56</v>
      </c>
      <c r="C120" s="9" t="s">
        <v>56</v>
      </c>
      <c r="F120" s="13" t="s">
        <v>117</v>
      </c>
      <c r="G120" s="14" t="s">
        <v>56</v>
      </c>
      <c r="H120" s="14" t="s">
        <v>56</v>
      </c>
      <c r="I120" s="14" t="s">
        <v>56</v>
      </c>
      <c r="J120" s="14" t="s">
        <v>56</v>
      </c>
      <c r="K120" s="14" t="s">
        <v>56</v>
      </c>
    </row>
    <row r="121" spans="1:11" ht="14.25" x14ac:dyDescent="0.25">
      <c r="A121" s="5" t="s">
        <v>118</v>
      </c>
      <c r="B121" s="9" t="s">
        <v>56</v>
      </c>
      <c r="C121" s="9" t="s">
        <v>56</v>
      </c>
      <c r="F121" s="5" t="s">
        <v>118</v>
      </c>
      <c r="G121" s="9" t="s">
        <v>56</v>
      </c>
      <c r="H121" s="9" t="s">
        <v>56</v>
      </c>
      <c r="I121" s="9" t="s">
        <v>56</v>
      </c>
      <c r="J121" s="9" t="s">
        <v>56</v>
      </c>
      <c r="K121" s="9" t="s">
        <v>56</v>
      </c>
    </row>
    <row r="122" spans="1:11" ht="28.5" x14ac:dyDescent="0.25">
      <c r="A122" s="5" t="s">
        <v>119</v>
      </c>
      <c r="B122" s="9" t="s">
        <v>56</v>
      </c>
      <c r="C122" s="9" t="s">
        <v>56</v>
      </c>
      <c r="F122" s="5" t="s">
        <v>119</v>
      </c>
      <c r="G122" s="9" t="s">
        <v>56</v>
      </c>
      <c r="H122" s="9" t="s">
        <v>56</v>
      </c>
      <c r="I122" s="9" t="s">
        <v>56</v>
      </c>
      <c r="J122" s="9" t="s">
        <v>56</v>
      </c>
      <c r="K122" s="9" t="s">
        <v>56</v>
      </c>
    </row>
    <row r="123" spans="1:11" ht="14.25" x14ac:dyDescent="0.25">
      <c r="A123" s="5" t="s">
        <v>120</v>
      </c>
      <c r="B123" s="9" t="s">
        <v>56</v>
      </c>
      <c r="C123" s="9" t="s">
        <v>56</v>
      </c>
      <c r="F123" s="5" t="s">
        <v>120</v>
      </c>
      <c r="G123" s="9" t="s">
        <v>56</v>
      </c>
      <c r="H123" s="9" t="s">
        <v>56</v>
      </c>
      <c r="I123" s="9" t="s">
        <v>56</v>
      </c>
      <c r="J123" s="9" t="s">
        <v>56</v>
      </c>
      <c r="K123" s="9" t="s">
        <v>56</v>
      </c>
    </row>
    <row r="124" spans="1:11" ht="14.25" x14ac:dyDescent="0.25">
      <c r="A124" s="159">
        <v>2007</v>
      </c>
      <c r="B124" s="160" t="s">
        <v>129</v>
      </c>
      <c r="C124" s="160" t="s">
        <v>130</v>
      </c>
      <c r="F124" s="160">
        <v>2007</v>
      </c>
      <c r="G124" s="162" t="s">
        <v>138</v>
      </c>
      <c r="H124" s="162" t="s">
        <v>132</v>
      </c>
      <c r="I124" s="162" t="s">
        <v>133</v>
      </c>
      <c r="J124" s="162" t="s">
        <v>134</v>
      </c>
      <c r="K124" s="162" t="s">
        <v>135</v>
      </c>
    </row>
    <row r="125" spans="1:11" ht="14.25" x14ac:dyDescent="0.25">
      <c r="A125" s="13" t="s">
        <v>117</v>
      </c>
      <c r="B125" s="9" t="s">
        <v>56</v>
      </c>
      <c r="C125" s="9" t="s">
        <v>56</v>
      </c>
      <c r="F125" s="13" t="s">
        <v>117</v>
      </c>
      <c r="G125" s="14" t="s">
        <v>56</v>
      </c>
      <c r="H125" s="14" t="s">
        <v>56</v>
      </c>
      <c r="I125" s="14" t="s">
        <v>56</v>
      </c>
      <c r="J125" s="14" t="s">
        <v>56</v>
      </c>
      <c r="K125" s="14" t="s">
        <v>56</v>
      </c>
    </row>
    <row r="126" spans="1:11" ht="14.25" x14ac:dyDescent="0.25">
      <c r="A126" s="5" t="s">
        <v>118</v>
      </c>
      <c r="B126" s="9" t="s">
        <v>56</v>
      </c>
      <c r="C126" s="9" t="s">
        <v>56</v>
      </c>
      <c r="F126" s="5" t="s">
        <v>118</v>
      </c>
      <c r="G126" s="9" t="s">
        <v>56</v>
      </c>
      <c r="H126" s="9" t="s">
        <v>56</v>
      </c>
      <c r="I126" s="9" t="s">
        <v>56</v>
      </c>
      <c r="J126" s="9" t="s">
        <v>56</v>
      </c>
      <c r="K126" s="9" t="s">
        <v>56</v>
      </c>
    </row>
    <row r="127" spans="1:11" ht="28.5" x14ac:dyDescent="0.25">
      <c r="A127" s="5" t="s">
        <v>119</v>
      </c>
      <c r="B127" s="9" t="s">
        <v>56</v>
      </c>
      <c r="C127" s="9" t="s">
        <v>56</v>
      </c>
      <c r="F127" s="5" t="s">
        <v>119</v>
      </c>
      <c r="G127" s="9" t="s">
        <v>56</v>
      </c>
      <c r="H127" s="9" t="s">
        <v>56</v>
      </c>
      <c r="I127" s="9" t="s">
        <v>56</v>
      </c>
      <c r="J127" s="9" t="s">
        <v>56</v>
      </c>
      <c r="K127" s="9" t="s">
        <v>56</v>
      </c>
    </row>
    <row r="128" spans="1:11" ht="14.25" x14ac:dyDescent="0.25">
      <c r="A128" s="5" t="s">
        <v>120</v>
      </c>
      <c r="B128" s="9" t="s">
        <v>56</v>
      </c>
      <c r="C128" s="9" t="s">
        <v>56</v>
      </c>
      <c r="F128" s="5" t="s">
        <v>120</v>
      </c>
      <c r="G128" s="9" t="s">
        <v>56</v>
      </c>
      <c r="H128" s="9" t="s">
        <v>56</v>
      </c>
      <c r="I128" s="9" t="s">
        <v>56</v>
      </c>
      <c r="J128" s="9" t="s">
        <v>56</v>
      </c>
      <c r="K128" s="9" t="s">
        <v>56</v>
      </c>
    </row>
    <row r="129" spans="1:11" ht="14.25" x14ac:dyDescent="0.25">
      <c r="A129" s="159">
        <v>2006</v>
      </c>
      <c r="B129" s="160" t="s">
        <v>129</v>
      </c>
      <c r="C129" s="160" t="s">
        <v>130</v>
      </c>
      <c r="F129" s="160">
        <v>2006</v>
      </c>
      <c r="G129" s="162" t="s">
        <v>138</v>
      </c>
      <c r="H129" s="162" t="s">
        <v>132</v>
      </c>
      <c r="I129" s="162" t="s">
        <v>133</v>
      </c>
      <c r="J129" s="162" t="s">
        <v>134</v>
      </c>
      <c r="K129" s="162" t="s">
        <v>135</v>
      </c>
    </row>
    <row r="130" spans="1:11" ht="14.25" x14ac:dyDescent="0.25">
      <c r="A130" s="13" t="s">
        <v>117</v>
      </c>
      <c r="B130" s="9" t="s">
        <v>56</v>
      </c>
      <c r="C130" s="9" t="s">
        <v>56</v>
      </c>
      <c r="F130" s="13" t="s">
        <v>117</v>
      </c>
      <c r="G130" s="14" t="s">
        <v>56</v>
      </c>
      <c r="H130" s="14" t="s">
        <v>56</v>
      </c>
      <c r="I130" s="14" t="s">
        <v>56</v>
      </c>
      <c r="J130" s="14" t="s">
        <v>56</v>
      </c>
      <c r="K130" s="14" t="s">
        <v>56</v>
      </c>
    </row>
    <row r="131" spans="1:11" ht="14.25" x14ac:dyDescent="0.25">
      <c r="A131" s="5" t="s">
        <v>118</v>
      </c>
      <c r="B131" s="9" t="s">
        <v>56</v>
      </c>
      <c r="C131" s="9" t="s">
        <v>56</v>
      </c>
      <c r="F131" s="5" t="s">
        <v>118</v>
      </c>
      <c r="G131" s="9" t="s">
        <v>56</v>
      </c>
      <c r="H131" s="9" t="s">
        <v>56</v>
      </c>
      <c r="I131" s="9" t="s">
        <v>56</v>
      </c>
      <c r="J131" s="9" t="s">
        <v>56</v>
      </c>
      <c r="K131" s="9" t="s">
        <v>56</v>
      </c>
    </row>
    <row r="132" spans="1:11" ht="28.5"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hyperlinks>
    <hyperlink ref="L1" location="Indicador_de_Cartas_de_Servicios_Convivencia_vecinal" display="Gráficos" xr:uid="{E67A5A53-CBB2-44A7-B261-9168F09CF559}"/>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0" s="17" customFormat="1" ht="30" customHeight="1" x14ac:dyDescent="0.2">
      <c r="A1" s="15" t="s">
        <v>212</v>
      </c>
      <c r="B1" s="15"/>
      <c r="C1" s="15"/>
      <c r="D1" s="15"/>
      <c r="E1" s="15"/>
      <c r="F1" s="15"/>
      <c r="G1" s="15"/>
      <c r="H1" s="16"/>
      <c r="I1" s="16"/>
      <c r="J1" s="16"/>
    </row>
    <row r="3" spans="1:10" ht="14.25" thickBot="1" x14ac:dyDescent="0.3">
      <c r="A3" s="2" t="s">
        <v>115</v>
      </c>
    </row>
    <row r="4" spans="1:10" ht="15" customHeight="1" thickBot="1" x14ac:dyDescent="0.3">
      <c r="A4" s="175" t="s">
        <v>77</v>
      </c>
      <c r="B4" s="176">
        <v>2019</v>
      </c>
      <c r="C4" s="176">
        <v>2017</v>
      </c>
      <c r="D4" s="176">
        <v>2016</v>
      </c>
      <c r="E4" s="176">
        <v>2014</v>
      </c>
      <c r="F4" s="176">
        <v>2012</v>
      </c>
      <c r="G4" s="176">
        <v>2009</v>
      </c>
      <c r="H4" s="176">
        <v>2008</v>
      </c>
      <c r="I4" s="176">
        <v>2007</v>
      </c>
      <c r="J4" s="177">
        <v>2006</v>
      </c>
    </row>
    <row r="5" spans="1:10" ht="15" customHeight="1" x14ac:dyDescent="0.25">
      <c r="A5" s="63" t="s">
        <v>213</v>
      </c>
      <c r="B5" s="8">
        <v>8.9999999999999993E-3</v>
      </c>
      <c r="C5" s="8">
        <v>5.0000000000000001E-3</v>
      </c>
      <c r="D5" s="8">
        <v>5.0000000000000001E-3</v>
      </c>
      <c r="E5" s="8" t="s">
        <v>56</v>
      </c>
      <c r="F5" s="8" t="s">
        <v>56</v>
      </c>
      <c r="G5" s="8" t="s">
        <v>56</v>
      </c>
      <c r="H5" s="8" t="s">
        <v>56</v>
      </c>
      <c r="I5" s="8" t="s">
        <v>56</v>
      </c>
      <c r="J5" s="64" t="s">
        <v>56</v>
      </c>
    </row>
    <row r="6" spans="1:10" ht="15" customHeight="1" x14ac:dyDescent="0.25">
      <c r="A6" s="65" t="s">
        <v>214</v>
      </c>
      <c r="B6" s="9">
        <v>8.4000000000000005E-2</v>
      </c>
      <c r="C6" s="9">
        <v>7.9000000000000001E-2</v>
      </c>
      <c r="D6" s="9">
        <v>8.3000000000000004E-2</v>
      </c>
      <c r="E6" s="9" t="s">
        <v>56</v>
      </c>
      <c r="F6" s="9" t="s">
        <v>56</v>
      </c>
      <c r="G6" s="9" t="s">
        <v>56</v>
      </c>
      <c r="H6" s="9" t="s">
        <v>56</v>
      </c>
      <c r="I6" s="9" t="s">
        <v>56</v>
      </c>
      <c r="J6" s="66" t="s">
        <v>56</v>
      </c>
    </row>
    <row r="7" spans="1:10" ht="15" customHeight="1" x14ac:dyDescent="0.25">
      <c r="A7" s="65" t="s">
        <v>215</v>
      </c>
      <c r="B7" s="9">
        <v>0.47599999999999998</v>
      </c>
      <c r="C7" s="9">
        <v>0.48299999999999998</v>
      </c>
      <c r="D7" s="9">
        <v>0.51</v>
      </c>
      <c r="E7" s="9" t="s">
        <v>56</v>
      </c>
      <c r="F7" s="9" t="s">
        <v>56</v>
      </c>
      <c r="G7" s="9" t="s">
        <v>56</v>
      </c>
      <c r="H7" s="9" t="s">
        <v>56</v>
      </c>
      <c r="I7" s="9" t="s">
        <v>56</v>
      </c>
      <c r="J7" s="66" t="s">
        <v>56</v>
      </c>
    </row>
    <row r="8" spans="1:10" ht="15" customHeight="1" x14ac:dyDescent="0.25">
      <c r="A8" s="67" t="s">
        <v>216</v>
      </c>
      <c r="B8" s="56">
        <v>0.43099999999999999</v>
      </c>
      <c r="C8" s="56">
        <v>0.433</v>
      </c>
      <c r="D8" s="56">
        <v>0.40200000000000002</v>
      </c>
      <c r="E8" s="56" t="s">
        <v>56</v>
      </c>
      <c r="F8" s="56" t="s">
        <v>56</v>
      </c>
      <c r="G8" s="56" t="s">
        <v>56</v>
      </c>
      <c r="H8" s="56" t="s">
        <v>56</v>
      </c>
      <c r="I8" s="56" t="s">
        <v>56</v>
      </c>
      <c r="J8" s="68" t="s">
        <v>56</v>
      </c>
    </row>
    <row r="10" spans="1:10" ht="14.25" thickBot="1" x14ac:dyDescent="0.3">
      <c r="A10" s="2" t="s">
        <v>52</v>
      </c>
    </row>
    <row r="11" spans="1:10" ht="15" customHeight="1" thickBot="1" x14ac:dyDescent="0.3">
      <c r="A11" s="164" t="s">
        <v>77</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80.899999999999991</v>
      </c>
      <c r="C12" s="11">
        <f t="shared" ref="C12:D12" si="0">50+(50*(C8-C5))+(25*(C7-C6))</f>
        <v>81.5</v>
      </c>
      <c r="D12" s="11">
        <f t="shared" si="0"/>
        <v>80.524999999999991</v>
      </c>
      <c r="E12" s="11" t="s">
        <v>56</v>
      </c>
      <c r="F12" s="11" t="s">
        <v>56</v>
      </c>
      <c r="G12" s="11" t="s">
        <v>56</v>
      </c>
      <c r="H12" s="11" t="s">
        <v>56</v>
      </c>
      <c r="I12" s="11" t="s">
        <v>56</v>
      </c>
      <c r="J12" s="11" t="s">
        <v>56</v>
      </c>
    </row>
    <row r="14" spans="1:10" s="17" customFormat="1" ht="30" customHeight="1" x14ac:dyDescent="0.2">
      <c r="A14" s="15" t="s">
        <v>217</v>
      </c>
      <c r="B14" s="15"/>
      <c r="C14" s="15"/>
      <c r="D14" s="15"/>
      <c r="E14" s="15"/>
      <c r="F14" s="15"/>
      <c r="G14" s="15"/>
      <c r="H14" s="16"/>
      <c r="I14" s="16"/>
      <c r="J14" s="16"/>
    </row>
    <row r="16" spans="1:10" x14ac:dyDescent="0.25">
      <c r="A16" s="3" t="s">
        <v>123</v>
      </c>
    </row>
    <row r="17" spans="1:23" ht="14.25" thickBot="1" x14ac:dyDescent="0.3"/>
    <row r="18" spans="1:23" s="35" customFormat="1" ht="28.5" x14ac:dyDescent="0.2">
      <c r="A18" s="165" t="s">
        <v>77</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67.137096774193552</v>
      </c>
      <c r="C19" s="51">
        <f>50+(50*(C33-C30))+(25*(C32-C31))</f>
        <v>64.428191489361708</v>
      </c>
      <c r="D19" s="25">
        <f t="shared" ref="D19:V19" si="1">50+(50*(D33-D30))+(25*(D32-D31))</f>
        <v>54.875</v>
      </c>
      <c r="E19" s="25">
        <f t="shared" si="1"/>
        <v>63.981958762886599</v>
      </c>
      <c r="F19" s="25">
        <f t="shared" si="1"/>
        <v>57.969151670951156</v>
      </c>
      <c r="G19" s="25">
        <f t="shared" si="1"/>
        <v>63.664987405541559</v>
      </c>
      <c r="H19" s="25">
        <f t="shared" si="1"/>
        <v>58.575197889182064</v>
      </c>
      <c r="I19" s="25">
        <f t="shared" si="1"/>
        <v>66.825775656324581</v>
      </c>
      <c r="J19" s="25">
        <f t="shared" si="1"/>
        <v>62.009803921568633</v>
      </c>
      <c r="K19" s="25">
        <f t="shared" si="1"/>
        <v>65.024038461538453</v>
      </c>
      <c r="L19" s="25">
        <f t="shared" si="1"/>
        <v>72.132169576059852</v>
      </c>
      <c r="M19" s="25">
        <f t="shared" si="1"/>
        <v>64.22193877551021</v>
      </c>
      <c r="N19" s="25">
        <f t="shared" si="1"/>
        <v>77.974683544303801</v>
      </c>
      <c r="O19" s="25">
        <f t="shared" si="1"/>
        <v>56.61953727506426</v>
      </c>
      <c r="P19" s="25">
        <f t="shared" si="1"/>
        <v>73.987341772151893</v>
      </c>
      <c r="Q19" s="25">
        <f t="shared" si="1"/>
        <v>67.493472584856391</v>
      </c>
      <c r="R19" s="25">
        <f t="shared" si="1"/>
        <v>69.265463917525778</v>
      </c>
      <c r="S19" s="25">
        <f t="shared" si="1"/>
        <v>68.269230769230774</v>
      </c>
      <c r="T19" s="25">
        <f t="shared" si="1"/>
        <v>64.294554455445549</v>
      </c>
      <c r="U19" s="25">
        <f t="shared" si="1"/>
        <v>68.972081218274113</v>
      </c>
      <c r="V19" s="25">
        <f t="shared" si="1"/>
        <v>55.407124681933844</v>
      </c>
      <c r="W19" s="53">
        <f>B12</f>
        <v>80.899999999999991</v>
      </c>
    </row>
    <row r="20" spans="1:23" ht="14.25" x14ac:dyDescent="0.25">
      <c r="A20" s="52">
        <v>2017</v>
      </c>
      <c r="B20" s="48">
        <f>50+(50*(B38-B35))+(25*(B37-B36))</f>
        <v>83.04195804195804</v>
      </c>
      <c r="C20" s="51">
        <f t="shared" ref="C20:V20" si="2">50+(50*(C38-C35))+(25*(C37-C36))</f>
        <v>82.218309859154942</v>
      </c>
      <c r="D20" s="25">
        <f t="shared" si="2"/>
        <v>80.797101449275374</v>
      </c>
      <c r="E20" s="25">
        <f t="shared" si="2"/>
        <v>73.581560283687949</v>
      </c>
      <c r="F20" s="25">
        <f t="shared" si="2"/>
        <v>82.142857142857153</v>
      </c>
      <c r="G20" s="25">
        <f t="shared" si="2"/>
        <v>82.733812949640296</v>
      </c>
      <c r="H20" s="25">
        <f t="shared" si="2"/>
        <v>81.161971830985919</v>
      </c>
      <c r="I20" s="25">
        <f t="shared" si="2"/>
        <v>80.291970802919707</v>
      </c>
      <c r="J20" s="25">
        <f t="shared" si="2"/>
        <v>79.929577464788721</v>
      </c>
      <c r="K20" s="25">
        <f t="shared" si="2"/>
        <v>85.992907801418454</v>
      </c>
      <c r="L20" s="25">
        <f t="shared" si="2"/>
        <v>83.687943262411338</v>
      </c>
      <c r="M20" s="25">
        <f t="shared" si="2"/>
        <v>77.482269503546107</v>
      </c>
      <c r="N20" s="25">
        <f t="shared" si="2"/>
        <v>84.507042253521121</v>
      </c>
      <c r="O20" s="25">
        <f t="shared" si="2"/>
        <v>79.020979020979027</v>
      </c>
      <c r="P20" s="25">
        <f t="shared" si="2"/>
        <v>76.063829787234042</v>
      </c>
      <c r="Q20" s="25">
        <f t="shared" si="2"/>
        <v>86.013986013986013</v>
      </c>
      <c r="R20" s="25">
        <f t="shared" si="2"/>
        <v>87.852112676056336</v>
      </c>
      <c r="S20" s="25">
        <f t="shared" si="2"/>
        <v>82.446808510638306</v>
      </c>
      <c r="T20" s="25">
        <f t="shared" si="2"/>
        <v>87.852112676056336</v>
      </c>
      <c r="U20" s="25">
        <f t="shared" si="2"/>
        <v>76.232394366197184</v>
      </c>
      <c r="V20" s="25">
        <f t="shared" si="2"/>
        <v>87.062937062937067</v>
      </c>
      <c r="W20" s="54">
        <f>C12</f>
        <v>81.5</v>
      </c>
    </row>
    <row r="21" spans="1:23" ht="14.25" x14ac:dyDescent="0.25">
      <c r="A21" s="52">
        <v>2016</v>
      </c>
      <c r="B21" s="48">
        <f>50+(50*(B43-B40))+(25*(B42-B41))</f>
        <v>82.161125319693099</v>
      </c>
      <c r="C21" s="51">
        <f t="shared" ref="C21:V21" si="3">50+(50*(C43-C40))+(25*(C42-C41))</f>
        <v>77.347715736040612</v>
      </c>
      <c r="D21" s="25">
        <f t="shared" si="3"/>
        <v>78.580729166666671</v>
      </c>
      <c r="E21" s="25">
        <f t="shared" si="3"/>
        <v>81.186224489795919</v>
      </c>
      <c r="F21" s="25">
        <f t="shared" si="3"/>
        <v>74.393203883495147</v>
      </c>
      <c r="G21" s="25">
        <f t="shared" si="3"/>
        <v>79.314720812182742</v>
      </c>
      <c r="H21" s="25">
        <f t="shared" si="3"/>
        <v>78.092783505154642</v>
      </c>
      <c r="I21" s="25">
        <f t="shared" si="3"/>
        <v>83.068459657701709</v>
      </c>
      <c r="J21" s="25">
        <f t="shared" si="3"/>
        <v>77.697841726618705</v>
      </c>
      <c r="K21" s="25">
        <f t="shared" si="3"/>
        <v>82.573891625615772</v>
      </c>
      <c r="L21" s="25">
        <f t="shared" si="3"/>
        <v>79.857819905213262</v>
      </c>
      <c r="M21" s="25">
        <f t="shared" si="3"/>
        <v>79.025974025974037</v>
      </c>
      <c r="N21" s="25">
        <f t="shared" si="3"/>
        <v>80.857487922705317</v>
      </c>
      <c r="O21" s="25">
        <f t="shared" si="3"/>
        <v>81.298200514138827</v>
      </c>
      <c r="P21" s="25">
        <f t="shared" si="3"/>
        <v>75.529100529100532</v>
      </c>
      <c r="Q21" s="25">
        <f t="shared" si="3"/>
        <v>87.410071942446052</v>
      </c>
      <c r="R21" s="25">
        <f t="shared" si="3"/>
        <v>87.24747474747474</v>
      </c>
      <c r="S21" s="25">
        <f t="shared" si="3"/>
        <v>79.219143576826198</v>
      </c>
      <c r="T21" s="25">
        <f t="shared" si="3"/>
        <v>84.496124031007767</v>
      </c>
      <c r="U21" s="25">
        <f t="shared" si="3"/>
        <v>79.305912596401029</v>
      </c>
      <c r="V21" s="25">
        <f t="shared" si="3"/>
        <v>78.607594936708864</v>
      </c>
      <c r="W21" s="54">
        <f>D12</f>
        <v>80.524999999999991</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5" thickBot="1" x14ac:dyDescent="0.3">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213</v>
      </c>
      <c r="B30" s="9">
        <v>3.2258064516129031E-2</v>
      </c>
      <c r="C30" s="9">
        <v>4.5212765957446811E-2</v>
      </c>
      <c r="D30" s="9">
        <v>0.1275</v>
      </c>
      <c r="E30" s="9">
        <v>3.0927835051546393E-2</v>
      </c>
      <c r="F30" s="9">
        <v>4.3701799485861184E-2</v>
      </c>
      <c r="G30" s="9">
        <v>3.2745591939546598E-2</v>
      </c>
      <c r="H30" s="9">
        <v>4.4854881266490759E-2</v>
      </c>
      <c r="I30" s="9">
        <v>1.9093078758949882E-2</v>
      </c>
      <c r="J30" s="9">
        <v>4.9019607843137261E-2</v>
      </c>
      <c r="K30" s="9">
        <v>1.9230769230769232E-2</v>
      </c>
      <c r="L30" s="9">
        <v>3.7406483790523692E-2</v>
      </c>
      <c r="M30" s="9">
        <v>3.0612244897959183E-2</v>
      </c>
      <c r="N30" s="9">
        <v>3.5443037974683546E-2</v>
      </c>
      <c r="O30" s="9">
        <v>4.1131105398457581E-2</v>
      </c>
      <c r="P30" s="9">
        <v>1.5189873417721518E-2</v>
      </c>
      <c r="Q30" s="9">
        <v>1.5665796344647518E-2</v>
      </c>
      <c r="R30" s="9">
        <v>7.4742268041237112E-2</v>
      </c>
      <c r="S30" s="9">
        <v>4.0865384615384616E-2</v>
      </c>
      <c r="T30" s="9">
        <v>7.9207920792079209E-2</v>
      </c>
      <c r="U30" s="9">
        <v>3.8071065989847719E-2</v>
      </c>
      <c r="V30" s="9">
        <v>3.3078880407124679E-2</v>
      </c>
    </row>
    <row r="31" spans="1:23" ht="14.25" x14ac:dyDescent="0.25">
      <c r="A31" s="65" t="s">
        <v>214</v>
      </c>
      <c r="B31" s="9">
        <v>0.22043010752688172</v>
      </c>
      <c r="C31" s="9">
        <v>0.23138297872340424</v>
      </c>
      <c r="D31" s="9">
        <v>0.315</v>
      </c>
      <c r="E31" s="9">
        <v>0.25257731958762886</v>
      </c>
      <c r="F31" s="9">
        <v>0.35732647814910024</v>
      </c>
      <c r="G31" s="9">
        <v>0.29722921914357681</v>
      </c>
      <c r="H31" s="9">
        <v>0.31398416886543534</v>
      </c>
      <c r="I31" s="9">
        <v>0.24582338902147971</v>
      </c>
      <c r="J31" s="9">
        <v>0.28186274509803921</v>
      </c>
      <c r="K31" s="9">
        <v>0.26201923076923078</v>
      </c>
      <c r="L31" s="9">
        <v>0.16209476309226933</v>
      </c>
      <c r="M31" s="9">
        <v>0.28316326530612246</v>
      </c>
      <c r="N31" s="9">
        <v>9.8734177215189872E-2</v>
      </c>
      <c r="O31" s="9">
        <v>0.39074550128534702</v>
      </c>
      <c r="P31" s="9">
        <v>0.21265822784810126</v>
      </c>
      <c r="Q31" s="9">
        <v>0.23237597911227156</v>
      </c>
      <c r="R31" s="9">
        <v>0.21134020618556701</v>
      </c>
      <c r="S31" s="9">
        <v>0.20913461538461539</v>
      </c>
      <c r="T31" s="9">
        <v>0.23267326732673269</v>
      </c>
      <c r="U31" s="9">
        <v>0.21827411167512689</v>
      </c>
      <c r="V31" s="9">
        <v>0.39185750636132322</v>
      </c>
    </row>
    <row r="32" spans="1:23" ht="14.25" x14ac:dyDescent="0.25">
      <c r="A32" s="65" t="s">
        <v>215</v>
      </c>
      <c r="B32" s="9">
        <v>0.52419354838709675</v>
      </c>
      <c r="C32" s="9">
        <v>0.5478723404255319</v>
      </c>
      <c r="D32" s="9">
        <v>0.35</v>
      </c>
      <c r="E32" s="9">
        <v>0.55927835051546393</v>
      </c>
      <c r="F32" s="9">
        <v>0.43444730077120824</v>
      </c>
      <c r="G32" s="9">
        <v>0.43073047858942071</v>
      </c>
      <c r="H32" s="9">
        <v>0.53562005277044855</v>
      </c>
      <c r="I32" s="9">
        <v>0.51312649164677804</v>
      </c>
      <c r="J32" s="9">
        <v>0.47794117647058826</v>
      </c>
      <c r="K32" s="9">
        <v>0.53605769230769229</v>
      </c>
      <c r="L32" s="9">
        <v>0.47880299251870329</v>
      </c>
      <c r="M32" s="9">
        <v>0.45918367346938782</v>
      </c>
      <c r="N32" s="9">
        <v>0.44303797468354422</v>
      </c>
      <c r="O32" s="9">
        <v>0.39845758354755778</v>
      </c>
      <c r="P32" s="9">
        <v>0.34177215189873417</v>
      </c>
      <c r="Q32" s="9">
        <v>0.54046997389033946</v>
      </c>
      <c r="R32" s="9">
        <v>0.29639175257731959</v>
      </c>
      <c r="S32" s="9">
        <v>0.47836538461538469</v>
      </c>
      <c r="T32" s="9">
        <v>0.41336633663366334</v>
      </c>
      <c r="U32" s="9">
        <v>0.43401015228426393</v>
      </c>
      <c r="V32" s="9">
        <v>0.4758269720101781</v>
      </c>
    </row>
    <row r="33" spans="1:22" ht="15" thickBot="1" x14ac:dyDescent="0.3">
      <c r="A33" s="67" t="s">
        <v>216</v>
      </c>
      <c r="B33" s="9">
        <v>0.22311827956989247</v>
      </c>
      <c r="C33" s="9">
        <v>0.17553191489361702</v>
      </c>
      <c r="D33" s="9">
        <v>0.20749999999999999</v>
      </c>
      <c r="E33" s="9">
        <v>0.15721649484536082</v>
      </c>
      <c r="F33" s="9">
        <v>0.16452442159383032</v>
      </c>
      <c r="G33" s="9">
        <v>0.23929471032745592</v>
      </c>
      <c r="H33" s="9">
        <v>0.10554089709762532</v>
      </c>
      <c r="I33" s="9">
        <v>0.22195704057279236</v>
      </c>
      <c r="J33" s="9">
        <v>0.19117647058823528</v>
      </c>
      <c r="K33" s="9">
        <v>0.18269230769230765</v>
      </c>
      <c r="L33" s="9">
        <v>0.32169576059850369</v>
      </c>
      <c r="M33" s="9">
        <v>0.22704081632653061</v>
      </c>
      <c r="N33" s="9">
        <v>0.42278481012658226</v>
      </c>
      <c r="O33" s="9">
        <v>0.16966580976863754</v>
      </c>
      <c r="P33" s="9">
        <v>0.43037974683544306</v>
      </c>
      <c r="Q33" s="9">
        <v>0.21148825065274152</v>
      </c>
      <c r="R33" s="9">
        <v>0.4175257731958763</v>
      </c>
      <c r="S33" s="9">
        <v>0.27163461538461536</v>
      </c>
      <c r="T33" s="9">
        <v>0.27475247524752477</v>
      </c>
      <c r="U33" s="9">
        <v>0.30964467005076141</v>
      </c>
      <c r="V33" s="9">
        <v>9.9236641221374045E-2</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63" t="s">
        <v>213</v>
      </c>
      <c r="B35" s="9"/>
      <c r="C35" s="9">
        <v>7.0422535211267616E-3</v>
      </c>
      <c r="D35" s="9"/>
      <c r="E35" s="9"/>
      <c r="F35" s="9">
        <v>7.1428571428571426E-3</v>
      </c>
      <c r="G35" s="9">
        <v>7.1942446043165471E-3</v>
      </c>
      <c r="H35" s="9">
        <v>7.0422535211267616E-3</v>
      </c>
      <c r="I35" s="9">
        <v>1.4598540145985401E-2</v>
      </c>
      <c r="J35" s="9">
        <v>7.0422535211267616E-3</v>
      </c>
      <c r="K35" s="9"/>
      <c r="L35" s="9"/>
      <c r="M35" s="9">
        <v>7.0921985815602835E-3</v>
      </c>
      <c r="N35" s="9">
        <v>7.0422535211267616E-3</v>
      </c>
      <c r="O35" s="9"/>
      <c r="P35" s="9">
        <v>1.4184397163120567E-2</v>
      </c>
      <c r="Q35" s="9"/>
      <c r="R35" s="9"/>
      <c r="S35" s="9"/>
      <c r="T35" s="9"/>
      <c r="U35" s="9"/>
      <c r="V35" s="9"/>
    </row>
    <row r="36" spans="1:22" ht="14.25" x14ac:dyDescent="0.25">
      <c r="A36" s="65" t="s">
        <v>214</v>
      </c>
      <c r="B36" s="9">
        <v>5.5944055944055944E-2</v>
      </c>
      <c r="C36" s="9">
        <v>8.4507042253521125E-2</v>
      </c>
      <c r="D36" s="9">
        <v>7.2463768115942032E-2</v>
      </c>
      <c r="E36" s="9">
        <v>0.14184397163120568</v>
      </c>
      <c r="F36" s="9">
        <v>6.4285714285714279E-2</v>
      </c>
      <c r="G36" s="9">
        <v>9.3525179856115109E-2</v>
      </c>
      <c r="H36" s="9">
        <v>0.10563380281690141</v>
      </c>
      <c r="I36" s="9">
        <v>8.7591240875912413E-2</v>
      </c>
      <c r="J36" s="9">
        <v>0.12676056338028169</v>
      </c>
      <c r="K36" s="9">
        <v>1.4184397163120567E-2</v>
      </c>
      <c r="L36" s="9">
        <v>7.0921985815602842E-2</v>
      </c>
      <c r="M36" s="9">
        <v>7.0921985815602842E-2</v>
      </c>
      <c r="N36" s="9">
        <v>3.5211267605633804E-2</v>
      </c>
      <c r="O36" s="9">
        <v>9.0909090909090912E-2</v>
      </c>
      <c r="P36" s="9">
        <v>0.14893617021276595</v>
      </c>
      <c r="Q36" s="9">
        <v>2.7972027972027972E-2</v>
      </c>
      <c r="R36" s="9">
        <v>7.746478873239436E-2</v>
      </c>
      <c r="S36" s="9">
        <v>4.9645390070921988E-2</v>
      </c>
      <c r="T36" s="9">
        <v>1.4084507042253523E-2</v>
      </c>
      <c r="U36" s="9">
        <v>0.12676056338028169</v>
      </c>
      <c r="V36" s="9">
        <v>2.7972027972027972E-2</v>
      </c>
    </row>
    <row r="37" spans="1:22" ht="14.25" x14ac:dyDescent="0.25">
      <c r="A37" s="65" t="s">
        <v>215</v>
      </c>
      <c r="B37" s="9">
        <v>0.51048951048951052</v>
      </c>
      <c r="C37" s="9">
        <v>0.42957746478873238</v>
      </c>
      <c r="D37" s="9">
        <v>0.55072463768115942</v>
      </c>
      <c r="E37" s="9">
        <v>0.63120567375886527</v>
      </c>
      <c r="F37" s="9">
        <v>0.49285714285714294</v>
      </c>
      <c r="G37" s="9">
        <v>0.38129496402877699</v>
      </c>
      <c r="H37" s="9">
        <v>0.40845070422535218</v>
      </c>
      <c r="I37" s="9">
        <v>0.46715328467153283</v>
      </c>
      <c r="J37" s="9">
        <v>0.39436619718309857</v>
      </c>
      <c r="K37" s="9">
        <v>0.51773049645390068</v>
      </c>
      <c r="L37" s="9">
        <v>0.43971631205673761</v>
      </c>
      <c r="M37" s="9">
        <v>0.65957446808510634</v>
      </c>
      <c r="N37" s="9">
        <v>0.4859154929577465</v>
      </c>
      <c r="O37" s="9">
        <v>0.56643356643356646</v>
      </c>
      <c r="P37" s="9">
        <v>0.45390070921985815</v>
      </c>
      <c r="Q37" s="9">
        <v>0.47552447552447552</v>
      </c>
      <c r="R37" s="9">
        <v>0.25352112676056338</v>
      </c>
      <c r="S37" s="9">
        <v>0.55319148936170215</v>
      </c>
      <c r="T37" s="9">
        <v>0.44366197183098594</v>
      </c>
      <c r="U37" s="9">
        <v>0.57042253521126762</v>
      </c>
      <c r="V37" s="9">
        <v>0.43356643356643354</v>
      </c>
    </row>
    <row r="38" spans="1:22" ht="15" thickBot="1" x14ac:dyDescent="0.3">
      <c r="A38" s="67" t="s">
        <v>216</v>
      </c>
      <c r="B38" s="9">
        <v>0.43356643356643354</v>
      </c>
      <c r="C38" s="9">
        <v>0.47887323943661969</v>
      </c>
      <c r="D38" s="9">
        <v>0.37681159420289861</v>
      </c>
      <c r="E38" s="9">
        <v>0.22695035460992907</v>
      </c>
      <c r="F38" s="9">
        <v>0.43571428571428572</v>
      </c>
      <c r="G38" s="9">
        <v>0.51798561151079137</v>
      </c>
      <c r="H38" s="9">
        <v>0.47887323943661969</v>
      </c>
      <c r="I38" s="9">
        <v>0.43065693430656926</v>
      </c>
      <c r="J38" s="9">
        <v>0.47183098591549294</v>
      </c>
      <c r="K38" s="9">
        <v>0.46808510638297873</v>
      </c>
      <c r="L38" s="9">
        <v>0.48936170212765956</v>
      </c>
      <c r="M38" s="9">
        <v>0.26241134751773049</v>
      </c>
      <c r="N38" s="9">
        <v>0.47183098591549294</v>
      </c>
      <c r="O38" s="9">
        <v>0.34265734265734266</v>
      </c>
      <c r="P38" s="9">
        <v>0.38297872340425537</v>
      </c>
      <c r="Q38" s="9">
        <v>0.49650349650349651</v>
      </c>
      <c r="R38" s="9">
        <v>0.66901408450704225</v>
      </c>
      <c r="S38" s="9">
        <v>0.3971631205673759</v>
      </c>
      <c r="T38" s="9">
        <v>0.54225352112676062</v>
      </c>
      <c r="U38" s="9">
        <v>0.30281690140845069</v>
      </c>
      <c r="V38" s="9">
        <v>0.53846153846153844</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213</v>
      </c>
      <c r="B40" s="9">
        <v>2.5575447570332483E-3</v>
      </c>
      <c r="C40" s="9">
        <v>2.5380710659898475E-3</v>
      </c>
      <c r="D40" s="9">
        <v>7.8125E-3</v>
      </c>
      <c r="E40" s="9">
        <v>0</v>
      </c>
      <c r="F40" s="9">
        <v>2.4271844660194173E-3</v>
      </c>
      <c r="G40" s="9">
        <v>0</v>
      </c>
      <c r="H40" s="9">
        <v>1.5463917525773196E-2</v>
      </c>
      <c r="I40" s="9">
        <v>4.8899755501222494E-3</v>
      </c>
      <c r="J40" s="9">
        <v>2.3980815347721821E-3</v>
      </c>
      <c r="K40" s="9">
        <v>9.852216748768473E-3</v>
      </c>
      <c r="L40" s="9">
        <v>1.1848341232227489E-2</v>
      </c>
      <c r="M40" s="9">
        <v>0</v>
      </c>
      <c r="N40" s="9">
        <v>2.4154589371980675E-3</v>
      </c>
      <c r="O40" s="9">
        <v>2.5706940874035988E-3</v>
      </c>
      <c r="P40" s="9">
        <v>1.5873015873015872E-2</v>
      </c>
      <c r="Q40" s="9">
        <v>0</v>
      </c>
      <c r="R40" s="9">
        <v>5.0505050505050509E-3</v>
      </c>
      <c r="S40" s="9">
        <v>5.0377833753148613E-3</v>
      </c>
      <c r="T40" s="9">
        <v>7.7519379844961248E-3</v>
      </c>
      <c r="U40" s="9">
        <v>0</v>
      </c>
      <c r="V40" s="9">
        <v>7.5949367088607592E-3</v>
      </c>
    </row>
    <row r="41" spans="1:22" ht="14.25" x14ac:dyDescent="0.25">
      <c r="A41" s="65" t="s">
        <v>214</v>
      </c>
      <c r="B41" s="9">
        <v>7.1611253196930943E-2</v>
      </c>
      <c r="C41" s="9">
        <v>8.6294416243654817E-2</v>
      </c>
      <c r="D41" s="9">
        <v>0.109375</v>
      </c>
      <c r="E41" s="9">
        <v>7.1428571428571425E-2</v>
      </c>
      <c r="F41" s="9">
        <v>0.10436893203883495</v>
      </c>
      <c r="G41" s="9">
        <v>7.8680203045685279E-2</v>
      </c>
      <c r="H41" s="9">
        <v>0.10309278350515463</v>
      </c>
      <c r="I41" s="9">
        <v>5.8679706601466999E-2</v>
      </c>
      <c r="J41" s="9">
        <v>0.10551558752997602</v>
      </c>
      <c r="K41" s="9">
        <v>7.8817733990147784E-2</v>
      </c>
      <c r="L41" s="9">
        <v>0.11374407582938389</v>
      </c>
      <c r="M41" s="9">
        <v>7.0129870129870125E-2</v>
      </c>
      <c r="N41" s="9">
        <v>9.4202898550724654E-2</v>
      </c>
      <c r="O41" s="9">
        <v>8.2262210796915161E-2</v>
      </c>
      <c r="P41" s="9">
        <v>0.12433862433862433</v>
      </c>
      <c r="Q41" s="9">
        <v>3.3573141486810551E-2</v>
      </c>
      <c r="R41" s="9">
        <v>4.5454545454545456E-2</v>
      </c>
      <c r="S41" s="9">
        <v>4.0302267002518891E-2</v>
      </c>
      <c r="T41" s="9">
        <v>9.8191214470284241E-2</v>
      </c>
      <c r="U41" s="9">
        <v>0.10025706940874037</v>
      </c>
      <c r="V41" s="9">
        <v>5.5696202531645561E-2</v>
      </c>
    </row>
    <row r="42" spans="1:22" ht="14.25" x14ac:dyDescent="0.25">
      <c r="A42" s="65" t="s">
        <v>215</v>
      </c>
      <c r="B42" s="9">
        <v>0.48849104859335041</v>
      </c>
      <c r="C42" s="9">
        <v>0.63705583756345174</v>
      </c>
      <c r="D42" s="9">
        <v>0.49739583333333326</v>
      </c>
      <c r="E42" s="9">
        <v>0.53826530612244894</v>
      </c>
      <c r="F42" s="9">
        <v>0.70145631067961167</v>
      </c>
      <c r="G42" s="9">
        <v>0.59137055837563457</v>
      </c>
      <c r="H42" s="9">
        <v>0.50515463917525771</v>
      </c>
      <c r="I42" s="9">
        <v>0.48166259168704156</v>
      </c>
      <c r="J42" s="9">
        <v>0.56594724220623505</v>
      </c>
      <c r="K42" s="9">
        <v>0.42118226600985215</v>
      </c>
      <c r="L42" s="9">
        <v>0.41706161137440761</v>
      </c>
      <c r="M42" s="9">
        <v>0.62857142857142856</v>
      </c>
      <c r="N42" s="9">
        <v>0.47342995169082125</v>
      </c>
      <c r="O42" s="9">
        <v>0.49100257069408743</v>
      </c>
      <c r="P42" s="9">
        <v>0.54232804232804233</v>
      </c>
      <c r="Q42" s="9">
        <v>0.40287769784172661</v>
      </c>
      <c r="R42" s="9">
        <v>0.35353535353535359</v>
      </c>
      <c r="S42" s="9">
        <v>0.69017632241813598</v>
      </c>
      <c r="T42" s="9">
        <v>0.29457364341085274</v>
      </c>
      <c r="U42" s="9">
        <v>0.52699228791773778</v>
      </c>
      <c r="V42" s="9">
        <v>0.65822784810126578</v>
      </c>
    </row>
    <row r="43" spans="1:22" ht="15" thickBot="1" x14ac:dyDescent="0.3">
      <c r="A43" s="67" t="s">
        <v>216</v>
      </c>
      <c r="B43" s="9">
        <v>0.4373401534526854</v>
      </c>
      <c r="C43" s="9">
        <v>0.27411167512690354</v>
      </c>
      <c r="D43" s="9">
        <v>0.38541666666666674</v>
      </c>
      <c r="E43" s="9">
        <v>0.39030612244897961</v>
      </c>
      <c r="F43" s="9">
        <v>0.19174757281553398</v>
      </c>
      <c r="G43" s="9">
        <v>0.32994923857868019</v>
      </c>
      <c r="H43" s="9">
        <v>0.37628865979381443</v>
      </c>
      <c r="I43" s="9">
        <v>0.45476772616136918</v>
      </c>
      <c r="J43" s="9">
        <v>0.32613908872901681</v>
      </c>
      <c r="K43" s="9">
        <v>0.49014778325123154</v>
      </c>
      <c r="L43" s="9">
        <v>0.45734597156398105</v>
      </c>
      <c r="M43" s="9">
        <v>0.30129870129870129</v>
      </c>
      <c r="N43" s="9">
        <v>0.42995169082125606</v>
      </c>
      <c r="O43" s="9">
        <v>0.4241645244215938</v>
      </c>
      <c r="P43" s="9">
        <v>0.31746031746031744</v>
      </c>
      <c r="Q43" s="9">
        <v>0.56354916067146288</v>
      </c>
      <c r="R43" s="9">
        <v>0.59595959595959591</v>
      </c>
      <c r="S43" s="9">
        <v>0.26448362720403024</v>
      </c>
      <c r="T43" s="9">
        <v>0.59948320413436695</v>
      </c>
      <c r="U43" s="9">
        <v>0.37275064267352187</v>
      </c>
      <c r="V43" s="9">
        <v>0.27848101265822783</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213</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214</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215</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4.25" x14ac:dyDescent="0.25">
      <c r="A48" s="67" t="s">
        <v>216</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213</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214</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215</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4.25" x14ac:dyDescent="0.25">
      <c r="A53" s="67" t="s">
        <v>216</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213</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214</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215</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216</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213</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214</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215</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216</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213</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214</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215</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216</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213</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214</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215</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216</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65" t="s">
        <v>77</v>
      </c>
      <c r="B77" s="155" t="s">
        <v>129</v>
      </c>
      <c r="C77" s="156" t="s">
        <v>130</v>
      </c>
      <c r="D77" s="1"/>
      <c r="E77" s="1"/>
      <c r="F77" s="165" t="s">
        <v>77</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79.506824620139071</v>
      </c>
      <c r="C78" s="59">
        <f>50+(50*(C93-C90))+(25*(C92-C91))</f>
        <v>80.760317810637829</v>
      </c>
      <c r="F78" s="52">
        <v>2019</v>
      </c>
      <c r="G78" s="25">
        <f>50+(50*(G93-G90))+(25*(G92-G91))</f>
        <v>77.766719745222929</v>
      </c>
      <c r="H78" s="59">
        <f>50+(50*(H93-H90))+(25*(H92-H91))</f>
        <v>80.075921908893704</v>
      </c>
      <c r="I78" s="25">
        <f t="shared" ref="I78:K78" si="4">50+(50*(I93-I90))+(25*(I92-I91))</f>
        <v>82.106598984771566</v>
      </c>
      <c r="J78" s="59">
        <f t="shared" si="4"/>
        <v>81.837774294670851</v>
      </c>
      <c r="K78" s="59">
        <f t="shared" si="4"/>
        <v>79.247876061969009</v>
      </c>
    </row>
    <row r="79" spans="1:32" ht="13.5" customHeight="1" x14ac:dyDescent="0.25">
      <c r="A79" s="52">
        <v>2017</v>
      </c>
      <c r="B79" s="25">
        <f>50+(50*(B98-B95))+(25*(B97-B96))</f>
        <v>81.081081081081081</v>
      </c>
      <c r="C79" s="59">
        <f>50+(50*(C98-C95))+(25*(C97-C96))</f>
        <v>82.639323731997493</v>
      </c>
      <c r="F79" s="52">
        <v>2017</v>
      </c>
      <c r="G79" s="25">
        <f>50+(50*(G98-G95))+(25*(G97-G96))</f>
        <v>79.137115839243492</v>
      </c>
      <c r="H79" s="59">
        <f>50+(50*(H98-H95))+(25*(H97-H96))</f>
        <v>81.656626506024097</v>
      </c>
      <c r="I79" s="25">
        <f t="shared" ref="I79:K79" si="5">50+(50*(I98-I95))+(25*(I97-I96))</f>
        <v>82.990196078431381</v>
      </c>
      <c r="J79" s="59">
        <f t="shared" si="5"/>
        <v>84.431818181818173</v>
      </c>
      <c r="K79" s="59">
        <f t="shared" si="5"/>
        <v>81.585845347313239</v>
      </c>
    </row>
    <row r="80" spans="1:32" ht="13.5" customHeight="1" x14ac:dyDescent="0.25">
      <c r="A80" s="52">
        <v>2016</v>
      </c>
      <c r="B80" s="25">
        <f>50+(50*(B103-B100))+(25*(B102-B101))</f>
        <v>80.240868184224453</v>
      </c>
      <c r="C80" s="59">
        <f>50+(50*(C103-C100))+(25*(C102-C101))</f>
        <v>80.467555167140048</v>
      </c>
      <c r="F80" s="52">
        <v>2016</v>
      </c>
      <c r="G80" s="25">
        <f>50+(50*(G103-G100))+(25*(G102-G101))</f>
        <v>77.881736526946099</v>
      </c>
      <c r="H80" s="59">
        <f>50+(50*(H103-H100))+(25*(H102-H101))</f>
        <v>79.73989681857266</v>
      </c>
      <c r="I80" s="25">
        <f t="shared" ref="I80:K80" si="6">50+(50*(I103-I100))+(25*(I102-I101))</f>
        <v>82.026248399487827</v>
      </c>
      <c r="J80" s="59">
        <f t="shared" si="6"/>
        <v>82.009981851179674</v>
      </c>
      <c r="K80" s="59">
        <f t="shared" si="6"/>
        <v>80.541871921182263</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thickBot="1" x14ac:dyDescent="0.3">
      <c r="A86" s="55">
        <v>2006</v>
      </c>
      <c r="B86" s="60" t="s">
        <v>56</v>
      </c>
      <c r="C86" s="61" t="s">
        <v>56</v>
      </c>
      <c r="F86" s="55">
        <v>2006</v>
      </c>
      <c r="G86" s="60" t="s">
        <v>56</v>
      </c>
      <c r="H86" s="60" t="s">
        <v>56</v>
      </c>
      <c r="I86" s="60" t="s">
        <v>56</v>
      </c>
      <c r="J86" s="60" t="s">
        <v>56</v>
      </c>
      <c r="K86" s="61"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213</v>
      </c>
      <c r="B90" s="9">
        <v>9.5287149111511725E-3</v>
      </c>
      <c r="C90" s="9">
        <v>9.7108806003089829E-3</v>
      </c>
      <c r="F90" s="63" t="s">
        <v>213</v>
      </c>
      <c r="G90" s="14">
        <v>9.5541401273885346E-3</v>
      </c>
      <c r="H90" s="14">
        <v>9.1106290672451195E-3</v>
      </c>
      <c r="I90" s="14">
        <v>1.2055837563451776E-2</v>
      </c>
      <c r="J90" s="14">
        <v>9.4043887147335428E-3</v>
      </c>
      <c r="K90" s="14">
        <v>8.4957521239380305E-3</v>
      </c>
    </row>
    <row r="91" spans="1:11" ht="14.25" x14ac:dyDescent="0.25">
      <c r="A91" s="65" t="s">
        <v>214</v>
      </c>
      <c r="B91" s="9">
        <v>9.4514550605202169E-2</v>
      </c>
      <c r="C91" s="9">
        <v>8.2321783270801141E-2</v>
      </c>
      <c r="F91" s="65" t="s">
        <v>214</v>
      </c>
      <c r="G91" s="9">
        <v>0.11305732484076433</v>
      </c>
      <c r="H91" s="9">
        <v>9.3709327548806953E-2</v>
      </c>
      <c r="I91" s="9">
        <v>6.535532994923858E-2</v>
      </c>
      <c r="J91" s="9">
        <v>7.445141065830721E-2</v>
      </c>
      <c r="K91" s="9">
        <v>9.1954022988505746E-2</v>
      </c>
    </row>
    <row r="92" spans="1:11" ht="14.25" x14ac:dyDescent="0.25">
      <c r="A92" s="65" t="s">
        <v>215</v>
      </c>
      <c r="B92" s="9">
        <v>0.49806850373422612</v>
      </c>
      <c r="C92" s="9">
        <v>0.48377841536084742</v>
      </c>
      <c r="F92" s="65" t="s">
        <v>215</v>
      </c>
      <c r="G92" s="9">
        <v>0.51194267515923564</v>
      </c>
      <c r="H92" s="9">
        <v>0.47939262472885036</v>
      </c>
      <c r="I92" s="9">
        <v>0.47144670050761417</v>
      </c>
      <c r="J92" s="9">
        <v>0.46551724137931033</v>
      </c>
      <c r="K92" s="9">
        <v>0.52023988005997002</v>
      </c>
    </row>
    <row r="93" spans="1:11" ht="15" thickBot="1" x14ac:dyDescent="0.3">
      <c r="A93" s="67" t="s">
        <v>216</v>
      </c>
      <c r="B93" s="9">
        <v>0.39788823074942054</v>
      </c>
      <c r="C93" s="9">
        <v>0.42418892076804243</v>
      </c>
      <c r="F93" s="67" t="s">
        <v>216</v>
      </c>
      <c r="G93" s="9">
        <v>0.36544585987261141</v>
      </c>
      <c r="H93" s="9">
        <v>0.41778741865509761</v>
      </c>
      <c r="I93" s="9">
        <v>0.45114213197969538</v>
      </c>
      <c r="J93" s="9">
        <v>0.45062695924764889</v>
      </c>
      <c r="K93" s="9">
        <v>0.37931034482758619</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213</v>
      </c>
      <c r="B95" s="9">
        <v>5.1132213294375461E-3</v>
      </c>
      <c r="C95" s="9">
        <v>2.5046963055729492E-3</v>
      </c>
      <c r="F95" s="63" t="s">
        <v>213</v>
      </c>
      <c r="G95" s="9">
        <v>4.7281323877068557E-3</v>
      </c>
      <c r="H95" s="9">
        <v>3.6144578313253013E-3</v>
      </c>
      <c r="I95" s="9">
        <v>3.9215686274509803E-3</v>
      </c>
      <c r="J95" s="9"/>
      <c r="K95" s="9">
        <v>5.2424639580602884E-3</v>
      </c>
    </row>
    <row r="96" spans="1:11" ht="14.25" x14ac:dyDescent="0.25">
      <c r="A96" s="65" t="s">
        <v>214</v>
      </c>
      <c r="B96" s="9">
        <v>8.0350620891161434E-2</v>
      </c>
      <c r="C96" s="9">
        <v>7.1383844708829053E-2</v>
      </c>
      <c r="F96" s="65" t="s">
        <v>214</v>
      </c>
      <c r="G96" s="9">
        <v>9.2198581560283668E-2</v>
      </c>
      <c r="H96" s="9">
        <v>8.5542168674698799E-2</v>
      </c>
      <c r="I96" s="9">
        <v>7.0588235294117646E-2</v>
      </c>
      <c r="J96" s="9">
        <v>6.363636363636363E-2</v>
      </c>
      <c r="K96" s="9">
        <v>6.5530799475753604E-2</v>
      </c>
    </row>
    <row r="97" spans="1:11" ht="14.25" x14ac:dyDescent="0.25">
      <c r="A97" s="65" t="s">
        <v>215</v>
      </c>
      <c r="B97" s="9">
        <v>0.49525200876552228</v>
      </c>
      <c r="C97" s="9">
        <v>0.47025673137132123</v>
      </c>
      <c r="F97" s="65" t="s">
        <v>215</v>
      </c>
      <c r="G97" s="9">
        <v>0.53900709219858156</v>
      </c>
      <c r="H97" s="9">
        <v>0.46265060240963857</v>
      </c>
      <c r="I97" s="9">
        <v>0.45294117647058824</v>
      </c>
      <c r="J97" s="9">
        <v>0.43181818181818182</v>
      </c>
      <c r="K97" s="9">
        <v>0.51900393184796856</v>
      </c>
    </row>
    <row r="98" spans="1:11" ht="15" thickBot="1" x14ac:dyDescent="0.3">
      <c r="A98" s="67" t="s">
        <v>216</v>
      </c>
      <c r="B98" s="9">
        <v>0.41928414901387873</v>
      </c>
      <c r="C98" s="9">
        <v>0.45585472761427676</v>
      </c>
      <c r="F98" s="67" t="s">
        <v>216</v>
      </c>
      <c r="G98" s="9">
        <v>0.36406619385342792</v>
      </c>
      <c r="H98" s="9">
        <v>0.44819277108433736</v>
      </c>
      <c r="I98" s="9">
        <v>0.47254901960784307</v>
      </c>
      <c r="J98" s="9">
        <v>0.50454545454545452</v>
      </c>
      <c r="K98" s="9">
        <v>0.41022280471821754</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213</v>
      </c>
      <c r="B100" s="9">
        <v>3.7056643726839592E-3</v>
      </c>
      <c r="C100" s="9">
        <v>6.1175442429538991E-3</v>
      </c>
      <c r="F100" s="63" t="s">
        <v>213</v>
      </c>
      <c r="G100" s="14">
        <v>4.4910179640718561E-3</v>
      </c>
      <c r="H100" s="14">
        <v>6.0189165950128975E-3</v>
      </c>
      <c r="I100" s="14">
        <v>4.4814340588988479E-3</v>
      </c>
      <c r="J100" s="14">
        <v>1.8148820326678765E-3</v>
      </c>
      <c r="K100" s="14">
        <v>6.4039408866995075E-3</v>
      </c>
    </row>
    <row r="101" spans="1:11" ht="14.25" x14ac:dyDescent="0.25">
      <c r="A101" s="65" t="s">
        <v>214</v>
      </c>
      <c r="B101" s="9">
        <v>8.4700899947061939E-2</v>
      </c>
      <c r="C101" s="9">
        <v>7.9965042604325978E-2</v>
      </c>
      <c r="F101" s="65" t="s">
        <v>214</v>
      </c>
      <c r="G101" s="9">
        <v>9.0568862275449108E-2</v>
      </c>
      <c r="H101" s="9">
        <v>8.6414445399828038E-2</v>
      </c>
      <c r="I101" s="9">
        <v>7.1702944942381566E-2</v>
      </c>
      <c r="J101" s="9">
        <v>7.6225045372050812E-2</v>
      </c>
      <c r="K101" s="9">
        <v>8.2758620689655171E-2</v>
      </c>
    </row>
    <row r="102" spans="1:11" ht="14.25" x14ac:dyDescent="0.25">
      <c r="A102" s="65" t="s">
        <v>215</v>
      </c>
      <c r="B102" s="9">
        <v>0.52143991529910005</v>
      </c>
      <c r="C102" s="9">
        <v>0.51693248852960449</v>
      </c>
      <c r="F102" s="65" t="s">
        <v>215</v>
      </c>
      <c r="G102" s="9">
        <v>0.59505988023952094</v>
      </c>
      <c r="H102" s="9">
        <v>0.52708512467755808</v>
      </c>
      <c r="I102" s="9">
        <v>0.4859154929577465</v>
      </c>
      <c r="J102" s="9">
        <v>0.48366606170598914</v>
      </c>
      <c r="K102" s="9">
        <v>0.50443349753694577</v>
      </c>
    </row>
    <row r="103" spans="1:11" ht="15" thickBot="1" x14ac:dyDescent="0.3">
      <c r="A103" s="67" t="s">
        <v>216</v>
      </c>
      <c r="B103" s="9">
        <v>0.39015352038115403</v>
      </c>
      <c r="C103" s="9">
        <v>0.39698492462311558</v>
      </c>
      <c r="F103" s="67" t="s">
        <v>216</v>
      </c>
      <c r="G103" s="9">
        <v>0.30988023952095806</v>
      </c>
      <c r="H103" s="9">
        <v>0.38048151332760105</v>
      </c>
      <c r="I103" s="9">
        <v>0.43790012804097311</v>
      </c>
      <c r="J103" s="9">
        <v>0.43829401088929226</v>
      </c>
      <c r="K103" s="9">
        <v>0.40640394088669951</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213</v>
      </c>
      <c r="B105" s="9" t="s">
        <v>56</v>
      </c>
      <c r="C105" s="9" t="s">
        <v>56</v>
      </c>
      <c r="F105" s="63" t="s">
        <v>213</v>
      </c>
      <c r="G105" s="9" t="s">
        <v>56</v>
      </c>
      <c r="H105" s="9" t="s">
        <v>56</v>
      </c>
      <c r="I105" s="9" t="s">
        <v>56</v>
      </c>
      <c r="J105" s="9" t="s">
        <v>56</v>
      </c>
      <c r="K105" s="9" t="s">
        <v>56</v>
      </c>
    </row>
    <row r="106" spans="1:11" ht="14.25" x14ac:dyDescent="0.25">
      <c r="A106" s="65" t="s">
        <v>214</v>
      </c>
      <c r="B106" s="9" t="s">
        <v>56</v>
      </c>
      <c r="C106" s="9" t="s">
        <v>56</v>
      </c>
      <c r="F106" s="65" t="s">
        <v>214</v>
      </c>
      <c r="G106" s="9" t="s">
        <v>56</v>
      </c>
      <c r="H106" s="9" t="s">
        <v>56</v>
      </c>
      <c r="I106" s="9" t="s">
        <v>56</v>
      </c>
      <c r="J106" s="9" t="s">
        <v>56</v>
      </c>
      <c r="K106" s="9" t="s">
        <v>56</v>
      </c>
    </row>
    <row r="107" spans="1:11" ht="14.25" x14ac:dyDescent="0.25">
      <c r="A107" s="65" t="s">
        <v>215</v>
      </c>
      <c r="B107" s="9" t="s">
        <v>56</v>
      </c>
      <c r="C107" s="9" t="s">
        <v>56</v>
      </c>
      <c r="F107" s="65" t="s">
        <v>215</v>
      </c>
      <c r="G107" s="9" t="s">
        <v>56</v>
      </c>
      <c r="H107" s="9" t="s">
        <v>56</v>
      </c>
      <c r="I107" s="9" t="s">
        <v>56</v>
      </c>
      <c r="J107" s="9" t="s">
        <v>56</v>
      </c>
      <c r="K107" s="9" t="s">
        <v>56</v>
      </c>
    </row>
    <row r="108" spans="1:11" ht="14.25" x14ac:dyDescent="0.25">
      <c r="A108" s="67" t="s">
        <v>216</v>
      </c>
      <c r="B108" s="9" t="s">
        <v>56</v>
      </c>
      <c r="C108" s="9" t="s">
        <v>56</v>
      </c>
      <c r="F108" s="67" t="s">
        <v>216</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213</v>
      </c>
      <c r="B110" s="9" t="s">
        <v>56</v>
      </c>
      <c r="C110" s="9" t="s">
        <v>56</v>
      </c>
      <c r="F110" s="63" t="s">
        <v>213</v>
      </c>
      <c r="G110" s="9" t="s">
        <v>56</v>
      </c>
      <c r="H110" s="9" t="s">
        <v>56</v>
      </c>
      <c r="I110" s="9" t="s">
        <v>56</v>
      </c>
      <c r="J110" s="9" t="s">
        <v>56</v>
      </c>
      <c r="K110" s="9" t="s">
        <v>56</v>
      </c>
    </row>
    <row r="111" spans="1:11" ht="14.25" x14ac:dyDescent="0.25">
      <c r="A111" s="65" t="s">
        <v>214</v>
      </c>
      <c r="B111" s="9" t="s">
        <v>56</v>
      </c>
      <c r="C111" s="9" t="s">
        <v>56</v>
      </c>
      <c r="F111" s="65" t="s">
        <v>214</v>
      </c>
      <c r="G111" s="9" t="s">
        <v>56</v>
      </c>
      <c r="H111" s="9" t="s">
        <v>56</v>
      </c>
      <c r="I111" s="9" t="s">
        <v>56</v>
      </c>
      <c r="J111" s="9" t="s">
        <v>56</v>
      </c>
      <c r="K111" s="9" t="s">
        <v>56</v>
      </c>
    </row>
    <row r="112" spans="1:11" ht="14.25" x14ac:dyDescent="0.25">
      <c r="A112" s="65" t="s">
        <v>215</v>
      </c>
      <c r="B112" s="9" t="s">
        <v>56</v>
      </c>
      <c r="C112" s="9" t="s">
        <v>56</v>
      </c>
      <c r="F112" s="65" t="s">
        <v>215</v>
      </c>
      <c r="G112" s="9" t="s">
        <v>56</v>
      </c>
      <c r="H112" s="9" t="s">
        <v>56</v>
      </c>
      <c r="I112" s="9" t="s">
        <v>56</v>
      </c>
      <c r="J112" s="9" t="s">
        <v>56</v>
      </c>
      <c r="K112" s="9" t="s">
        <v>56</v>
      </c>
    </row>
    <row r="113" spans="1:11" ht="14.25" x14ac:dyDescent="0.25">
      <c r="A113" s="67" t="s">
        <v>216</v>
      </c>
      <c r="B113" s="9" t="s">
        <v>56</v>
      </c>
      <c r="C113" s="9" t="s">
        <v>56</v>
      </c>
      <c r="F113" s="67" t="s">
        <v>216</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213</v>
      </c>
      <c r="B115" s="9" t="s">
        <v>56</v>
      </c>
      <c r="C115" s="9" t="s">
        <v>56</v>
      </c>
      <c r="F115" s="63" t="s">
        <v>213</v>
      </c>
      <c r="G115" s="9" t="s">
        <v>56</v>
      </c>
      <c r="H115" s="9" t="s">
        <v>56</v>
      </c>
      <c r="I115" s="9" t="s">
        <v>56</v>
      </c>
      <c r="J115" s="9" t="s">
        <v>56</v>
      </c>
      <c r="K115" s="9" t="s">
        <v>56</v>
      </c>
    </row>
    <row r="116" spans="1:11" ht="14.25" x14ac:dyDescent="0.25">
      <c r="A116" s="65" t="s">
        <v>214</v>
      </c>
      <c r="B116" s="9" t="s">
        <v>56</v>
      </c>
      <c r="C116" s="9" t="s">
        <v>56</v>
      </c>
      <c r="F116" s="65" t="s">
        <v>214</v>
      </c>
      <c r="G116" s="9" t="s">
        <v>56</v>
      </c>
      <c r="H116" s="9" t="s">
        <v>56</v>
      </c>
      <c r="I116" s="9" t="s">
        <v>56</v>
      </c>
      <c r="J116" s="9" t="s">
        <v>56</v>
      </c>
      <c r="K116" s="9" t="s">
        <v>56</v>
      </c>
    </row>
    <row r="117" spans="1:11" ht="14.25" x14ac:dyDescent="0.25">
      <c r="A117" s="65" t="s">
        <v>215</v>
      </c>
      <c r="B117" s="9" t="s">
        <v>56</v>
      </c>
      <c r="C117" s="9" t="s">
        <v>56</v>
      </c>
      <c r="F117" s="65" t="s">
        <v>215</v>
      </c>
      <c r="G117" s="9" t="s">
        <v>56</v>
      </c>
      <c r="H117" s="9" t="s">
        <v>56</v>
      </c>
      <c r="I117" s="9" t="s">
        <v>56</v>
      </c>
      <c r="J117" s="9" t="s">
        <v>56</v>
      </c>
      <c r="K117" s="9" t="s">
        <v>56</v>
      </c>
    </row>
    <row r="118" spans="1:11" ht="15" thickBot="1" x14ac:dyDescent="0.3">
      <c r="A118" s="67" t="s">
        <v>216</v>
      </c>
      <c r="B118" s="9" t="s">
        <v>56</v>
      </c>
      <c r="C118" s="9" t="s">
        <v>56</v>
      </c>
      <c r="F118" s="67" t="s">
        <v>216</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213</v>
      </c>
      <c r="B120" s="9" t="s">
        <v>56</v>
      </c>
      <c r="C120" s="9" t="s">
        <v>56</v>
      </c>
      <c r="F120" s="63" t="s">
        <v>213</v>
      </c>
      <c r="G120" s="9" t="s">
        <v>56</v>
      </c>
      <c r="H120" s="9" t="s">
        <v>56</v>
      </c>
      <c r="I120" s="9" t="s">
        <v>56</v>
      </c>
      <c r="J120" s="9" t="s">
        <v>56</v>
      </c>
      <c r="K120" s="9" t="s">
        <v>56</v>
      </c>
    </row>
    <row r="121" spans="1:11" ht="14.25" x14ac:dyDescent="0.25">
      <c r="A121" s="65" t="s">
        <v>214</v>
      </c>
      <c r="B121" s="9" t="s">
        <v>56</v>
      </c>
      <c r="C121" s="9" t="s">
        <v>56</v>
      </c>
      <c r="F121" s="65" t="s">
        <v>214</v>
      </c>
      <c r="G121" s="9" t="s">
        <v>56</v>
      </c>
      <c r="H121" s="9" t="s">
        <v>56</v>
      </c>
      <c r="I121" s="9" t="s">
        <v>56</v>
      </c>
      <c r="J121" s="9" t="s">
        <v>56</v>
      </c>
      <c r="K121" s="9" t="s">
        <v>56</v>
      </c>
    </row>
    <row r="122" spans="1:11" ht="14.25" x14ac:dyDescent="0.25">
      <c r="A122" s="65" t="s">
        <v>215</v>
      </c>
      <c r="B122" s="9" t="s">
        <v>56</v>
      </c>
      <c r="C122" s="9" t="s">
        <v>56</v>
      </c>
      <c r="F122" s="65" t="s">
        <v>215</v>
      </c>
      <c r="G122" s="9" t="s">
        <v>56</v>
      </c>
      <c r="H122" s="9" t="s">
        <v>56</v>
      </c>
      <c r="I122" s="9" t="s">
        <v>56</v>
      </c>
      <c r="J122" s="9" t="s">
        <v>56</v>
      </c>
      <c r="K122" s="9" t="s">
        <v>56</v>
      </c>
    </row>
    <row r="123" spans="1:11" ht="15" thickBot="1" x14ac:dyDescent="0.3">
      <c r="A123" s="67" t="s">
        <v>216</v>
      </c>
      <c r="B123" s="9" t="s">
        <v>56</v>
      </c>
      <c r="C123" s="9" t="s">
        <v>56</v>
      </c>
      <c r="F123" s="67" t="s">
        <v>216</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213</v>
      </c>
      <c r="B125" s="9" t="s">
        <v>56</v>
      </c>
      <c r="C125" s="9" t="s">
        <v>56</v>
      </c>
      <c r="F125" s="63" t="s">
        <v>213</v>
      </c>
      <c r="G125" s="9" t="s">
        <v>56</v>
      </c>
      <c r="H125" s="9" t="s">
        <v>56</v>
      </c>
      <c r="I125" s="9" t="s">
        <v>56</v>
      </c>
      <c r="J125" s="9" t="s">
        <v>56</v>
      </c>
      <c r="K125" s="9" t="s">
        <v>56</v>
      </c>
    </row>
    <row r="126" spans="1:11" ht="14.25" x14ac:dyDescent="0.25">
      <c r="A126" s="65" t="s">
        <v>214</v>
      </c>
      <c r="B126" s="9" t="s">
        <v>56</v>
      </c>
      <c r="C126" s="9" t="s">
        <v>56</v>
      </c>
      <c r="F126" s="65" t="s">
        <v>214</v>
      </c>
      <c r="G126" s="9" t="s">
        <v>56</v>
      </c>
      <c r="H126" s="9" t="s">
        <v>56</v>
      </c>
      <c r="I126" s="9" t="s">
        <v>56</v>
      </c>
      <c r="J126" s="9" t="s">
        <v>56</v>
      </c>
      <c r="K126" s="9" t="s">
        <v>56</v>
      </c>
    </row>
    <row r="127" spans="1:11" ht="14.25" x14ac:dyDescent="0.25">
      <c r="A127" s="65" t="s">
        <v>215</v>
      </c>
      <c r="B127" s="9" t="s">
        <v>56</v>
      </c>
      <c r="C127" s="9" t="s">
        <v>56</v>
      </c>
      <c r="F127" s="65" t="s">
        <v>215</v>
      </c>
      <c r="G127" s="9" t="s">
        <v>56</v>
      </c>
      <c r="H127" s="9" t="s">
        <v>56</v>
      </c>
      <c r="I127" s="9" t="s">
        <v>56</v>
      </c>
      <c r="J127" s="9" t="s">
        <v>56</v>
      </c>
      <c r="K127" s="9" t="s">
        <v>56</v>
      </c>
    </row>
    <row r="128" spans="1:11" ht="15" thickBot="1" x14ac:dyDescent="0.3">
      <c r="A128" s="67" t="s">
        <v>216</v>
      </c>
      <c r="B128" s="9" t="s">
        <v>56</v>
      </c>
      <c r="C128" s="9" t="s">
        <v>56</v>
      </c>
      <c r="F128" s="67" t="s">
        <v>216</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213</v>
      </c>
      <c r="B130" s="9" t="s">
        <v>56</v>
      </c>
      <c r="C130" s="9" t="s">
        <v>56</v>
      </c>
      <c r="F130" s="63" t="s">
        <v>213</v>
      </c>
      <c r="G130" s="9" t="s">
        <v>56</v>
      </c>
      <c r="H130" s="9" t="s">
        <v>56</v>
      </c>
      <c r="I130" s="9" t="s">
        <v>56</v>
      </c>
      <c r="J130" s="9" t="s">
        <v>56</v>
      </c>
      <c r="K130" s="9" t="s">
        <v>56</v>
      </c>
    </row>
    <row r="131" spans="1:11" ht="14.25" x14ac:dyDescent="0.25">
      <c r="A131" s="65" t="s">
        <v>214</v>
      </c>
      <c r="B131" s="9" t="s">
        <v>56</v>
      </c>
      <c r="C131" s="9" t="s">
        <v>56</v>
      </c>
      <c r="F131" s="65" t="s">
        <v>214</v>
      </c>
      <c r="G131" s="9" t="s">
        <v>56</v>
      </c>
      <c r="H131" s="9" t="s">
        <v>56</v>
      </c>
      <c r="I131" s="9" t="s">
        <v>56</v>
      </c>
      <c r="J131" s="9" t="s">
        <v>56</v>
      </c>
      <c r="K131" s="9" t="s">
        <v>56</v>
      </c>
    </row>
    <row r="132" spans="1:11" ht="14.25" x14ac:dyDescent="0.25">
      <c r="A132" s="65" t="s">
        <v>215</v>
      </c>
      <c r="B132" s="9" t="s">
        <v>56</v>
      </c>
      <c r="C132" s="9" t="s">
        <v>56</v>
      </c>
      <c r="F132" s="65" t="s">
        <v>215</v>
      </c>
      <c r="G132" s="9" t="s">
        <v>56</v>
      </c>
      <c r="H132" s="9" t="s">
        <v>56</v>
      </c>
      <c r="I132" s="9" t="s">
        <v>56</v>
      </c>
      <c r="J132" s="9" t="s">
        <v>56</v>
      </c>
      <c r="K132" s="9" t="s">
        <v>56</v>
      </c>
    </row>
    <row r="133" spans="1:11" ht="15" thickBot="1" x14ac:dyDescent="0.3">
      <c r="A133" s="67" t="s">
        <v>216</v>
      </c>
      <c r="B133" s="9" t="s">
        <v>56</v>
      </c>
      <c r="C133" s="9" t="s">
        <v>56</v>
      </c>
      <c r="F133" s="67" t="s">
        <v>216</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2" s="17" customFormat="1" ht="30" customHeight="1" x14ac:dyDescent="0.2">
      <c r="A1" s="15" t="s">
        <v>218</v>
      </c>
      <c r="B1" s="15"/>
      <c r="C1" s="15"/>
      <c r="D1" s="15"/>
      <c r="E1" s="15"/>
      <c r="F1" s="15"/>
      <c r="G1" s="15"/>
      <c r="H1" s="16"/>
      <c r="I1" s="16"/>
      <c r="J1" s="16"/>
      <c r="L1" s="197" t="s">
        <v>250</v>
      </c>
    </row>
    <row r="3" spans="1:12" ht="14.25" thickBot="1" x14ac:dyDescent="0.3">
      <c r="A3" s="2" t="s">
        <v>115</v>
      </c>
    </row>
    <row r="4" spans="1:12" ht="31.5" customHeight="1" thickBot="1" x14ac:dyDescent="0.3">
      <c r="A4" s="175" t="s">
        <v>79</v>
      </c>
      <c r="B4" s="176">
        <v>2019</v>
      </c>
      <c r="C4" s="176">
        <v>2017</v>
      </c>
      <c r="D4" s="176">
        <v>2016</v>
      </c>
      <c r="E4" s="176">
        <v>2014</v>
      </c>
      <c r="F4" s="176">
        <v>2012</v>
      </c>
      <c r="G4" s="176">
        <v>2009</v>
      </c>
      <c r="H4" s="176">
        <v>2008</v>
      </c>
      <c r="I4" s="176">
        <v>2007</v>
      </c>
      <c r="J4" s="177">
        <v>2006</v>
      </c>
    </row>
    <row r="5" spans="1:12" ht="15" customHeight="1" x14ac:dyDescent="0.25">
      <c r="A5" s="63" t="s">
        <v>213</v>
      </c>
      <c r="B5" s="8">
        <v>3.9E-2</v>
      </c>
      <c r="C5" s="8">
        <v>3.7999999999999999E-2</v>
      </c>
      <c r="D5" s="8">
        <v>3.7999999999999999E-2</v>
      </c>
      <c r="E5" s="8" t="s">
        <v>56</v>
      </c>
      <c r="F5" s="8" t="s">
        <v>56</v>
      </c>
      <c r="G5" s="8" t="s">
        <v>56</v>
      </c>
      <c r="H5" s="8" t="s">
        <v>56</v>
      </c>
      <c r="I5" s="8" t="s">
        <v>56</v>
      </c>
      <c r="J5" s="64" t="s">
        <v>56</v>
      </c>
    </row>
    <row r="6" spans="1:12" ht="15" customHeight="1" x14ac:dyDescent="0.25">
      <c r="A6" s="65" t="s">
        <v>214</v>
      </c>
      <c r="B6" s="9">
        <v>0.24199999999999999</v>
      </c>
      <c r="C6" s="9">
        <v>0.26200000000000001</v>
      </c>
      <c r="D6" s="9">
        <v>0.24299999999999999</v>
      </c>
      <c r="E6" s="9" t="s">
        <v>56</v>
      </c>
      <c r="F6" s="9" t="s">
        <v>56</v>
      </c>
      <c r="G6" s="9" t="s">
        <v>56</v>
      </c>
      <c r="H6" s="9" t="s">
        <v>56</v>
      </c>
      <c r="I6" s="9" t="s">
        <v>56</v>
      </c>
      <c r="J6" s="66" t="s">
        <v>56</v>
      </c>
    </row>
    <row r="7" spans="1:12" ht="15" customHeight="1" x14ac:dyDescent="0.25">
      <c r="A7" s="65" t="s">
        <v>215</v>
      </c>
      <c r="B7" s="9">
        <v>0.46100000000000002</v>
      </c>
      <c r="C7" s="9">
        <v>0.497</v>
      </c>
      <c r="D7" s="9">
        <v>0.498</v>
      </c>
      <c r="E7" s="9" t="s">
        <v>56</v>
      </c>
      <c r="F7" s="9" t="s">
        <v>56</v>
      </c>
      <c r="G7" s="9" t="s">
        <v>56</v>
      </c>
      <c r="H7" s="9" t="s">
        <v>56</v>
      </c>
      <c r="I7" s="9" t="s">
        <v>56</v>
      </c>
      <c r="J7" s="66" t="s">
        <v>56</v>
      </c>
    </row>
    <row r="8" spans="1:12" ht="15" customHeight="1" thickBot="1" x14ac:dyDescent="0.3">
      <c r="A8" s="67" t="s">
        <v>216</v>
      </c>
      <c r="B8" s="56">
        <v>0.25800000000000001</v>
      </c>
      <c r="C8" s="56">
        <v>0.20200000000000001</v>
      </c>
      <c r="D8" s="56">
        <v>0.222</v>
      </c>
      <c r="E8" s="56" t="s">
        <v>56</v>
      </c>
      <c r="F8" s="56" t="s">
        <v>56</v>
      </c>
      <c r="G8" s="56" t="s">
        <v>56</v>
      </c>
      <c r="H8" s="56" t="s">
        <v>56</v>
      </c>
      <c r="I8" s="56" t="s">
        <v>56</v>
      </c>
      <c r="J8" s="68" t="s">
        <v>56</v>
      </c>
    </row>
    <row r="10" spans="1:12" ht="14.25" thickBot="1" x14ac:dyDescent="0.3">
      <c r="A10" s="2" t="s">
        <v>52</v>
      </c>
    </row>
    <row r="11" spans="1:12" ht="15" customHeight="1" thickBot="1" x14ac:dyDescent="0.3">
      <c r="A11" s="164" t="s">
        <v>79</v>
      </c>
      <c r="B11" s="147">
        <v>2019</v>
      </c>
      <c r="C11" s="147">
        <v>2017</v>
      </c>
      <c r="D11" s="147">
        <v>2016</v>
      </c>
      <c r="E11" s="147">
        <v>2014</v>
      </c>
      <c r="F11" s="147">
        <v>2012</v>
      </c>
      <c r="G11" s="147">
        <v>2009</v>
      </c>
      <c r="H11" s="147">
        <v>2008</v>
      </c>
      <c r="I11" s="147">
        <v>2007</v>
      </c>
      <c r="J11" s="147">
        <v>2006</v>
      </c>
    </row>
    <row r="12" spans="1:12" ht="15" customHeight="1" thickBot="1" x14ac:dyDescent="0.3">
      <c r="A12" s="7" t="s">
        <v>121</v>
      </c>
      <c r="B12" s="11">
        <f>50+(50*(B8-B5))+(25*(B7-B6))</f>
        <v>66.424999999999997</v>
      </c>
      <c r="C12" s="11">
        <f t="shared" ref="C12:D12" si="0">50+(50*(C8-C5))+(25*(C7-C6))</f>
        <v>64.075000000000003</v>
      </c>
      <c r="D12" s="11">
        <f t="shared" si="0"/>
        <v>65.575000000000003</v>
      </c>
      <c r="E12" s="11" t="s">
        <v>56</v>
      </c>
      <c r="F12" s="11" t="s">
        <v>56</v>
      </c>
      <c r="G12" s="11" t="s">
        <v>56</v>
      </c>
      <c r="H12" s="11" t="s">
        <v>56</v>
      </c>
      <c r="I12" s="11" t="s">
        <v>56</v>
      </c>
      <c r="J12" s="11" t="s">
        <v>56</v>
      </c>
    </row>
    <row r="14" spans="1:12" s="17" customFormat="1" ht="30" customHeight="1" x14ac:dyDescent="0.2">
      <c r="A14" s="15" t="s">
        <v>219</v>
      </c>
      <c r="B14" s="15"/>
      <c r="C14" s="15"/>
      <c r="D14" s="15"/>
      <c r="E14" s="15"/>
      <c r="F14" s="15"/>
      <c r="G14" s="15"/>
      <c r="H14" s="16"/>
      <c r="I14" s="16"/>
      <c r="J14" s="16"/>
    </row>
    <row r="16" spans="1:12" x14ac:dyDescent="0.25">
      <c r="A16" s="3" t="s">
        <v>123</v>
      </c>
    </row>
    <row r="17" spans="1:23" ht="14.25" thickBot="1" x14ac:dyDescent="0.3"/>
    <row r="18" spans="1:23" s="35" customFormat="1" ht="28.5" x14ac:dyDescent="0.2">
      <c r="A18" s="165" t="s">
        <v>79</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65.768194070080867</v>
      </c>
      <c r="C19" s="51">
        <f>50+(50*(C33-C30))+(25*(C32-C31))</f>
        <v>66.243315508021396</v>
      </c>
      <c r="D19" s="25">
        <f t="shared" ref="D19:V19" si="1">50+(50*(D33-D30))+(25*(D32-D31))</f>
        <v>55.678851174934728</v>
      </c>
      <c r="E19" s="25">
        <f t="shared" si="1"/>
        <v>53.723404255319146</v>
      </c>
      <c r="F19" s="25">
        <f t="shared" si="1"/>
        <v>62.034574468085104</v>
      </c>
      <c r="G19" s="25">
        <f t="shared" si="1"/>
        <v>67.902813299232733</v>
      </c>
      <c r="H19" s="25">
        <f t="shared" si="1"/>
        <v>58.086253369272235</v>
      </c>
      <c r="I19" s="25">
        <f t="shared" si="1"/>
        <v>61.743341404358347</v>
      </c>
      <c r="J19" s="25">
        <f t="shared" si="1"/>
        <v>65.101522842639596</v>
      </c>
      <c r="K19" s="25">
        <f t="shared" si="1"/>
        <v>61.165048543689323</v>
      </c>
      <c r="L19" s="25">
        <f t="shared" si="1"/>
        <v>67.79220779220779</v>
      </c>
      <c r="M19" s="25">
        <f t="shared" si="1"/>
        <v>62.372448979591837</v>
      </c>
      <c r="N19" s="25">
        <f t="shared" si="1"/>
        <v>66.282051282051285</v>
      </c>
      <c r="O19" s="25">
        <f t="shared" si="1"/>
        <v>54.32432432432433</v>
      </c>
      <c r="P19" s="25">
        <f t="shared" si="1"/>
        <v>73.510362694300511</v>
      </c>
      <c r="Q19" s="25">
        <f t="shared" si="1"/>
        <v>65.185676392572944</v>
      </c>
      <c r="R19" s="25">
        <f t="shared" si="1"/>
        <v>66.688144329896915</v>
      </c>
      <c r="S19" s="25">
        <f t="shared" si="1"/>
        <v>64.863184079601993</v>
      </c>
      <c r="T19" s="25">
        <f t="shared" si="1"/>
        <v>68.527918781725887</v>
      </c>
      <c r="U19" s="25">
        <f t="shared" si="1"/>
        <v>68.556701030927826</v>
      </c>
      <c r="V19" s="25">
        <f t="shared" si="1"/>
        <v>57.95755968169761</v>
      </c>
      <c r="W19" s="53">
        <f>B12</f>
        <v>66.424999999999997</v>
      </c>
    </row>
    <row r="20" spans="1:23" ht="14.25" x14ac:dyDescent="0.25">
      <c r="A20" s="52">
        <v>2017</v>
      </c>
      <c r="B20" s="48">
        <f>50+(50*(B38-B35))+(25*(B37-B36))</f>
        <v>68.19852941176471</v>
      </c>
      <c r="C20" s="51">
        <f t="shared" ref="C20:V20" si="2">50+(50*(C38-C35))+(25*(C37-C36))</f>
        <v>61.811023622047244</v>
      </c>
      <c r="D20" s="25">
        <f t="shared" si="2"/>
        <v>73.664122137404576</v>
      </c>
      <c r="E20" s="25">
        <f t="shared" si="2"/>
        <v>59.191176470588239</v>
      </c>
      <c r="F20" s="25">
        <f t="shared" si="2"/>
        <v>70.555555555555543</v>
      </c>
      <c r="G20" s="25">
        <f t="shared" si="2"/>
        <v>68.653846153846146</v>
      </c>
      <c r="H20" s="25">
        <f t="shared" si="2"/>
        <v>61.764705882352942</v>
      </c>
      <c r="I20" s="25">
        <f t="shared" si="2"/>
        <v>67.266187050359719</v>
      </c>
      <c r="J20" s="25">
        <f t="shared" si="2"/>
        <v>66.546762589928051</v>
      </c>
      <c r="K20" s="25">
        <f t="shared" si="2"/>
        <v>49.637681159420282</v>
      </c>
      <c r="L20" s="25">
        <f t="shared" si="2"/>
        <v>63.246268656716417</v>
      </c>
      <c r="M20" s="25">
        <f t="shared" si="2"/>
        <v>73.928571428571431</v>
      </c>
      <c r="N20" s="25">
        <f t="shared" si="2"/>
        <v>59.042553191489361</v>
      </c>
      <c r="O20" s="25">
        <f t="shared" si="2"/>
        <v>63.111888111888106</v>
      </c>
      <c r="P20" s="25">
        <f t="shared" si="2"/>
        <v>60.74074074074074</v>
      </c>
      <c r="Q20" s="25">
        <f t="shared" si="2"/>
        <v>64.68531468531468</v>
      </c>
      <c r="R20" s="25">
        <f t="shared" si="2"/>
        <v>77.857142857142861</v>
      </c>
      <c r="S20" s="25">
        <f t="shared" si="2"/>
        <v>65.248226950354606</v>
      </c>
      <c r="T20" s="25">
        <f t="shared" si="2"/>
        <v>75.52447552447552</v>
      </c>
      <c r="U20" s="25">
        <f t="shared" si="2"/>
        <v>58.088235294117645</v>
      </c>
      <c r="V20" s="25">
        <f t="shared" si="2"/>
        <v>76.418439716312051</v>
      </c>
      <c r="W20" s="54">
        <f>C12</f>
        <v>64.075000000000003</v>
      </c>
    </row>
    <row r="21" spans="1:23" ht="14.25" x14ac:dyDescent="0.25">
      <c r="A21" s="52">
        <v>2016</v>
      </c>
      <c r="B21" s="48">
        <f>50+(50*(B43-B40))+(25*(B42-B41))</f>
        <v>71.791443850267385</v>
      </c>
      <c r="C21" s="51">
        <f t="shared" ref="C21:V21" si="3">50+(50*(C43-C40))+(25*(C42-C41))</f>
        <v>70.324675324675326</v>
      </c>
      <c r="D21" s="25">
        <f t="shared" si="3"/>
        <v>61.991869918699187</v>
      </c>
      <c r="E21" s="25">
        <f t="shared" si="3"/>
        <v>63.368983957219257</v>
      </c>
      <c r="F21" s="25">
        <f t="shared" si="3"/>
        <v>62.777777777777779</v>
      </c>
      <c r="G21" s="25">
        <f t="shared" si="3"/>
        <v>65.974025974025977</v>
      </c>
      <c r="H21" s="25">
        <f t="shared" si="3"/>
        <v>61.870026525198938</v>
      </c>
      <c r="I21" s="25">
        <f t="shared" si="3"/>
        <v>68.210659898477147</v>
      </c>
      <c r="J21" s="25">
        <f t="shared" si="3"/>
        <v>60.516372795969772</v>
      </c>
      <c r="K21" s="25">
        <f t="shared" si="3"/>
        <v>66.957605985037404</v>
      </c>
      <c r="L21" s="25">
        <f t="shared" si="3"/>
        <v>66.280487804878049</v>
      </c>
      <c r="M21" s="25">
        <f t="shared" si="3"/>
        <v>56.111111111111107</v>
      </c>
      <c r="N21" s="25">
        <f t="shared" si="3"/>
        <v>63.861386138613859</v>
      </c>
      <c r="O21" s="25">
        <f t="shared" si="3"/>
        <v>66.272965879265087</v>
      </c>
      <c r="P21" s="25">
        <f t="shared" si="3"/>
        <v>61.517615176151757</v>
      </c>
      <c r="Q21" s="25">
        <f t="shared" si="3"/>
        <v>64.702233250620353</v>
      </c>
      <c r="R21" s="25">
        <f t="shared" si="3"/>
        <v>69.2159383033419</v>
      </c>
      <c r="S21" s="25">
        <f t="shared" si="3"/>
        <v>68.846153846153854</v>
      </c>
      <c r="T21" s="25">
        <f t="shared" si="3"/>
        <v>78.223684210526315</v>
      </c>
      <c r="U21" s="25">
        <f t="shared" si="3"/>
        <v>64.083557951482476</v>
      </c>
      <c r="V21" s="25">
        <f t="shared" si="3"/>
        <v>67.89340101522842</v>
      </c>
      <c r="W21" s="54">
        <f>D12</f>
        <v>65.575000000000003</v>
      </c>
    </row>
    <row r="22" spans="1:23" ht="14.25" x14ac:dyDescent="0.25">
      <c r="A22" s="52">
        <v>2014</v>
      </c>
      <c r="B22" s="48" t="s">
        <v>56</v>
      </c>
      <c r="C22" s="48" t="s">
        <v>56</v>
      </c>
      <c r="D22" s="48" t="s">
        <v>56</v>
      </c>
      <c r="E22" s="48" t="s">
        <v>56</v>
      </c>
      <c r="F22" s="48" t="s">
        <v>56</v>
      </c>
      <c r="G22" s="48" t="s">
        <v>56</v>
      </c>
      <c r="H22" s="48" t="s">
        <v>56</v>
      </c>
      <c r="I22" s="48" t="s">
        <v>56</v>
      </c>
      <c r="J22" s="48" t="s">
        <v>56</v>
      </c>
      <c r="K22" s="48" t="s">
        <v>56</v>
      </c>
      <c r="L22" s="48" t="s">
        <v>56</v>
      </c>
      <c r="M22" s="48" t="s">
        <v>56</v>
      </c>
      <c r="N22" s="48" t="s">
        <v>56</v>
      </c>
      <c r="O22" s="48" t="s">
        <v>56</v>
      </c>
      <c r="P22" s="48" t="s">
        <v>56</v>
      </c>
      <c r="Q22" s="48" t="s">
        <v>56</v>
      </c>
      <c r="R22" s="48" t="s">
        <v>56</v>
      </c>
      <c r="S22" s="48" t="s">
        <v>56</v>
      </c>
      <c r="T22" s="48" t="s">
        <v>56</v>
      </c>
      <c r="U22" s="48" t="s">
        <v>56</v>
      </c>
      <c r="V22" s="48" t="s">
        <v>56</v>
      </c>
      <c r="W22" s="54" t="str">
        <f>E12</f>
        <v>NA</v>
      </c>
    </row>
    <row r="23" spans="1:23" ht="14.25" x14ac:dyDescent="0.25">
      <c r="A23" s="52">
        <v>2012</v>
      </c>
      <c r="B23" s="48" t="s">
        <v>56</v>
      </c>
      <c r="C23" s="48" t="s">
        <v>56</v>
      </c>
      <c r="D23" s="48" t="s">
        <v>56</v>
      </c>
      <c r="E23" s="48" t="s">
        <v>56</v>
      </c>
      <c r="F23" s="48" t="s">
        <v>56</v>
      </c>
      <c r="G23" s="48" t="s">
        <v>56</v>
      </c>
      <c r="H23" s="48" t="s">
        <v>56</v>
      </c>
      <c r="I23" s="48" t="s">
        <v>56</v>
      </c>
      <c r="J23" s="48" t="s">
        <v>56</v>
      </c>
      <c r="K23" s="48" t="s">
        <v>56</v>
      </c>
      <c r="L23" s="48" t="s">
        <v>56</v>
      </c>
      <c r="M23" s="48" t="s">
        <v>56</v>
      </c>
      <c r="N23" s="48" t="s">
        <v>56</v>
      </c>
      <c r="O23" s="48" t="s">
        <v>56</v>
      </c>
      <c r="P23" s="48" t="s">
        <v>56</v>
      </c>
      <c r="Q23" s="48" t="s">
        <v>56</v>
      </c>
      <c r="R23" s="48" t="s">
        <v>56</v>
      </c>
      <c r="S23" s="48" t="s">
        <v>56</v>
      </c>
      <c r="T23" s="48" t="s">
        <v>56</v>
      </c>
      <c r="U23" s="48" t="s">
        <v>56</v>
      </c>
      <c r="V23" s="48" t="s">
        <v>56</v>
      </c>
      <c r="W23" s="54" t="str">
        <f>F12</f>
        <v>NA</v>
      </c>
    </row>
    <row r="24" spans="1:23" ht="14.25" x14ac:dyDescent="0.25">
      <c r="A24" s="52">
        <v>2009</v>
      </c>
      <c r="B24" s="48" t="s">
        <v>56</v>
      </c>
      <c r="C24" s="48" t="s">
        <v>56</v>
      </c>
      <c r="D24" s="48" t="s">
        <v>56</v>
      </c>
      <c r="E24" s="48" t="s">
        <v>56</v>
      </c>
      <c r="F24" s="48" t="s">
        <v>56</v>
      </c>
      <c r="G24" s="48" t="s">
        <v>56</v>
      </c>
      <c r="H24" s="48" t="s">
        <v>56</v>
      </c>
      <c r="I24" s="48" t="s">
        <v>56</v>
      </c>
      <c r="J24" s="48" t="s">
        <v>56</v>
      </c>
      <c r="K24" s="48" t="s">
        <v>56</v>
      </c>
      <c r="L24" s="48" t="s">
        <v>56</v>
      </c>
      <c r="M24" s="48" t="s">
        <v>56</v>
      </c>
      <c r="N24" s="48" t="s">
        <v>56</v>
      </c>
      <c r="O24" s="48" t="s">
        <v>56</v>
      </c>
      <c r="P24" s="48" t="s">
        <v>56</v>
      </c>
      <c r="Q24" s="48" t="s">
        <v>56</v>
      </c>
      <c r="R24" s="48" t="s">
        <v>56</v>
      </c>
      <c r="S24" s="48" t="s">
        <v>56</v>
      </c>
      <c r="T24" s="48" t="s">
        <v>56</v>
      </c>
      <c r="U24" s="48" t="s">
        <v>56</v>
      </c>
      <c r="V24" s="48" t="s">
        <v>56</v>
      </c>
      <c r="W24" s="54" t="str">
        <f>G12</f>
        <v>NA</v>
      </c>
    </row>
    <row r="25" spans="1:23" ht="14.25" x14ac:dyDescent="0.25">
      <c r="A25" s="52">
        <v>2008</v>
      </c>
      <c r="B25" s="48" t="s">
        <v>56</v>
      </c>
      <c r="C25" s="48" t="s">
        <v>56</v>
      </c>
      <c r="D25" s="48" t="s">
        <v>56</v>
      </c>
      <c r="E25" s="48" t="s">
        <v>56</v>
      </c>
      <c r="F25" s="48" t="s">
        <v>56</v>
      </c>
      <c r="G25" s="48" t="s">
        <v>56</v>
      </c>
      <c r="H25" s="48" t="s">
        <v>56</v>
      </c>
      <c r="I25" s="48" t="s">
        <v>56</v>
      </c>
      <c r="J25" s="48" t="s">
        <v>56</v>
      </c>
      <c r="K25" s="48" t="s">
        <v>56</v>
      </c>
      <c r="L25" s="48" t="s">
        <v>56</v>
      </c>
      <c r="M25" s="48" t="s">
        <v>56</v>
      </c>
      <c r="N25" s="48" t="s">
        <v>56</v>
      </c>
      <c r="O25" s="48" t="s">
        <v>56</v>
      </c>
      <c r="P25" s="48" t="s">
        <v>56</v>
      </c>
      <c r="Q25" s="48" t="s">
        <v>56</v>
      </c>
      <c r="R25" s="48" t="s">
        <v>56</v>
      </c>
      <c r="S25" s="48" t="s">
        <v>56</v>
      </c>
      <c r="T25" s="48" t="s">
        <v>56</v>
      </c>
      <c r="U25" s="48" t="s">
        <v>56</v>
      </c>
      <c r="V25" s="48" t="s">
        <v>56</v>
      </c>
      <c r="W25" s="54" t="str">
        <f>H12</f>
        <v>NA</v>
      </c>
    </row>
    <row r="26" spans="1:23" ht="14.25" x14ac:dyDescent="0.25">
      <c r="A26" s="52">
        <v>2007</v>
      </c>
      <c r="B26" s="48" t="s">
        <v>56</v>
      </c>
      <c r="C26" s="48" t="s">
        <v>56</v>
      </c>
      <c r="D26" s="48" t="s">
        <v>56</v>
      </c>
      <c r="E26" s="48" t="s">
        <v>56</v>
      </c>
      <c r="F26" s="48" t="s">
        <v>56</v>
      </c>
      <c r="G26" s="48" t="s">
        <v>56</v>
      </c>
      <c r="H26" s="48" t="s">
        <v>56</v>
      </c>
      <c r="I26" s="48" t="s">
        <v>56</v>
      </c>
      <c r="J26" s="48" t="s">
        <v>56</v>
      </c>
      <c r="K26" s="48" t="s">
        <v>56</v>
      </c>
      <c r="L26" s="48" t="s">
        <v>56</v>
      </c>
      <c r="M26" s="48" t="s">
        <v>56</v>
      </c>
      <c r="N26" s="48" t="s">
        <v>56</v>
      </c>
      <c r="O26" s="48" t="s">
        <v>56</v>
      </c>
      <c r="P26" s="48" t="s">
        <v>56</v>
      </c>
      <c r="Q26" s="48" t="s">
        <v>56</v>
      </c>
      <c r="R26" s="48" t="s">
        <v>56</v>
      </c>
      <c r="S26" s="48" t="s">
        <v>56</v>
      </c>
      <c r="T26" s="48" t="s">
        <v>56</v>
      </c>
      <c r="U26" s="48" t="s">
        <v>56</v>
      </c>
      <c r="V26" s="48" t="s">
        <v>56</v>
      </c>
      <c r="W26" s="54" t="str">
        <f>I12</f>
        <v>NA</v>
      </c>
    </row>
    <row r="27" spans="1:23" ht="15" thickBot="1" x14ac:dyDescent="0.3">
      <c r="A27" s="55">
        <v>2006</v>
      </c>
      <c r="B27" s="48" t="s">
        <v>56</v>
      </c>
      <c r="C27" s="48" t="s">
        <v>56</v>
      </c>
      <c r="D27" s="48" t="s">
        <v>56</v>
      </c>
      <c r="E27" s="48" t="s">
        <v>56</v>
      </c>
      <c r="F27" s="48" t="s">
        <v>56</v>
      </c>
      <c r="G27" s="48" t="s">
        <v>56</v>
      </c>
      <c r="H27" s="48" t="s">
        <v>56</v>
      </c>
      <c r="I27" s="48" t="s">
        <v>56</v>
      </c>
      <c r="J27" s="48" t="s">
        <v>56</v>
      </c>
      <c r="K27" s="48" t="s">
        <v>56</v>
      </c>
      <c r="L27" s="48" t="s">
        <v>56</v>
      </c>
      <c r="M27" s="48" t="s">
        <v>56</v>
      </c>
      <c r="N27" s="48" t="s">
        <v>56</v>
      </c>
      <c r="O27" s="48" t="s">
        <v>56</v>
      </c>
      <c r="P27" s="48" t="s">
        <v>56</v>
      </c>
      <c r="Q27" s="48" t="s">
        <v>56</v>
      </c>
      <c r="R27" s="48" t="s">
        <v>56</v>
      </c>
      <c r="S27" s="48" t="s">
        <v>56</v>
      </c>
      <c r="T27" s="48" t="s">
        <v>56</v>
      </c>
      <c r="U27" s="48" t="s">
        <v>56</v>
      </c>
      <c r="V27" s="48" t="s">
        <v>56</v>
      </c>
      <c r="W27" s="57" t="str">
        <f>J12</f>
        <v>NA</v>
      </c>
    </row>
    <row r="28" spans="1:23" ht="14.25" thickBot="1" x14ac:dyDescent="0.3"/>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213</v>
      </c>
      <c r="B30" s="9">
        <v>4.0431266846361183E-2</v>
      </c>
      <c r="C30" s="9">
        <v>4.2780748663101595E-2</v>
      </c>
      <c r="D30" s="9">
        <v>0.14099216710182769</v>
      </c>
      <c r="E30" s="9">
        <v>6.1170212765957445E-2</v>
      </c>
      <c r="F30" s="9">
        <v>2.9255319148936171E-2</v>
      </c>
      <c r="G30" s="9">
        <v>2.0460358056265986E-2</v>
      </c>
      <c r="H30" s="9">
        <v>6.1994609164420483E-2</v>
      </c>
      <c r="I30" s="9">
        <v>4.6004842615012108E-2</v>
      </c>
      <c r="J30" s="9">
        <v>3.2994923857868022E-2</v>
      </c>
      <c r="K30" s="9">
        <v>3.3980582524271843E-2</v>
      </c>
      <c r="L30" s="9">
        <v>2.8571428571428571E-2</v>
      </c>
      <c r="M30" s="9">
        <v>4.8469387755102039E-2</v>
      </c>
      <c r="N30" s="9">
        <v>6.1538461538461542E-2</v>
      </c>
      <c r="O30" s="9">
        <v>5.9459459459459463E-2</v>
      </c>
      <c r="P30" s="9">
        <v>1.8134715025906734E-2</v>
      </c>
      <c r="Q30" s="9">
        <v>2.1220159151193633E-2</v>
      </c>
      <c r="R30" s="9">
        <v>9.0206185567010308E-2</v>
      </c>
      <c r="S30" s="9">
        <v>3.482587064676617E-2</v>
      </c>
      <c r="T30" s="9">
        <v>6.0913705583756347E-2</v>
      </c>
      <c r="U30" s="9">
        <v>3.0927835051546393E-2</v>
      </c>
      <c r="V30" s="9">
        <v>2.3872679045092837E-2</v>
      </c>
    </row>
    <row r="31" spans="1:23" ht="14.25" x14ac:dyDescent="0.25">
      <c r="A31" s="65" t="s">
        <v>214</v>
      </c>
      <c r="B31" s="9">
        <v>0.24528301886792453</v>
      </c>
      <c r="C31" s="9">
        <v>0.21390374331550802</v>
      </c>
      <c r="D31" s="9">
        <v>0.28459530026109658</v>
      </c>
      <c r="E31" s="9">
        <v>0.38031914893617019</v>
      </c>
      <c r="F31" s="9">
        <v>0.2978723404255319</v>
      </c>
      <c r="G31" s="9">
        <v>0.24040920716112532</v>
      </c>
      <c r="H31" s="9">
        <v>0.31536388140161725</v>
      </c>
      <c r="I31" s="9">
        <v>0.28329297820823246</v>
      </c>
      <c r="J31" s="9">
        <v>0.25634517766497461</v>
      </c>
      <c r="K31" s="9">
        <v>0.31067961165048541</v>
      </c>
      <c r="L31" s="9">
        <v>0.23116883116883116</v>
      </c>
      <c r="M31" s="9">
        <v>0.2857142857142857</v>
      </c>
      <c r="N31" s="9">
        <v>0.23076923076923075</v>
      </c>
      <c r="O31" s="9">
        <v>0.39459459459459462</v>
      </c>
      <c r="P31" s="9">
        <v>0.21761658031088082</v>
      </c>
      <c r="Q31" s="9">
        <v>0.24933687002652519</v>
      </c>
      <c r="R31" s="9">
        <v>0.21907216494845361</v>
      </c>
      <c r="S31" s="9">
        <v>0.25621890547263682</v>
      </c>
      <c r="T31" s="9">
        <v>0.17258883248730963</v>
      </c>
      <c r="U31" s="9">
        <v>0.20618556701030927</v>
      </c>
      <c r="V31" s="9">
        <v>0.3713527851458886</v>
      </c>
    </row>
    <row r="32" spans="1:23" ht="14.25" x14ac:dyDescent="0.25">
      <c r="A32" s="65" t="s">
        <v>215</v>
      </c>
      <c r="B32" s="9">
        <v>0.47169811320754718</v>
      </c>
      <c r="C32" s="9">
        <v>0.53743315508021394</v>
      </c>
      <c r="D32" s="9">
        <v>0.35509138381201039</v>
      </c>
      <c r="E32" s="9">
        <v>0.46542553191489361</v>
      </c>
      <c r="F32" s="9">
        <v>0.50797872340425532</v>
      </c>
      <c r="G32" s="9">
        <v>0.48081841432225064</v>
      </c>
      <c r="H32" s="9">
        <v>0.48247978436657685</v>
      </c>
      <c r="I32" s="9">
        <v>0.49636803874092011</v>
      </c>
      <c r="J32" s="9">
        <v>0.49492385786802034</v>
      </c>
      <c r="K32" s="9">
        <v>0.4854368932038835</v>
      </c>
      <c r="L32" s="9">
        <v>0.48051948051948051</v>
      </c>
      <c r="M32" s="9">
        <v>0.45408163265306123</v>
      </c>
      <c r="N32" s="9">
        <v>0.41025641025641024</v>
      </c>
      <c r="O32" s="9">
        <v>0.40540540540540543</v>
      </c>
      <c r="P32" s="9">
        <v>0.33419689119170992</v>
      </c>
      <c r="Q32" s="9">
        <v>0.55968169761273212</v>
      </c>
      <c r="R32" s="9">
        <v>0.31443298969072164</v>
      </c>
      <c r="S32" s="9">
        <v>0.49751243781094528</v>
      </c>
      <c r="T32" s="9">
        <v>0.49746192893401014</v>
      </c>
      <c r="U32" s="9">
        <v>0.51546391752577314</v>
      </c>
      <c r="V32" s="9">
        <v>0.47214854111405835</v>
      </c>
    </row>
    <row r="33" spans="1:22" ht="15" thickBot="1" x14ac:dyDescent="0.3">
      <c r="A33" s="67" t="s">
        <v>216</v>
      </c>
      <c r="B33" s="9">
        <v>0.24258760107816713</v>
      </c>
      <c r="C33" s="9">
        <v>0.20588235294117646</v>
      </c>
      <c r="D33" s="9">
        <v>0.21932114882506529</v>
      </c>
      <c r="E33" s="9">
        <v>9.3085106382978719E-2</v>
      </c>
      <c r="F33" s="9">
        <v>0.16489361702127658</v>
      </c>
      <c r="G33" s="9">
        <v>0.25831202046035806</v>
      </c>
      <c r="H33" s="9">
        <v>0.14016172506738545</v>
      </c>
      <c r="I33" s="9">
        <v>0.17433414043583531</v>
      </c>
      <c r="J33" s="9">
        <v>0.21573604060913706</v>
      </c>
      <c r="K33" s="9">
        <v>0.16990291262135923</v>
      </c>
      <c r="L33" s="9">
        <v>0.25974025974025972</v>
      </c>
      <c r="M33" s="9">
        <v>0.21173469387755101</v>
      </c>
      <c r="N33" s="9">
        <v>0.29743589743589743</v>
      </c>
      <c r="O33" s="9">
        <v>0.14054054054054055</v>
      </c>
      <c r="P33" s="9">
        <v>0.43005181347150256</v>
      </c>
      <c r="Q33" s="9">
        <v>0.16976127320954906</v>
      </c>
      <c r="R33" s="9">
        <v>0.37628865979381443</v>
      </c>
      <c r="S33" s="9">
        <v>0.21144278606965178</v>
      </c>
      <c r="T33" s="9">
        <v>0.26903553299492383</v>
      </c>
      <c r="U33" s="9">
        <v>0.24742268041237114</v>
      </c>
      <c r="V33" s="9">
        <v>0.13262599469496023</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63" t="s">
        <v>213</v>
      </c>
      <c r="B35" s="9">
        <v>5.1470588235294115E-2</v>
      </c>
      <c r="C35" s="9">
        <v>3.1496062992125984E-2</v>
      </c>
      <c r="D35" s="9">
        <v>2.2900763358778622E-2</v>
      </c>
      <c r="E35" s="9">
        <v>1.4705882352941175E-2</v>
      </c>
      <c r="F35" s="9">
        <v>7.4074074074074077E-3</v>
      </c>
      <c r="G35" s="9">
        <v>7.6923076923076927E-2</v>
      </c>
      <c r="H35" s="9">
        <v>2.9411764705882349E-2</v>
      </c>
      <c r="I35" s="9">
        <v>9.3525179856115109E-2</v>
      </c>
      <c r="J35" s="9">
        <v>3.5971223021582732E-2</v>
      </c>
      <c r="K35" s="9">
        <v>9.4202898550724654E-2</v>
      </c>
      <c r="L35" s="9">
        <v>7.4626865671641781E-3</v>
      </c>
      <c r="M35" s="9">
        <v>7.1428571428571426E-3</v>
      </c>
      <c r="N35" s="9">
        <v>4.2553191489361701E-2</v>
      </c>
      <c r="O35" s="9">
        <v>3.4965034965034968E-2</v>
      </c>
      <c r="P35" s="9">
        <v>3.7037037037037035E-2</v>
      </c>
      <c r="Q35" s="9">
        <v>4.195804195804196E-2</v>
      </c>
      <c r="R35" s="9">
        <v>7.1428571428571426E-3</v>
      </c>
      <c r="S35" s="9">
        <v>4.2553191489361701E-2</v>
      </c>
      <c r="T35" s="9"/>
      <c r="U35" s="9">
        <v>7.3529411764705873E-3</v>
      </c>
      <c r="V35" s="9"/>
    </row>
    <row r="36" spans="1:22" ht="14.25" x14ac:dyDescent="0.25">
      <c r="A36" s="65" t="s">
        <v>214</v>
      </c>
      <c r="B36" s="9">
        <v>0.18382352941176472</v>
      </c>
      <c r="C36" s="9">
        <v>0.30708661417322836</v>
      </c>
      <c r="D36" s="9">
        <v>0.12213740458015267</v>
      </c>
      <c r="E36" s="9">
        <v>0.33823529411764708</v>
      </c>
      <c r="F36" s="9">
        <v>0.22962962962962963</v>
      </c>
      <c r="G36" s="9">
        <v>0.19230769230769235</v>
      </c>
      <c r="H36" s="9">
        <v>0.36029411764705882</v>
      </c>
      <c r="I36" s="9">
        <v>0.15827338129496402</v>
      </c>
      <c r="J36" s="9">
        <v>0.25899280575539568</v>
      </c>
      <c r="K36" s="9">
        <v>0.43478260869565216</v>
      </c>
      <c r="L36" s="9">
        <v>0.29104477611940299</v>
      </c>
      <c r="M36" s="9">
        <v>0.11428571428571428</v>
      </c>
      <c r="N36" s="9">
        <v>0.31205673758865249</v>
      </c>
      <c r="O36" s="9">
        <v>0.25174825174825177</v>
      </c>
      <c r="P36" s="9">
        <v>0.31851851851851853</v>
      </c>
      <c r="Q36" s="9">
        <v>0.26573426573426573</v>
      </c>
      <c r="R36" s="9">
        <v>7.857142857142857E-2</v>
      </c>
      <c r="S36" s="9">
        <v>0.1773049645390071</v>
      </c>
      <c r="T36" s="9">
        <v>0.1048951048951049</v>
      </c>
      <c r="U36" s="9">
        <v>0.39705882352941174</v>
      </c>
      <c r="V36" s="9">
        <v>0.12056737588652482</v>
      </c>
    </row>
    <row r="37" spans="1:22" ht="14.25" x14ac:dyDescent="0.25">
      <c r="A37" s="65" t="s">
        <v>215</v>
      </c>
      <c r="B37" s="9">
        <v>0.51470588235294112</v>
      </c>
      <c r="C37" s="9">
        <v>0.48031496062992124</v>
      </c>
      <c r="D37" s="9">
        <v>0.59541984732824427</v>
      </c>
      <c r="E37" s="9">
        <v>0.55882352941176472</v>
      </c>
      <c r="F37" s="9">
        <v>0.45925925925925926</v>
      </c>
      <c r="G37" s="9">
        <v>0.36923076923076925</v>
      </c>
      <c r="H37" s="9">
        <v>0.33088235294117646</v>
      </c>
      <c r="I37" s="9">
        <v>0.46043165467625902</v>
      </c>
      <c r="J37" s="9">
        <v>0.41726618705035973</v>
      </c>
      <c r="K37" s="9">
        <v>0.33333333333333326</v>
      </c>
      <c r="L37" s="9">
        <v>0.56716417910447758</v>
      </c>
      <c r="M37" s="9">
        <v>0.67142857142857137</v>
      </c>
      <c r="N37" s="9">
        <v>0.53191489361702127</v>
      </c>
      <c r="O37" s="9">
        <v>0.58041958041958042</v>
      </c>
      <c r="P37" s="9">
        <v>0.46666666666666662</v>
      </c>
      <c r="Q37" s="9">
        <v>0.44755244755244755</v>
      </c>
      <c r="R37" s="9">
        <v>0.62142857142857144</v>
      </c>
      <c r="S37" s="9">
        <v>0.68794326241134751</v>
      </c>
      <c r="T37" s="9">
        <v>0.66433566433566438</v>
      </c>
      <c r="U37" s="9">
        <v>0.45588235294117646</v>
      </c>
      <c r="V37" s="9">
        <v>0.58156028368794321</v>
      </c>
    </row>
    <row r="38" spans="1:22" ht="15" thickBot="1" x14ac:dyDescent="0.3">
      <c r="A38" s="67" t="s">
        <v>216</v>
      </c>
      <c r="B38" s="9">
        <v>0.25</v>
      </c>
      <c r="C38" s="9">
        <v>0.18110236220472442</v>
      </c>
      <c r="D38" s="9">
        <v>0.25954198473282442</v>
      </c>
      <c r="E38" s="9">
        <v>8.8235294117647065E-2</v>
      </c>
      <c r="F38" s="9">
        <v>0.3037037037037037</v>
      </c>
      <c r="G38" s="9">
        <v>0.36153846153846153</v>
      </c>
      <c r="H38" s="9">
        <v>0.27941176470588236</v>
      </c>
      <c r="I38" s="9">
        <v>0.28776978417266186</v>
      </c>
      <c r="J38" s="9">
        <v>0.28776978417266186</v>
      </c>
      <c r="K38" s="9">
        <v>0.13768115942028986</v>
      </c>
      <c r="L38" s="9">
        <v>0.13432835820895522</v>
      </c>
      <c r="M38" s="9">
        <v>0.20714285714285716</v>
      </c>
      <c r="N38" s="9">
        <v>0.11347517730496454</v>
      </c>
      <c r="O38" s="9">
        <v>0.13286713286713286</v>
      </c>
      <c r="P38" s="9">
        <v>0.17777777777777778</v>
      </c>
      <c r="Q38" s="9">
        <v>0.24475524475524477</v>
      </c>
      <c r="R38" s="9">
        <v>0.29285714285714287</v>
      </c>
      <c r="S38" s="9">
        <v>9.2198581560283668E-2</v>
      </c>
      <c r="T38" s="9">
        <v>0.23076923076923075</v>
      </c>
      <c r="U38" s="9">
        <v>0.13970588235294118</v>
      </c>
      <c r="V38" s="9">
        <v>0.2978723404255319</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213</v>
      </c>
      <c r="B40" s="9">
        <v>2.9411764705882349E-2</v>
      </c>
      <c r="C40" s="9">
        <v>1.0389610389610388E-2</v>
      </c>
      <c r="D40" s="9">
        <v>5.4200542005420058E-2</v>
      </c>
      <c r="E40" s="9">
        <v>5.3475935828877004E-2</v>
      </c>
      <c r="F40" s="9">
        <v>2.2222222222222223E-2</v>
      </c>
      <c r="G40" s="9">
        <v>1.8181818181818181E-2</v>
      </c>
      <c r="H40" s="9">
        <v>9.2838196286472149E-2</v>
      </c>
      <c r="I40" s="9">
        <v>2.030456852791878E-2</v>
      </c>
      <c r="J40" s="9">
        <v>1.2594458438287154E-2</v>
      </c>
      <c r="K40" s="9">
        <v>4.488778054862843E-2</v>
      </c>
      <c r="L40" s="9">
        <v>3.1707317073170732E-2</v>
      </c>
      <c r="M40" s="9">
        <v>8.8888888888888892E-2</v>
      </c>
      <c r="N40" s="9">
        <v>2.7227722772277231E-2</v>
      </c>
      <c r="O40" s="9">
        <v>2.0997375328083989E-2</v>
      </c>
      <c r="P40" s="9">
        <v>7.8590785907859076E-2</v>
      </c>
      <c r="Q40" s="9">
        <v>3.4739454094292806E-2</v>
      </c>
      <c r="R40" s="9">
        <v>5.3984575835475578E-2</v>
      </c>
      <c r="S40" s="9">
        <v>2.8205128205128206E-2</v>
      </c>
      <c r="T40" s="9">
        <v>1.8421052631578946E-2</v>
      </c>
      <c r="U40" s="9">
        <v>1.3477088948787064E-2</v>
      </c>
      <c r="V40" s="9">
        <v>3.2994923857868022E-2</v>
      </c>
    </row>
    <row r="41" spans="1:22" ht="14.25" x14ac:dyDescent="0.25">
      <c r="A41" s="65" t="s">
        <v>214</v>
      </c>
      <c r="B41" s="9">
        <v>0.15240641711229946</v>
      </c>
      <c r="C41" s="9">
        <v>0.17662337662337663</v>
      </c>
      <c r="D41" s="9">
        <v>0.25474254742547425</v>
      </c>
      <c r="E41" s="9">
        <v>0.25935828877005346</v>
      </c>
      <c r="F41" s="9">
        <v>0.27901234567901234</v>
      </c>
      <c r="G41" s="9">
        <v>0.24675324675324675</v>
      </c>
      <c r="H41" s="9">
        <v>0.24137931034482757</v>
      </c>
      <c r="I41" s="9">
        <v>0.21573604060913706</v>
      </c>
      <c r="J41" s="9">
        <v>0.32745591939546598</v>
      </c>
      <c r="K41" s="9">
        <v>0.256857855361596</v>
      </c>
      <c r="L41" s="9">
        <v>0.27073170731707319</v>
      </c>
      <c r="M41" s="9">
        <v>0.31111111111111112</v>
      </c>
      <c r="N41" s="9">
        <v>0.29207920792079206</v>
      </c>
      <c r="O41" s="9">
        <v>0.23884514435695539</v>
      </c>
      <c r="P41" s="9">
        <v>0.24932249322493225</v>
      </c>
      <c r="Q41" s="9">
        <v>0.24317617866004962</v>
      </c>
      <c r="R41" s="9">
        <v>0.20051413881748073</v>
      </c>
      <c r="S41" s="9">
        <v>0.15128205128205127</v>
      </c>
      <c r="T41" s="9">
        <v>0.15789473684210525</v>
      </c>
      <c r="U41" s="9">
        <v>0.28032345013477089</v>
      </c>
      <c r="V41" s="9">
        <v>0.17005076142131981</v>
      </c>
    </row>
    <row r="42" spans="1:22" ht="14.25" x14ac:dyDescent="0.25">
      <c r="A42" s="65" t="s">
        <v>215</v>
      </c>
      <c r="B42" s="9">
        <v>0.553475935828877</v>
      </c>
      <c r="C42" s="9">
        <v>0.61558441558441557</v>
      </c>
      <c r="D42" s="9">
        <v>0.53929539295392959</v>
      </c>
      <c r="E42" s="9">
        <v>0.4732620320855615</v>
      </c>
      <c r="F42" s="9">
        <v>0.562962962962963</v>
      </c>
      <c r="G42" s="9">
        <v>0.54805194805194801</v>
      </c>
      <c r="H42" s="9">
        <v>0.42970822281167109</v>
      </c>
      <c r="I42" s="9">
        <v>0.54314720812182737</v>
      </c>
      <c r="J42" s="9">
        <v>0.54659949622166248</v>
      </c>
      <c r="K42" s="9">
        <v>0.371571072319202</v>
      </c>
      <c r="L42" s="9">
        <v>0.40975609756097564</v>
      </c>
      <c r="M42" s="9">
        <v>0.46666666666666662</v>
      </c>
      <c r="N42" s="9">
        <v>0.46039603960396042</v>
      </c>
      <c r="O42" s="9">
        <v>0.54855643044619418</v>
      </c>
      <c r="P42" s="9">
        <v>0.47696476964769646</v>
      </c>
      <c r="Q42" s="9">
        <v>0.54342431761786603</v>
      </c>
      <c r="R42" s="9">
        <v>0.41388174807197942</v>
      </c>
      <c r="S42" s="9">
        <v>0.67948717948717952</v>
      </c>
      <c r="T42" s="9">
        <v>0.3236842105263158</v>
      </c>
      <c r="U42" s="9">
        <v>0.5417789757412399</v>
      </c>
      <c r="V42" s="9">
        <v>0.64213197969543145</v>
      </c>
    </row>
    <row r="43" spans="1:22" ht="15" thickBot="1" x14ac:dyDescent="0.3">
      <c r="A43" s="67" t="s">
        <v>216</v>
      </c>
      <c r="B43" s="9">
        <v>0.26470588235294118</v>
      </c>
      <c r="C43" s="9">
        <v>0.19740259740259741</v>
      </c>
      <c r="D43" s="9">
        <v>0.15176151761517614</v>
      </c>
      <c r="E43" s="9">
        <v>0.21390374331550802</v>
      </c>
      <c r="F43" s="9">
        <v>0.13580246913580246</v>
      </c>
      <c r="G43" s="9">
        <v>0.18701298701298699</v>
      </c>
      <c r="H43" s="9">
        <v>0.23607427055702918</v>
      </c>
      <c r="I43" s="9">
        <v>0.22081218274111675</v>
      </c>
      <c r="J43" s="9">
        <v>0.11335012594458437</v>
      </c>
      <c r="K43" s="9">
        <v>0.32668329177057359</v>
      </c>
      <c r="L43" s="9">
        <v>0.28780487804878047</v>
      </c>
      <c r="M43" s="9">
        <v>0.13333333333333333</v>
      </c>
      <c r="N43" s="9">
        <v>0.2202970297029703</v>
      </c>
      <c r="O43" s="9">
        <v>0.19160104986876644</v>
      </c>
      <c r="P43" s="9">
        <v>0.1951219512195122</v>
      </c>
      <c r="Q43" s="9">
        <v>0.17866004962779156</v>
      </c>
      <c r="R43" s="9">
        <v>0.33161953727506427</v>
      </c>
      <c r="S43" s="9">
        <v>0.14102564102564102</v>
      </c>
      <c r="T43" s="9">
        <v>0.5</v>
      </c>
      <c r="U43" s="9">
        <v>0.16442048517520216</v>
      </c>
      <c r="V43" s="9">
        <v>0.1548223350253807</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213</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214</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215</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5" thickBot="1" x14ac:dyDescent="0.3">
      <c r="A48" s="67" t="s">
        <v>216</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213</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214</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215</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5" thickBot="1" x14ac:dyDescent="0.3">
      <c r="A53" s="67" t="s">
        <v>216</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213</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214</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215</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216</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213</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214</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215</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216</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213</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214</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215</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216</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213</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214</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215</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216</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50" t="s">
        <v>79</v>
      </c>
      <c r="B77" s="151" t="s">
        <v>129</v>
      </c>
      <c r="C77" s="151" t="s">
        <v>130</v>
      </c>
      <c r="D77" s="1"/>
      <c r="E77" s="1"/>
      <c r="F77" s="150" t="s">
        <v>79</v>
      </c>
      <c r="G77" s="160" t="s">
        <v>131</v>
      </c>
      <c r="H77" s="160" t="s">
        <v>132</v>
      </c>
      <c r="I77" s="160" t="s">
        <v>133</v>
      </c>
      <c r="J77" s="160" t="s">
        <v>134</v>
      </c>
      <c r="K77" s="160"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18">
        <v>2019</v>
      </c>
      <c r="B78" s="25">
        <f>50+(50*(B93-B90))+(25*(B92-B91))</f>
        <v>61.355887752425915</v>
      </c>
      <c r="C78" s="25">
        <f>50+(50*(C93-C90))+(25*(C92-C91))</f>
        <v>67.975898237000678</v>
      </c>
      <c r="F78" s="18">
        <v>2019</v>
      </c>
      <c r="G78" s="25">
        <f>50+(50*(G93-G90))+(25*(G92-G91))</f>
        <v>62.307380373073805</v>
      </c>
      <c r="H78" s="59">
        <f>50+(50*(H93-H90))+(25*(H92-H91))</f>
        <v>63.465759438103596</v>
      </c>
      <c r="I78" s="25">
        <f t="shared" ref="I78:K78" si="4">50+(50*(I93-I90))+(25*(I92-I91))</f>
        <v>66.972329472329477</v>
      </c>
      <c r="J78" s="59">
        <f t="shared" si="4"/>
        <v>68.126472898664574</v>
      </c>
      <c r="K78" s="25">
        <f t="shared" si="4"/>
        <v>64.596114519427402</v>
      </c>
    </row>
    <row r="79" spans="1:32" ht="13.5" customHeight="1" x14ac:dyDescent="0.25">
      <c r="A79" s="18">
        <v>2017</v>
      </c>
      <c r="B79" s="25">
        <f>50+(50*(B98-B95))+(25*(B97-B96))</f>
        <v>62.566338134950726</v>
      </c>
      <c r="C79" s="25">
        <f>50+(50*(C98-C95))+(25*(C97-C96))</f>
        <v>68.881789137380196</v>
      </c>
      <c r="F79" s="18">
        <v>2017</v>
      </c>
      <c r="G79" s="25">
        <f>50+(50*(G98-G95))+(25*(G97-G96))</f>
        <v>58.780487804878042</v>
      </c>
      <c r="H79" s="59">
        <f>50+(50*(H98-H95))+(25*(H97-H96))</f>
        <v>65.925925925925924</v>
      </c>
      <c r="I79" s="25">
        <f t="shared" ref="I79:K79" si="5">50+(50*(I98-I95))+(25*(I97-I96))</f>
        <v>70.049504950495049</v>
      </c>
      <c r="J79" s="59">
        <f t="shared" si="5"/>
        <v>68.544600938967136</v>
      </c>
      <c r="K79" s="25">
        <f t="shared" si="5"/>
        <v>65.825375170532055</v>
      </c>
    </row>
    <row r="80" spans="1:32" ht="13.5" customHeight="1" x14ac:dyDescent="0.25">
      <c r="A80" s="18">
        <v>2016</v>
      </c>
      <c r="B80" s="25">
        <f>50+(50*(B103-B100))+(25*(B102-B101))</f>
        <v>61.862314865606145</v>
      </c>
      <c r="C80" s="25">
        <f>50+(50*(C103-C100))+(25*(C102-C101))</f>
        <v>68.980963045912659</v>
      </c>
      <c r="F80" s="18">
        <v>2016</v>
      </c>
      <c r="G80" s="25">
        <f>50+(50*(G103-G100))+(25*(G102-G101))</f>
        <v>59.899068322981371</v>
      </c>
      <c r="H80" s="59">
        <f>50+(50*(H103-H100))+(25*(H102-H101))</f>
        <v>65.686704695041684</v>
      </c>
      <c r="I80" s="25">
        <f t="shared" ref="I80:K80" si="6">50+(50*(I103-I100))+(25*(I102-I101))</f>
        <v>67.987606001304627</v>
      </c>
      <c r="J80" s="59">
        <f t="shared" si="6"/>
        <v>69.19684308263696</v>
      </c>
      <c r="K80" s="25">
        <f t="shared" si="6"/>
        <v>66.16279069767441</v>
      </c>
    </row>
    <row r="81" spans="1:11" ht="13.5" customHeight="1" x14ac:dyDescent="0.25">
      <c r="A81" s="18">
        <v>2014</v>
      </c>
      <c r="B81" s="25" t="s">
        <v>56</v>
      </c>
      <c r="C81" s="25" t="s">
        <v>56</v>
      </c>
      <c r="F81" s="18">
        <v>2014</v>
      </c>
      <c r="G81" s="25" t="s">
        <v>56</v>
      </c>
      <c r="H81" s="25" t="s">
        <v>56</v>
      </c>
      <c r="I81" s="25" t="s">
        <v>56</v>
      </c>
      <c r="J81" s="25" t="s">
        <v>56</v>
      </c>
      <c r="K81" s="25" t="s">
        <v>56</v>
      </c>
    </row>
    <row r="82" spans="1:11" ht="13.5" customHeight="1" x14ac:dyDescent="0.25">
      <c r="A82" s="18">
        <v>2012</v>
      </c>
      <c r="B82" s="25" t="s">
        <v>56</v>
      </c>
      <c r="C82" s="25" t="s">
        <v>56</v>
      </c>
      <c r="F82" s="18">
        <v>2012</v>
      </c>
      <c r="G82" s="25" t="s">
        <v>56</v>
      </c>
      <c r="H82" s="25" t="s">
        <v>56</v>
      </c>
      <c r="I82" s="25" t="s">
        <v>56</v>
      </c>
      <c r="J82" s="25" t="s">
        <v>56</v>
      </c>
      <c r="K82" s="25" t="s">
        <v>56</v>
      </c>
    </row>
    <row r="83" spans="1:11" ht="13.5" customHeight="1" x14ac:dyDescent="0.25">
      <c r="A83" s="18">
        <v>2009</v>
      </c>
      <c r="B83" s="25" t="s">
        <v>56</v>
      </c>
      <c r="C83" s="25" t="s">
        <v>56</v>
      </c>
      <c r="F83" s="18">
        <v>2009</v>
      </c>
      <c r="G83" s="25" t="s">
        <v>56</v>
      </c>
      <c r="H83" s="25" t="s">
        <v>56</v>
      </c>
      <c r="I83" s="25" t="s">
        <v>56</v>
      </c>
      <c r="J83" s="25" t="s">
        <v>56</v>
      </c>
      <c r="K83" s="25" t="s">
        <v>56</v>
      </c>
    </row>
    <row r="84" spans="1:11" ht="13.5" customHeight="1" x14ac:dyDescent="0.25">
      <c r="A84" s="18">
        <v>2008</v>
      </c>
      <c r="B84" s="25" t="s">
        <v>56</v>
      </c>
      <c r="C84" s="25" t="s">
        <v>56</v>
      </c>
      <c r="F84" s="18">
        <v>2008</v>
      </c>
      <c r="G84" s="25" t="s">
        <v>56</v>
      </c>
      <c r="H84" s="25" t="s">
        <v>56</v>
      </c>
      <c r="I84" s="25" t="s">
        <v>56</v>
      </c>
      <c r="J84" s="25" t="s">
        <v>56</v>
      </c>
      <c r="K84" s="25" t="s">
        <v>56</v>
      </c>
    </row>
    <row r="85" spans="1:11" ht="13.5" customHeight="1" x14ac:dyDescent="0.25">
      <c r="A85" s="18">
        <v>2007</v>
      </c>
      <c r="B85" s="25" t="s">
        <v>56</v>
      </c>
      <c r="C85" s="25" t="s">
        <v>56</v>
      </c>
      <c r="F85" s="18">
        <v>2007</v>
      </c>
      <c r="G85" s="25" t="s">
        <v>56</v>
      </c>
      <c r="H85" s="25" t="s">
        <v>56</v>
      </c>
      <c r="I85" s="25" t="s">
        <v>56</v>
      </c>
      <c r="J85" s="25" t="s">
        <v>56</v>
      </c>
      <c r="K85" s="25" t="s">
        <v>56</v>
      </c>
    </row>
    <row r="86" spans="1:11" ht="13.5" customHeight="1" thickBot="1" x14ac:dyDescent="0.3">
      <c r="A86" s="19">
        <v>2006</v>
      </c>
      <c r="B86" s="40" t="s">
        <v>56</v>
      </c>
      <c r="C86" s="40" t="s">
        <v>56</v>
      </c>
      <c r="F86" s="19">
        <v>2006</v>
      </c>
      <c r="G86" s="40" t="s">
        <v>56</v>
      </c>
      <c r="H86" s="40" t="s">
        <v>56</v>
      </c>
      <c r="I86" s="40" t="s">
        <v>56</v>
      </c>
      <c r="J86" s="40" t="s">
        <v>56</v>
      </c>
      <c r="K86" s="40"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213</v>
      </c>
      <c r="B90" s="9">
        <v>5.5337004982953047E-2</v>
      </c>
      <c r="C90" s="9">
        <v>3.1019861638027228E-2</v>
      </c>
      <c r="F90" s="63" t="s">
        <v>213</v>
      </c>
      <c r="G90" s="14">
        <v>4.3795620437956206E-2</v>
      </c>
      <c r="H90" s="14">
        <v>4.6093064091308165E-2</v>
      </c>
      <c r="I90" s="14">
        <v>4.633204633204633E-2</v>
      </c>
      <c r="J90" s="14">
        <v>3.3778476040848389E-2</v>
      </c>
      <c r="K90" s="14">
        <v>3.8854805725971372E-2</v>
      </c>
    </row>
    <row r="91" spans="1:11" ht="14.25" x14ac:dyDescent="0.25">
      <c r="A91" s="65" t="s">
        <v>214</v>
      </c>
      <c r="B91" s="9">
        <v>0.29189614476789927</v>
      </c>
      <c r="C91" s="9">
        <v>0.22896674849363982</v>
      </c>
      <c r="F91" s="65" t="s">
        <v>214</v>
      </c>
      <c r="G91" s="9">
        <v>0.30170316301703165</v>
      </c>
      <c r="H91" s="9">
        <v>0.2730465320456541</v>
      </c>
      <c r="I91" s="9">
        <v>0.21750321750321749</v>
      </c>
      <c r="J91" s="9">
        <v>0.22702278083267871</v>
      </c>
      <c r="K91" s="9">
        <v>0.26482617586912066</v>
      </c>
    </row>
    <row r="92" spans="1:11" ht="14.25" x14ac:dyDescent="0.25">
      <c r="A92" s="65" t="s">
        <v>215</v>
      </c>
      <c r="B92" s="9">
        <v>0.44872803566745345</v>
      </c>
      <c r="C92" s="9">
        <v>0.46998437848694485</v>
      </c>
      <c r="F92" s="65" t="s">
        <v>215</v>
      </c>
      <c r="G92" s="9">
        <v>0.42741281427412814</v>
      </c>
      <c r="H92" s="9">
        <v>0.45785776997366112</v>
      </c>
      <c r="I92" s="9">
        <v>0.48326898326898321</v>
      </c>
      <c r="J92" s="9">
        <v>0.45875883739198742</v>
      </c>
      <c r="K92" s="9">
        <v>0.46625766871165636</v>
      </c>
    </row>
    <row r="93" spans="1:11" ht="15" thickBot="1" x14ac:dyDescent="0.3">
      <c r="A93" s="67" t="s">
        <v>216</v>
      </c>
      <c r="B93" s="9">
        <v>0.20403881458169418</v>
      </c>
      <c r="C93" s="9">
        <v>0.27002901138138807</v>
      </c>
      <c r="F93" s="67" t="s">
        <v>216</v>
      </c>
      <c r="G93" s="9">
        <v>0.227088402270884</v>
      </c>
      <c r="H93" s="9">
        <v>0.22300263388937661</v>
      </c>
      <c r="I93" s="9">
        <v>0.25289575289575289</v>
      </c>
      <c r="J93" s="9">
        <v>0.28043990573448546</v>
      </c>
      <c r="K93" s="9">
        <v>0.23006134969325154</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213</v>
      </c>
      <c r="B95" s="9">
        <v>4.1698256254738449E-2</v>
      </c>
      <c r="C95" s="9">
        <v>2.4920127795527155E-2</v>
      </c>
      <c r="F95" s="63" t="s">
        <v>213</v>
      </c>
      <c r="G95" s="9">
        <v>4.6341463414634146E-2</v>
      </c>
      <c r="H95" s="9">
        <v>4.0740740740740744E-2</v>
      </c>
      <c r="I95" s="9">
        <v>1.9801980198019802E-2</v>
      </c>
      <c r="J95" s="9">
        <v>2.1126760563380281E-2</v>
      </c>
      <c r="K95" s="9">
        <v>3.1377899045020467E-2</v>
      </c>
    </row>
    <row r="96" spans="1:11" ht="14.25" x14ac:dyDescent="0.25">
      <c r="A96" s="65" t="s">
        <v>214</v>
      </c>
      <c r="B96" s="9">
        <v>0.27369219105382864</v>
      </c>
      <c r="C96" s="9">
        <v>0.20830670926517572</v>
      </c>
      <c r="F96" s="65" t="s">
        <v>214</v>
      </c>
      <c r="G96" s="9">
        <v>0.326829268292683</v>
      </c>
      <c r="H96" s="9">
        <v>0.22839506172839508</v>
      </c>
      <c r="I96" s="9">
        <v>0.2</v>
      </c>
      <c r="J96" s="9">
        <v>0.21126760563380281</v>
      </c>
      <c r="K96" s="9">
        <v>0.24147339699863571</v>
      </c>
    </row>
    <row r="97" spans="1:11" ht="14.25" x14ac:dyDescent="0.25">
      <c r="A97" s="65" t="s">
        <v>215</v>
      </c>
      <c r="B97" s="9">
        <v>0.5094768764215315</v>
      </c>
      <c r="C97" s="9">
        <v>0.5201277955271566</v>
      </c>
      <c r="F97" s="65" t="s">
        <v>215</v>
      </c>
      <c r="G97" s="9">
        <v>0.48292682926829267</v>
      </c>
      <c r="H97" s="9">
        <v>0.51481481481481484</v>
      </c>
      <c r="I97" s="9">
        <v>0.51881188118811883</v>
      </c>
      <c r="J97" s="9">
        <v>0.539906103286385</v>
      </c>
      <c r="K97" s="9">
        <v>0.51705320600272853</v>
      </c>
    </row>
    <row r="98" spans="1:11" ht="15" thickBot="1" x14ac:dyDescent="0.3">
      <c r="A98" s="67" t="s">
        <v>216</v>
      </c>
      <c r="B98" s="9">
        <v>0.17513267626990145</v>
      </c>
      <c r="C98" s="9">
        <v>0.24664536741214058</v>
      </c>
      <c r="F98" s="67" t="s">
        <v>216</v>
      </c>
      <c r="G98" s="9">
        <v>0.14390243902439023</v>
      </c>
      <c r="H98" s="9">
        <v>0.21604938271604937</v>
      </c>
      <c r="I98" s="9">
        <v>0.2613861386138614</v>
      </c>
      <c r="J98" s="9">
        <v>0.22769953051643191</v>
      </c>
      <c r="K98" s="9">
        <v>0.21009549795361529</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213</v>
      </c>
      <c r="B100" s="9">
        <v>4.6626439934174438E-2</v>
      </c>
      <c r="C100" s="9">
        <v>2.9339305711086228E-2</v>
      </c>
      <c r="F100" s="63" t="s">
        <v>213</v>
      </c>
      <c r="G100" s="14">
        <v>5.0465838509316768E-2</v>
      </c>
      <c r="H100" s="14">
        <v>3.5103115401491886E-2</v>
      </c>
      <c r="I100" s="14">
        <v>3.3268101761252444E-2</v>
      </c>
      <c r="J100" s="14">
        <v>3.3426183844011144E-2</v>
      </c>
      <c r="K100" s="14">
        <v>3.565891472868217E-2</v>
      </c>
    </row>
    <row r="101" spans="1:11" ht="14.25" x14ac:dyDescent="0.25">
      <c r="A101" s="65" t="s">
        <v>214</v>
      </c>
      <c r="B101" s="9">
        <v>0.2838727372462973</v>
      </c>
      <c r="C101" s="9">
        <v>0.19888017917133258</v>
      </c>
      <c r="F101" s="65" t="s">
        <v>214</v>
      </c>
      <c r="G101" s="9">
        <v>0.30667701863354035</v>
      </c>
      <c r="H101" s="9">
        <v>0.24133391838525667</v>
      </c>
      <c r="I101" s="9">
        <v>0.21069797782126551</v>
      </c>
      <c r="J101" s="9">
        <v>0.18941504178272978</v>
      </c>
      <c r="K101" s="9">
        <v>0.2330749354005168</v>
      </c>
    </row>
    <row r="102" spans="1:11" ht="14.25" x14ac:dyDescent="0.25">
      <c r="A102" s="65" t="s">
        <v>215</v>
      </c>
      <c r="B102" s="9">
        <v>0.48738343390016459</v>
      </c>
      <c r="C102" s="9">
        <v>0.52676371780515119</v>
      </c>
      <c r="F102" s="65" t="s">
        <v>215</v>
      </c>
      <c r="G102" s="9">
        <v>0.48214285714285715</v>
      </c>
      <c r="H102" s="9">
        <v>0.50811759543659496</v>
      </c>
      <c r="I102" s="9">
        <v>0.51532941943900845</v>
      </c>
      <c r="J102" s="9">
        <v>0.53017641597028786</v>
      </c>
      <c r="K102" s="9">
        <v>0.51162790697674421</v>
      </c>
    </row>
    <row r="103" spans="1:11" ht="15" thickBot="1" x14ac:dyDescent="0.3">
      <c r="A103" s="67" t="s">
        <v>216</v>
      </c>
      <c r="B103" s="9">
        <v>0.18211738891936372</v>
      </c>
      <c r="C103" s="9">
        <v>0.24501679731243001</v>
      </c>
      <c r="F103" s="67" t="s">
        <v>216</v>
      </c>
      <c r="G103" s="9">
        <v>0.16071428571428573</v>
      </c>
      <c r="H103" s="9">
        <v>0.21544537077665646</v>
      </c>
      <c r="I103" s="9">
        <v>0.24070450097847357</v>
      </c>
      <c r="J103" s="9">
        <v>0.24698235840297122</v>
      </c>
      <c r="K103" s="9">
        <v>0.21963824289405681</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213</v>
      </c>
      <c r="B105" s="9" t="s">
        <v>56</v>
      </c>
      <c r="C105" s="9" t="s">
        <v>56</v>
      </c>
      <c r="F105" s="63" t="s">
        <v>213</v>
      </c>
      <c r="G105" s="9" t="s">
        <v>56</v>
      </c>
      <c r="H105" s="9" t="s">
        <v>56</v>
      </c>
      <c r="I105" s="9" t="s">
        <v>56</v>
      </c>
      <c r="J105" s="9" t="s">
        <v>56</v>
      </c>
      <c r="K105" s="9" t="s">
        <v>56</v>
      </c>
    </row>
    <row r="106" spans="1:11" ht="14.25" x14ac:dyDescent="0.25">
      <c r="A106" s="65" t="s">
        <v>214</v>
      </c>
      <c r="B106" s="9" t="s">
        <v>56</v>
      </c>
      <c r="C106" s="9" t="s">
        <v>56</v>
      </c>
      <c r="F106" s="65" t="s">
        <v>214</v>
      </c>
      <c r="G106" s="9" t="s">
        <v>56</v>
      </c>
      <c r="H106" s="9" t="s">
        <v>56</v>
      </c>
      <c r="I106" s="9" t="s">
        <v>56</v>
      </c>
      <c r="J106" s="9" t="s">
        <v>56</v>
      </c>
      <c r="K106" s="9" t="s">
        <v>56</v>
      </c>
    </row>
    <row r="107" spans="1:11" ht="14.25" x14ac:dyDescent="0.25">
      <c r="A107" s="65" t="s">
        <v>215</v>
      </c>
      <c r="B107" s="9" t="s">
        <v>56</v>
      </c>
      <c r="C107" s="9" t="s">
        <v>56</v>
      </c>
      <c r="F107" s="65" t="s">
        <v>215</v>
      </c>
      <c r="G107" s="9" t="s">
        <v>56</v>
      </c>
      <c r="H107" s="9" t="s">
        <v>56</v>
      </c>
      <c r="I107" s="9" t="s">
        <v>56</v>
      </c>
      <c r="J107" s="9" t="s">
        <v>56</v>
      </c>
      <c r="K107" s="9" t="s">
        <v>56</v>
      </c>
    </row>
    <row r="108" spans="1:11" ht="15" thickBot="1" x14ac:dyDescent="0.3">
      <c r="A108" s="67" t="s">
        <v>216</v>
      </c>
      <c r="B108" s="9" t="s">
        <v>56</v>
      </c>
      <c r="C108" s="9" t="s">
        <v>56</v>
      </c>
      <c r="F108" s="67" t="s">
        <v>216</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213</v>
      </c>
      <c r="B110" s="9" t="s">
        <v>56</v>
      </c>
      <c r="C110" s="9" t="s">
        <v>56</v>
      </c>
      <c r="F110" s="63" t="s">
        <v>213</v>
      </c>
      <c r="G110" s="9" t="s">
        <v>56</v>
      </c>
      <c r="H110" s="9" t="s">
        <v>56</v>
      </c>
      <c r="I110" s="9" t="s">
        <v>56</v>
      </c>
      <c r="J110" s="9" t="s">
        <v>56</v>
      </c>
      <c r="K110" s="9" t="s">
        <v>56</v>
      </c>
    </row>
    <row r="111" spans="1:11" ht="14.25" x14ac:dyDescent="0.25">
      <c r="A111" s="65" t="s">
        <v>214</v>
      </c>
      <c r="B111" s="9" t="s">
        <v>56</v>
      </c>
      <c r="C111" s="9" t="s">
        <v>56</v>
      </c>
      <c r="F111" s="65" t="s">
        <v>214</v>
      </c>
      <c r="G111" s="9" t="s">
        <v>56</v>
      </c>
      <c r="H111" s="9" t="s">
        <v>56</v>
      </c>
      <c r="I111" s="9" t="s">
        <v>56</v>
      </c>
      <c r="J111" s="9" t="s">
        <v>56</v>
      </c>
      <c r="K111" s="9" t="s">
        <v>56</v>
      </c>
    </row>
    <row r="112" spans="1:11" ht="14.25" x14ac:dyDescent="0.25">
      <c r="A112" s="65" t="s">
        <v>215</v>
      </c>
      <c r="B112" s="9" t="s">
        <v>56</v>
      </c>
      <c r="C112" s="9" t="s">
        <v>56</v>
      </c>
      <c r="F112" s="65" t="s">
        <v>215</v>
      </c>
      <c r="G112" s="9" t="s">
        <v>56</v>
      </c>
      <c r="H112" s="9" t="s">
        <v>56</v>
      </c>
      <c r="I112" s="9" t="s">
        <v>56</v>
      </c>
      <c r="J112" s="9" t="s">
        <v>56</v>
      </c>
      <c r="K112" s="9" t="s">
        <v>56</v>
      </c>
    </row>
    <row r="113" spans="1:11" ht="15" thickBot="1" x14ac:dyDescent="0.3">
      <c r="A113" s="67" t="s">
        <v>216</v>
      </c>
      <c r="B113" s="9" t="s">
        <v>56</v>
      </c>
      <c r="C113" s="9" t="s">
        <v>56</v>
      </c>
      <c r="F113" s="67" t="s">
        <v>216</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213</v>
      </c>
      <c r="B115" s="9" t="s">
        <v>56</v>
      </c>
      <c r="C115" s="9" t="s">
        <v>56</v>
      </c>
      <c r="F115" s="63" t="s">
        <v>213</v>
      </c>
      <c r="G115" s="9" t="s">
        <v>56</v>
      </c>
      <c r="H115" s="9" t="s">
        <v>56</v>
      </c>
      <c r="I115" s="9" t="s">
        <v>56</v>
      </c>
      <c r="J115" s="9" t="s">
        <v>56</v>
      </c>
      <c r="K115" s="9" t="s">
        <v>56</v>
      </c>
    </row>
    <row r="116" spans="1:11" ht="14.25" x14ac:dyDescent="0.25">
      <c r="A116" s="65" t="s">
        <v>214</v>
      </c>
      <c r="B116" s="9" t="s">
        <v>56</v>
      </c>
      <c r="C116" s="9" t="s">
        <v>56</v>
      </c>
      <c r="F116" s="65" t="s">
        <v>214</v>
      </c>
      <c r="G116" s="9" t="s">
        <v>56</v>
      </c>
      <c r="H116" s="9" t="s">
        <v>56</v>
      </c>
      <c r="I116" s="9" t="s">
        <v>56</v>
      </c>
      <c r="J116" s="9" t="s">
        <v>56</v>
      </c>
      <c r="K116" s="9" t="s">
        <v>56</v>
      </c>
    </row>
    <row r="117" spans="1:11" ht="14.25" x14ac:dyDescent="0.25">
      <c r="A117" s="65" t="s">
        <v>215</v>
      </c>
      <c r="B117" s="9" t="s">
        <v>56</v>
      </c>
      <c r="C117" s="9" t="s">
        <v>56</v>
      </c>
      <c r="F117" s="65" t="s">
        <v>215</v>
      </c>
      <c r="G117" s="9" t="s">
        <v>56</v>
      </c>
      <c r="H117" s="9" t="s">
        <v>56</v>
      </c>
      <c r="I117" s="9" t="s">
        <v>56</v>
      </c>
      <c r="J117" s="9" t="s">
        <v>56</v>
      </c>
      <c r="K117" s="9" t="s">
        <v>56</v>
      </c>
    </row>
    <row r="118" spans="1:11" ht="15" thickBot="1" x14ac:dyDescent="0.3">
      <c r="A118" s="67" t="s">
        <v>216</v>
      </c>
      <c r="B118" s="9" t="s">
        <v>56</v>
      </c>
      <c r="C118" s="9" t="s">
        <v>56</v>
      </c>
      <c r="F118" s="67" t="s">
        <v>216</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213</v>
      </c>
      <c r="B120" s="9" t="s">
        <v>56</v>
      </c>
      <c r="C120" s="9" t="s">
        <v>56</v>
      </c>
      <c r="F120" s="63" t="s">
        <v>213</v>
      </c>
      <c r="G120" s="9" t="s">
        <v>56</v>
      </c>
      <c r="H120" s="9" t="s">
        <v>56</v>
      </c>
      <c r="I120" s="9" t="s">
        <v>56</v>
      </c>
      <c r="J120" s="9" t="s">
        <v>56</v>
      </c>
      <c r="K120" s="9" t="s">
        <v>56</v>
      </c>
    </row>
    <row r="121" spans="1:11" ht="14.25" x14ac:dyDescent="0.25">
      <c r="A121" s="65" t="s">
        <v>214</v>
      </c>
      <c r="B121" s="9" t="s">
        <v>56</v>
      </c>
      <c r="C121" s="9" t="s">
        <v>56</v>
      </c>
      <c r="F121" s="65" t="s">
        <v>214</v>
      </c>
      <c r="G121" s="9" t="s">
        <v>56</v>
      </c>
      <c r="H121" s="9" t="s">
        <v>56</v>
      </c>
      <c r="I121" s="9" t="s">
        <v>56</v>
      </c>
      <c r="J121" s="9" t="s">
        <v>56</v>
      </c>
      <c r="K121" s="9" t="s">
        <v>56</v>
      </c>
    </row>
    <row r="122" spans="1:11" ht="14.25" x14ac:dyDescent="0.25">
      <c r="A122" s="65" t="s">
        <v>215</v>
      </c>
      <c r="B122" s="9" t="s">
        <v>56</v>
      </c>
      <c r="C122" s="9" t="s">
        <v>56</v>
      </c>
      <c r="F122" s="65" t="s">
        <v>215</v>
      </c>
      <c r="G122" s="9" t="s">
        <v>56</v>
      </c>
      <c r="H122" s="9" t="s">
        <v>56</v>
      </c>
      <c r="I122" s="9" t="s">
        <v>56</v>
      </c>
      <c r="J122" s="9" t="s">
        <v>56</v>
      </c>
      <c r="K122" s="9" t="s">
        <v>56</v>
      </c>
    </row>
    <row r="123" spans="1:11" ht="15" thickBot="1" x14ac:dyDescent="0.3">
      <c r="A123" s="67" t="s">
        <v>216</v>
      </c>
      <c r="B123" s="9" t="s">
        <v>56</v>
      </c>
      <c r="C123" s="9" t="s">
        <v>56</v>
      </c>
      <c r="F123" s="67" t="s">
        <v>216</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213</v>
      </c>
      <c r="B125" s="9" t="s">
        <v>56</v>
      </c>
      <c r="C125" s="9" t="s">
        <v>56</v>
      </c>
      <c r="F125" s="63" t="s">
        <v>213</v>
      </c>
      <c r="G125" s="9" t="s">
        <v>56</v>
      </c>
      <c r="H125" s="9" t="s">
        <v>56</v>
      </c>
      <c r="I125" s="9" t="s">
        <v>56</v>
      </c>
      <c r="J125" s="9" t="s">
        <v>56</v>
      </c>
      <c r="K125" s="9" t="s">
        <v>56</v>
      </c>
    </row>
    <row r="126" spans="1:11" ht="14.25" x14ac:dyDescent="0.25">
      <c r="A126" s="65" t="s">
        <v>214</v>
      </c>
      <c r="B126" s="9" t="s">
        <v>56</v>
      </c>
      <c r="C126" s="9" t="s">
        <v>56</v>
      </c>
      <c r="F126" s="65" t="s">
        <v>214</v>
      </c>
      <c r="G126" s="9" t="s">
        <v>56</v>
      </c>
      <c r="H126" s="9" t="s">
        <v>56</v>
      </c>
      <c r="I126" s="9" t="s">
        <v>56</v>
      </c>
      <c r="J126" s="9" t="s">
        <v>56</v>
      </c>
      <c r="K126" s="9" t="s">
        <v>56</v>
      </c>
    </row>
    <row r="127" spans="1:11" ht="14.25" x14ac:dyDescent="0.25">
      <c r="A127" s="65" t="s">
        <v>215</v>
      </c>
      <c r="B127" s="9" t="s">
        <v>56</v>
      </c>
      <c r="C127" s="9" t="s">
        <v>56</v>
      </c>
      <c r="F127" s="65" t="s">
        <v>215</v>
      </c>
      <c r="G127" s="9" t="s">
        <v>56</v>
      </c>
      <c r="H127" s="9" t="s">
        <v>56</v>
      </c>
      <c r="I127" s="9" t="s">
        <v>56</v>
      </c>
      <c r="J127" s="9" t="s">
        <v>56</v>
      </c>
      <c r="K127" s="9" t="s">
        <v>56</v>
      </c>
    </row>
    <row r="128" spans="1:11" ht="15" thickBot="1" x14ac:dyDescent="0.3">
      <c r="A128" s="67" t="s">
        <v>216</v>
      </c>
      <c r="B128" s="9" t="s">
        <v>56</v>
      </c>
      <c r="C128" s="9" t="s">
        <v>56</v>
      </c>
      <c r="F128" s="67" t="s">
        <v>216</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213</v>
      </c>
      <c r="B130" s="9" t="s">
        <v>56</v>
      </c>
      <c r="C130" s="9" t="s">
        <v>56</v>
      </c>
      <c r="F130" s="63" t="s">
        <v>213</v>
      </c>
      <c r="G130" s="9" t="s">
        <v>56</v>
      </c>
      <c r="H130" s="9" t="s">
        <v>56</v>
      </c>
      <c r="I130" s="9" t="s">
        <v>56</v>
      </c>
      <c r="J130" s="9" t="s">
        <v>56</v>
      </c>
      <c r="K130" s="9" t="s">
        <v>56</v>
      </c>
    </row>
    <row r="131" spans="1:11" ht="14.25" x14ac:dyDescent="0.25">
      <c r="A131" s="65" t="s">
        <v>214</v>
      </c>
      <c r="B131" s="9" t="s">
        <v>56</v>
      </c>
      <c r="C131" s="9" t="s">
        <v>56</v>
      </c>
      <c r="F131" s="65" t="s">
        <v>214</v>
      </c>
      <c r="G131" s="9" t="s">
        <v>56</v>
      </c>
      <c r="H131" s="9" t="s">
        <v>56</v>
      </c>
      <c r="I131" s="9" t="s">
        <v>56</v>
      </c>
      <c r="J131" s="9" t="s">
        <v>56</v>
      </c>
      <c r="K131" s="9" t="s">
        <v>56</v>
      </c>
    </row>
    <row r="132" spans="1:11" ht="14.25" x14ac:dyDescent="0.25">
      <c r="A132" s="65" t="s">
        <v>215</v>
      </c>
      <c r="B132" s="9" t="s">
        <v>56</v>
      </c>
      <c r="C132" s="9" t="s">
        <v>56</v>
      </c>
      <c r="F132" s="65" t="s">
        <v>215</v>
      </c>
      <c r="G132" s="9" t="s">
        <v>56</v>
      </c>
      <c r="H132" s="9" t="s">
        <v>56</v>
      </c>
      <c r="I132" s="9" t="s">
        <v>56</v>
      </c>
      <c r="J132" s="9" t="s">
        <v>56</v>
      </c>
      <c r="K132" s="9" t="s">
        <v>56</v>
      </c>
    </row>
    <row r="133" spans="1:11" ht="15" thickBot="1" x14ac:dyDescent="0.3">
      <c r="A133" s="67" t="s">
        <v>216</v>
      </c>
      <c r="B133" s="9" t="s">
        <v>56</v>
      </c>
      <c r="C133" s="9" t="s">
        <v>56</v>
      </c>
      <c r="F133" s="67" t="s">
        <v>216</v>
      </c>
      <c r="G133" s="9" t="s">
        <v>56</v>
      </c>
      <c r="H133" s="9" t="s">
        <v>56</v>
      </c>
      <c r="I133" s="9" t="s">
        <v>56</v>
      </c>
      <c r="J133" s="9" t="s">
        <v>56</v>
      </c>
      <c r="K133" s="9" t="s">
        <v>56</v>
      </c>
    </row>
  </sheetData>
  <mergeCells count="2">
    <mergeCell ref="A88:C88"/>
    <mergeCell ref="F88:K88"/>
  </mergeCells>
  <hyperlinks>
    <hyperlink ref="L1" location="Gráficos!A101" display="GRÁFICOS " xr:uid="{943B97DA-36BB-4603-8252-767F2BC10C85}"/>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2" s="17" customFormat="1" ht="30" customHeight="1" x14ac:dyDescent="0.2">
      <c r="A1" s="15" t="s">
        <v>220</v>
      </c>
      <c r="B1" s="15"/>
      <c r="C1" s="15"/>
      <c r="D1" s="15"/>
      <c r="E1" s="15"/>
      <c r="F1" s="15"/>
      <c r="G1" s="15"/>
      <c r="H1" s="16"/>
      <c r="I1" s="16"/>
      <c r="J1" s="16"/>
      <c r="L1" s="197" t="s">
        <v>250</v>
      </c>
    </row>
    <row r="3" spans="1:12" ht="14.25" thickBot="1" x14ac:dyDescent="0.3">
      <c r="A3" s="2" t="s">
        <v>115</v>
      </c>
    </row>
    <row r="4" spans="1:12" ht="15" customHeight="1" thickBot="1" x14ac:dyDescent="0.3">
      <c r="A4" s="175" t="s">
        <v>81</v>
      </c>
      <c r="B4" s="176">
        <v>2019</v>
      </c>
      <c r="C4" s="176">
        <v>2017</v>
      </c>
      <c r="D4" s="176">
        <v>2016</v>
      </c>
      <c r="E4" s="176">
        <v>2014</v>
      </c>
      <c r="F4" s="176">
        <v>2012</v>
      </c>
      <c r="G4" s="176">
        <v>2009</v>
      </c>
      <c r="H4" s="176">
        <v>2008</v>
      </c>
      <c r="I4" s="176">
        <v>2007</v>
      </c>
      <c r="J4" s="177">
        <v>2006</v>
      </c>
    </row>
    <row r="5" spans="1:12" ht="15" customHeight="1" x14ac:dyDescent="0.25">
      <c r="A5" s="63" t="s">
        <v>213</v>
      </c>
      <c r="B5" s="8">
        <v>4.5999999999999999E-2</v>
      </c>
      <c r="C5" s="8">
        <v>4.9000000000000002E-2</v>
      </c>
      <c r="D5" s="8">
        <v>5.3999999999999999E-2</v>
      </c>
      <c r="E5" s="8" t="s">
        <v>56</v>
      </c>
      <c r="F5" s="8" t="s">
        <v>56</v>
      </c>
      <c r="G5" s="8" t="s">
        <v>56</v>
      </c>
      <c r="H5" s="8" t="s">
        <v>56</v>
      </c>
      <c r="I5" s="8" t="s">
        <v>56</v>
      </c>
      <c r="J5" s="64" t="s">
        <v>56</v>
      </c>
    </row>
    <row r="6" spans="1:12" ht="15" customHeight="1" x14ac:dyDescent="0.25">
      <c r="A6" s="65" t="s">
        <v>214</v>
      </c>
      <c r="B6" s="9">
        <v>0.26400000000000001</v>
      </c>
      <c r="C6" s="9">
        <v>0.28399999999999997</v>
      </c>
      <c r="D6" s="9">
        <v>0.26</v>
      </c>
      <c r="E6" s="9" t="s">
        <v>56</v>
      </c>
      <c r="F6" s="9" t="s">
        <v>56</v>
      </c>
      <c r="G6" s="9" t="s">
        <v>56</v>
      </c>
      <c r="H6" s="9" t="s">
        <v>56</v>
      </c>
      <c r="I6" s="9" t="s">
        <v>56</v>
      </c>
      <c r="J6" s="66" t="s">
        <v>56</v>
      </c>
    </row>
    <row r="7" spans="1:12" ht="15" customHeight="1" x14ac:dyDescent="0.25">
      <c r="A7" s="65" t="s">
        <v>215</v>
      </c>
      <c r="B7" s="9">
        <v>0.45800000000000002</v>
      </c>
      <c r="C7" s="9">
        <v>0.46100000000000002</v>
      </c>
      <c r="D7" s="9">
        <v>0.48</v>
      </c>
      <c r="E7" s="9" t="s">
        <v>56</v>
      </c>
      <c r="F7" s="9" t="s">
        <v>56</v>
      </c>
      <c r="G7" s="9" t="s">
        <v>56</v>
      </c>
      <c r="H7" s="9" t="s">
        <v>56</v>
      </c>
      <c r="I7" s="9" t="s">
        <v>56</v>
      </c>
      <c r="J7" s="66" t="s">
        <v>56</v>
      </c>
    </row>
    <row r="8" spans="1:12" ht="15" customHeight="1" thickBot="1" x14ac:dyDescent="0.3">
      <c r="A8" s="67" t="s">
        <v>216</v>
      </c>
      <c r="B8" s="56">
        <v>0.23200000000000001</v>
      </c>
      <c r="C8" s="56">
        <v>0.20599999999999999</v>
      </c>
      <c r="D8" s="56">
        <v>0.20599999999999999</v>
      </c>
      <c r="E8" s="56" t="s">
        <v>56</v>
      </c>
      <c r="F8" s="56" t="s">
        <v>56</v>
      </c>
      <c r="G8" s="56" t="s">
        <v>56</v>
      </c>
      <c r="H8" s="56" t="s">
        <v>56</v>
      </c>
      <c r="I8" s="56" t="s">
        <v>56</v>
      </c>
      <c r="J8" s="68" t="s">
        <v>56</v>
      </c>
    </row>
    <row r="10" spans="1:12" ht="14.25" thickBot="1" x14ac:dyDescent="0.3">
      <c r="A10" s="2" t="s">
        <v>52</v>
      </c>
    </row>
    <row r="11" spans="1:12" ht="15" customHeight="1" thickBot="1" x14ac:dyDescent="0.3">
      <c r="A11" s="164" t="s">
        <v>81</v>
      </c>
      <c r="B11" s="147">
        <v>2019</v>
      </c>
      <c r="C11" s="147">
        <v>2017</v>
      </c>
      <c r="D11" s="147">
        <v>2016</v>
      </c>
      <c r="E11" s="147">
        <v>2014</v>
      </c>
      <c r="F11" s="147">
        <v>2012</v>
      </c>
      <c r="G11" s="147">
        <v>2009</v>
      </c>
      <c r="H11" s="147">
        <v>2008</v>
      </c>
      <c r="I11" s="147">
        <v>2007</v>
      </c>
      <c r="J11" s="147">
        <v>2006</v>
      </c>
    </row>
    <row r="12" spans="1:12" ht="15" customHeight="1" thickBot="1" x14ac:dyDescent="0.3">
      <c r="A12" s="7" t="s">
        <v>121</v>
      </c>
      <c r="B12" s="11">
        <f>50+(50*(B8-B5))+(25*(B7-B6))</f>
        <v>64.149999999999991</v>
      </c>
      <c r="C12" s="11">
        <f t="shared" ref="C12:D12" si="0">50+(50*(C8-C5))+(25*(C7-C6))</f>
        <v>62.275000000000006</v>
      </c>
      <c r="D12" s="11">
        <f t="shared" si="0"/>
        <v>63.1</v>
      </c>
      <c r="E12" s="11" t="s">
        <v>56</v>
      </c>
      <c r="F12" s="11" t="s">
        <v>56</v>
      </c>
      <c r="G12" s="11" t="s">
        <v>56</v>
      </c>
      <c r="H12" s="11" t="s">
        <v>56</v>
      </c>
      <c r="I12" s="11" t="s">
        <v>56</v>
      </c>
      <c r="J12" s="11" t="s">
        <v>56</v>
      </c>
    </row>
    <row r="14" spans="1:12" s="17" customFormat="1" ht="30" customHeight="1" x14ac:dyDescent="0.2">
      <c r="A14" s="15" t="s">
        <v>221</v>
      </c>
      <c r="B14" s="15"/>
      <c r="C14" s="15"/>
      <c r="D14" s="15"/>
      <c r="E14" s="15"/>
      <c r="F14" s="15"/>
      <c r="G14" s="15"/>
      <c r="H14" s="16"/>
      <c r="I14" s="16"/>
      <c r="J14" s="16"/>
    </row>
    <row r="16" spans="1:12" x14ac:dyDescent="0.25">
      <c r="A16" s="3" t="s">
        <v>123</v>
      </c>
    </row>
    <row r="17" spans="1:23" ht="14.25" thickBot="1" x14ac:dyDescent="0.3"/>
    <row r="18" spans="1:23" s="35" customFormat="1" ht="28.5" x14ac:dyDescent="0.2">
      <c r="A18" s="165" t="s">
        <v>81</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78.333333333333343</v>
      </c>
      <c r="C19" s="51">
        <f>50+(50*(C33-C30))+(25*(C32-C31))</f>
        <v>76.294277929155314</v>
      </c>
      <c r="D19" s="25">
        <f t="shared" ref="D19:V19" si="1">50+(50*(D33-D30))+(25*(D32-D31))</f>
        <v>72.769028871391072</v>
      </c>
      <c r="E19" s="25">
        <f t="shared" si="1"/>
        <v>64.016172506738542</v>
      </c>
      <c r="F19" s="25">
        <f t="shared" si="1"/>
        <v>67.148760330578511</v>
      </c>
      <c r="G19" s="25">
        <f t="shared" si="1"/>
        <v>72.715736040609144</v>
      </c>
      <c r="H19" s="25">
        <f t="shared" si="1"/>
        <v>69.545454545454547</v>
      </c>
      <c r="I19" s="25">
        <f t="shared" si="1"/>
        <v>81.113801452784514</v>
      </c>
      <c r="J19" s="25">
        <f t="shared" si="1"/>
        <v>74.300254452926197</v>
      </c>
      <c r="K19" s="25">
        <f t="shared" si="1"/>
        <v>77.879901960784309</v>
      </c>
      <c r="L19" s="25">
        <f t="shared" si="1"/>
        <v>82.142857142857139</v>
      </c>
      <c r="M19" s="25">
        <f t="shared" si="1"/>
        <v>74.088541666666671</v>
      </c>
      <c r="N19" s="25">
        <f t="shared" si="1"/>
        <v>81.905370843989758</v>
      </c>
      <c r="O19" s="25">
        <f t="shared" si="1"/>
        <v>59.580838323353298</v>
      </c>
      <c r="P19" s="25">
        <f t="shared" si="1"/>
        <v>78.225806451612911</v>
      </c>
      <c r="Q19" s="25">
        <f t="shared" si="1"/>
        <v>75.201612903225808</v>
      </c>
      <c r="R19" s="25">
        <f t="shared" si="1"/>
        <v>77.734375</v>
      </c>
      <c r="S19" s="25">
        <f t="shared" si="1"/>
        <v>77.818627450980401</v>
      </c>
      <c r="T19" s="25">
        <f t="shared" si="1"/>
        <v>72.542997542997554</v>
      </c>
      <c r="U19" s="25">
        <f t="shared" si="1"/>
        <v>79.34782608695653</v>
      </c>
      <c r="V19" s="25">
        <f t="shared" si="1"/>
        <v>69.986449864498638</v>
      </c>
      <c r="W19" s="53">
        <f>B12</f>
        <v>64.149999999999991</v>
      </c>
    </row>
    <row r="20" spans="1:23" ht="14.25" x14ac:dyDescent="0.25">
      <c r="A20" s="52">
        <v>2017</v>
      </c>
      <c r="B20" s="48">
        <f>50+(50*(B38-B35))+(25*(B37-B36))</f>
        <v>69.776119402985074</v>
      </c>
      <c r="C20" s="51">
        <f t="shared" ref="C20:V20" si="2">50+(50*(C38-C35))+(25*(C37-C36))</f>
        <v>66.458333333333329</v>
      </c>
      <c r="D20" s="25">
        <f t="shared" si="2"/>
        <v>60.433070866141726</v>
      </c>
      <c r="E20" s="25">
        <f t="shared" si="2"/>
        <v>54.642857142857146</v>
      </c>
      <c r="F20" s="25">
        <f t="shared" si="2"/>
        <v>62.692307692307701</v>
      </c>
      <c r="G20" s="25">
        <f t="shared" si="2"/>
        <v>64.583333333333343</v>
      </c>
      <c r="H20" s="25">
        <f t="shared" si="2"/>
        <v>59.615384615384613</v>
      </c>
      <c r="I20" s="25">
        <f t="shared" si="2"/>
        <v>59.302325581395351</v>
      </c>
      <c r="J20" s="25">
        <f t="shared" si="2"/>
        <v>61.842105263157897</v>
      </c>
      <c r="K20" s="25">
        <f t="shared" si="2"/>
        <v>77.142857142857153</v>
      </c>
      <c r="L20" s="25">
        <f t="shared" si="2"/>
        <v>54.761904761904766</v>
      </c>
      <c r="M20" s="25">
        <f t="shared" si="2"/>
        <v>73.928571428571431</v>
      </c>
      <c r="N20" s="25">
        <f t="shared" si="2"/>
        <v>60.21897810218978</v>
      </c>
      <c r="O20" s="25">
        <f t="shared" si="2"/>
        <v>60.251798561151077</v>
      </c>
      <c r="P20" s="25">
        <f t="shared" si="2"/>
        <v>58.270676691729321</v>
      </c>
      <c r="Q20" s="25">
        <f t="shared" si="2"/>
        <v>69.055944055944067</v>
      </c>
      <c r="R20" s="25">
        <f t="shared" si="2"/>
        <v>63.786764705882348</v>
      </c>
      <c r="S20" s="25">
        <f t="shared" si="2"/>
        <v>64.208633093525179</v>
      </c>
      <c r="T20" s="25">
        <f t="shared" si="2"/>
        <v>61.363636363636367</v>
      </c>
      <c r="U20" s="25">
        <f t="shared" si="2"/>
        <v>45.072992700729927</v>
      </c>
      <c r="V20" s="25">
        <f t="shared" si="2"/>
        <v>64.673913043478251</v>
      </c>
      <c r="W20" s="54">
        <f>C12</f>
        <v>62.275000000000006</v>
      </c>
    </row>
    <row r="21" spans="1:23" ht="14.25" x14ac:dyDescent="0.25">
      <c r="A21" s="52">
        <v>2016</v>
      </c>
      <c r="B21" s="48">
        <f>50+(50*(B43-B40))+(25*(B42-B41))</f>
        <v>70.753424657534254</v>
      </c>
      <c r="C21" s="51">
        <f t="shared" ref="C21:V21" si="3">50+(50*(C43-C40))+(25*(C42-C41))</f>
        <v>67.931937172774866</v>
      </c>
      <c r="D21" s="25">
        <f t="shared" si="3"/>
        <v>63.681948424068764</v>
      </c>
      <c r="E21" s="25">
        <f t="shared" si="3"/>
        <v>60.054347826086961</v>
      </c>
      <c r="F21" s="25">
        <f t="shared" si="3"/>
        <v>64.357682619647349</v>
      </c>
      <c r="G21" s="25">
        <f t="shared" si="3"/>
        <v>63.199999999999996</v>
      </c>
      <c r="H21" s="25">
        <f t="shared" si="3"/>
        <v>61.363636363636367</v>
      </c>
      <c r="I21" s="25">
        <f t="shared" si="3"/>
        <v>64.671052631578945</v>
      </c>
      <c r="J21" s="25">
        <f t="shared" si="3"/>
        <v>59.729381443298969</v>
      </c>
      <c r="K21" s="25">
        <f t="shared" si="3"/>
        <v>69.416243654822324</v>
      </c>
      <c r="L21" s="25">
        <f t="shared" si="3"/>
        <v>60.473815461346632</v>
      </c>
      <c r="M21" s="25">
        <f t="shared" si="3"/>
        <v>54.599406528189917</v>
      </c>
      <c r="N21" s="25">
        <f t="shared" si="3"/>
        <v>59.620253164556964</v>
      </c>
      <c r="O21" s="25">
        <f t="shared" si="3"/>
        <v>60.890410958904106</v>
      </c>
      <c r="P21" s="25">
        <f t="shared" si="3"/>
        <v>59.702549575070819</v>
      </c>
      <c r="Q21" s="25">
        <f t="shared" si="3"/>
        <v>62.467866323907458</v>
      </c>
      <c r="R21" s="25">
        <f t="shared" si="3"/>
        <v>64.425587467362931</v>
      </c>
      <c r="S21" s="25">
        <f t="shared" si="3"/>
        <v>63.337628865979376</v>
      </c>
      <c r="T21" s="25">
        <f t="shared" si="3"/>
        <v>74.250681198910073</v>
      </c>
      <c r="U21" s="25">
        <f t="shared" si="3"/>
        <v>55.11204481792717</v>
      </c>
      <c r="V21" s="25">
        <f t="shared" si="3"/>
        <v>66.292875989445918</v>
      </c>
      <c r="W21" s="54">
        <f>D12</f>
        <v>63.1</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5" thickBot="1" x14ac:dyDescent="0.3">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213</v>
      </c>
      <c r="B30" s="9">
        <v>1.9444444444444445E-2</v>
      </c>
      <c r="C30" s="9">
        <v>1.3623978201634877E-2</v>
      </c>
      <c r="D30" s="9">
        <v>2.3622047244094488E-2</v>
      </c>
      <c r="E30" s="9">
        <v>2.15633423180593E-2</v>
      </c>
      <c r="F30" s="9">
        <v>2.2038567493112948E-2</v>
      </c>
      <c r="G30" s="9">
        <v>2.030456852791878E-2</v>
      </c>
      <c r="H30" s="9">
        <v>4.1558441558441551E-2</v>
      </c>
      <c r="I30" s="9">
        <v>4.8426150121065378E-3</v>
      </c>
      <c r="J30" s="9">
        <v>1.5267175572519083E-2</v>
      </c>
      <c r="K30" s="9">
        <v>4.9019607843137254E-3</v>
      </c>
      <c r="L30" s="9">
        <v>2.0408163265306124E-2</v>
      </c>
      <c r="M30" s="9">
        <v>3.125E-2</v>
      </c>
      <c r="N30" s="9">
        <v>3.3248081841432228E-2</v>
      </c>
      <c r="O30" s="9">
        <v>4.790419161676647E-2</v>
      </c>
      <c r="P30" s="9">
        <v>1.3440860215053762E-2</v>
      </c>
      <c r="Q30" s="9">
        <v>1.0752688172043012E-2</v>
      </c>
      <c r="R30" s="9">
        <v>6.7708333333333329E-2</v>
      </c>
      <c r="S30" s="9">
        <v>2.4509803921568631E-2</v>
      </c>
      <c r="T30" s="9">
        <v>3.9312039312039311E-2</v>
      </c>
      <c r="U30" s="9">
        <v>1.0230179028132993E-2</v>
      </c>
      <c r="V30" s="9">
        <v>1.0840108401084009E-2</v>
      </c>
    </row>
    <row r="31" spans="1:23" ht="14.25" x14ac:dyDescent="0.25">
      <c r="A31" s="65" t="s">
        <v>214</v>
      </c>
      <c r="B31" s="9">
        <v>9.7222222222222238E-2</v>
      </c>
      <c r="C31" s="9">
        <v>0.11171662125340599</v>
      </c>
      <c r="D31" s="9">
        <v>0.16535433070866146</v>
      </c>
      <c r="E31" s="9">
        <v>0.24797843665768193</v>
      </c>
      <c r="F31" s="9">
        <v>0.2121212121212121</v>
      </c>
      <c r="G31" s="9">
        <v>0.18781725888324874</v>
      </c>
      <c r="H31" s="9">
        <v>0.14025974025974025</v>
      </c>
      <c r="I31" s="9">
        <v>7.990314769975787E-2</v>
      </c>
      <c r="J31" s="9">
        <v>0.15776081424936386</v>
      </c>
      <c r="K31" s="9">
        <v>0.1176470588235294</v>
      </c>
      <c r="L31" s="9">
        <v>8.1632653061224497E-2</v>
      </c>
      <c r="M31" s="9">
        <v>0.17447916666666663</v>
      </c>
      <c r="N31" s="9">
        <v>0.10485933503836317</v>
      </c>
      <c r="O31" s="9">
        <v>0.33832335329341318</v>
      </c>
      <c r="P31" s="9">
        <v>0.16935483870967741</v>
      </c>
      <c r="Q31" s="9">
        <v>0.13440860215053763</v>
      </c>
      <c r="R31" s="9">
        <v>0.12760416666666666</v>
      </c>
      <c r="S31" s="9">
        <v>0.125</v>
      </c>
      <c r="T31" s="9">
        <v>0.12530712530712532</v>
      </c>
      <c r="U31" s="9">
        <v>8.9514066496163683E-2</v>
      </c>
      <c r="V31" s="9">
        <v>0.1951219512195122</v>
      </c>
    </row>
    <row r="32" spans="1:23" ht="14.25" x14ac:dyDescent="0.25">
      <c r="A32" s="65" t="s">
        <v>215</v>
      </c>
      <c r="B32" s="9">
        <v>0.49722222222222223</v>
      </c>
      <c r="C32" s="9">
        <v>0.55858310626703001</v>
      </c>
      <c r="D32" s="9">
        <v>0.49868766404199477</v>
      </c>
      <c r="E32" s="9">
        <v>0.60916442048517516</v>
      </c>
      <c r="F32" s="9">
        <v>0.58953168044077131</v>
      </c>
      <c r="G32" s="9">
        <v>0.4467005076142132</v>
      </c>
      <c r="H32" s="9">
        <v>0.63116883116883116</v>
      </c>
      <c r="I32" s="9">
        <v>0.49636803874092011</v>
      </c>
      <c r="J32" s="9">
        <v>0.49363867684478374</v>
      </c>
      <c r="K32" s="9">
        <v>0.51225490196078427</v>
      </c>
      <c r="L32" s="9">
        <v>0.38775510204081631</v>
      </c>
      <c r="M32" s="9">
        <v>0.38802083333333326</v>
      </c>
      <c r="N32" s="9">
        <v>0.27621483375959077</v>
      </c>
      <c r="O32" s="9">
        <v>0.41017964071856289</v>
      </c>
      <c r="P32" s="9">
        <v>0.30913978494623656</v>
      </c>
      <c r="Q32" s="9">
        <v>0.54569892473118276</v>
      </c>
      <c r="R32" s="9">
        <v>0.23697916666666663</v>
      </c>
      <c r="S32" s="9">
        <v>0.41421568627450983</v>
      </c>
      <c r="T32" s="9">
        <v>0.56511056511056512</v>
      </c>
      <c r="U32" s="9">
        <v>0.51662404092071612</v>
      </c>
      <c r="V32" s="9">
        <v>0.57181571815718157</v>
      </c>
    </row>
    <row r="33" spans="1:22" ht="15" thickBot="1" x14ac:dyDescent="0.3">
      <c r="A33" s="67" t="s">
        <v>216</v>
      </c>
      <c r="B33" s="9">
        <v>0.38611111111111113</v>
      </c>
      <c r="C33" s="9">
        <v>0.31607629427792916</v>
      </c>
      <c r="D33" s="9">
        <v>0.31233595800524933</v>
      </c>
      <c r="E33" s="9">
        <v>0.12129380053908356</v>
      </c>
      <c r="F33" s="9">
        <v>0.17630853994490359</v>
      </c>
      <c r="G33" s="9">
        <v>0.34517766497461927</v>
      </c>
      <c r="H33" s="9">
        <v>0.18701298701298699</v>
      </c>
      <c r="I33" s="9">
        <v>0.41888619854721548</v>
      </c>
      <c r="J33" s="9">
        <v>0.33333333333333326</v>
      </c>
      <c r="K33" s="9">
        <v>0.36519607843137253</v>
      </c>
      <c r="L33" s="9">
        <v>0.51020408163265307</v>
      </c>
      <c r="M33" s="9">
        <v>0.40625</v>
      </c>
      <c r="N33" s="9">
        <v>0.58567774936061379</v>
      </c>
      <c r="O33" s="9">
        <v>0.20359281437125748</v>
      </c>
      <c r="P33" s="9">
        <v>0.50806451612903225</v>
      </c>
      <c r="Q33" s="9">
        <v>0.30913978494623656</v>
      </c>
      <c r="R33" s="9">
        <v>0.56770833333333337</v>
      </c>
      <c r="S33" s="9">
        <v>0.43627450980392157</v>
      </c>
      <c r="T33" s="9">
        <v>0.27027027027027029</v>
      </c>
      <c r="U33" s="9">
        <v>0.38363171355498721</v>
      </c>
      <c r="V33" s="9">
        <v>0.22222222222222221</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63" t="s">
        <v>213</v>
      </c>
      <c r="B35" s="9">
        <v>5.2238805970149252E-2</v>
      </c>
      <c r="C35" s="9">
        <v>4.1666666666666657E-2</v>
      </c>
      <c r="D35" s="9">
        <v>7.874015748031496E-2</v>
      </c>
      <c r="E35" s="9">
        <v>2.8571428571428571E-2</v>
      </c>
      <c r="F35" s="9">
        <v>4.6153846153846156E-2</v>
      </c>
      <c r="G35" s="9">
        <v>0.12121212121212122</v>
      </c>
      <c r="H35" s="9">
        <v>2.3076923076923078E-2</v>
      </c>
      <c r="I35" s="9">
        <v>0.17829457364341084</v>
      </c>
      <c r="J35" s="9">
        <v>5.2631578947368418E-2</v>
      </c>
      <c r="K35" s="9">
        <v>7.1428571428571426E-3</v>
      </c>
      <c r="L35" s="9">
        <v>2.3809523809523808E-2</v>
      </c>
      <c r="M35" s="9">
        <v>1.4285714285714285E-2</v>
      </c>
      <c r="N35" s="9">
        <v>1.4598540145985401E-2</v>
      </c>
      <c r="O35" s="9">
        <v>5.7553956834532377E-2</v>
      </c>
      <c r="P35" s="9">
        <v>6.0150375939849621E-2</v>
      </c>
      <c r="Q35" s="9">
        <v>6.993006993006993E-3</v>
      </c>
      <c r="R35" s="9">
        <v>2.9411764705882349E-2</v>
      </c>
      <c r="S35" s="9">
        <v>7.1942446043165471E-3</v>
      </c>
      <c r="T35" s="9">
        <v>0.1048951048951049</v>
      </c>
      <c r="U35" s="9">
        <v>4.3795620437956206E-2</v>
      </c>
      <c r="V35" s="9"/>
    </row>
    <row r="36" spans="1:22" ht="14.25" x14ac:dyDescent="0.25">
      <c r="A36" s="65" t="s">
        <v>214</v>
      </c>
      <c r="B36" s="9">
        <v>0.17164179104477612</v>
      </c>
      <c r="C36" s="9">
        <v>0.25833333333333336</v>
      </c>
      <c r="D36" s="9">
        <v>0.26771653543307089</v>
      </c>
      <c r="E36" s="9">
        <v>0.39285714285714285</v>
      </c>
      <c r="F36" s="9">
        <v>0.30769230769230771</v>
      </c>
      <c r="G36" s="9">
        <v>0.18939393939393936</v>
      </c>
      <c r="H36" s="9">
        <v>0.40769230769230769</v>
      </c>
      <c r="I36" s="9">
        <v>0.16279069767441862</v>
      </c>
      <c r="J36" s="9">
        <v>0.30827067669172931</v>
      </c>
      <c r="K36" s="9">
        <v>0.15714285714285714</v>
      </c>
      <c r="L36" s="9">
        <v>0.41269841269841268</v>
      </c>
      <c r="M36" s="9">
        <v>0.10714285714285714</v>
      </c>
      <c r="N36" s="9">
        <v>0.32846715328467158</v>
      </c>
      <c r="O36" s="9">
        <v>0.25179856115107913</v>
      </c>
      <c r="P36" s="9">
        <v>0.33082706766917291</v>
      </c>
      <c r="Q36" s="9">
        <v>0.2937062937062937</v>
      </c>
      <c r="R36" s="9">
        <v>0.26470588235294118</v>
      </c>
      <c r="S36" s="9">
        <v>0.23021582733812951</v>
      </c>
      <c r="T36" s="9">
        <v>0.19580419580419581</v>
      </c>
      <c r="U36" s="9">
        <v>0.56934306569343063</v>
      </c>
      <c r="V36" s="9">
        <v>0.30434782608695654</v>
      </c>
    </row>
    <row r="37" spans="1:22" ht="14.25" x14ac:dyDescent="0.25">
      <c r="A37" s="65" t="s">
        <v>215</v>
      </c>
      <c r="B37" s="9">
        <v>0.48507462686567165</v>
      </c>
      <c r="C37" s="9">
        <v>0.4</v>
      </c>
      <c r="D37" s="9">
        <v>0.46456692913385828</v>
      </c>
      <c r="E37" s="9">
        <v>0.52142857142857146</v>
      </c>
      <c r="F37" s="9">
        <v>0.38461538461538469</v>
      </c>
      <c r="G37" s="9">
        <v>0.36363636363636365</v>
      </c>
      <c r="H37" s="9">
        <v>0.3</v>
      </c>
      <c r="I37" s="9">
        <v>0.4263565891472868</v>
      </c>
      <c r="J37" s="9">
        <v>0.39097744360902253</v>
      </c>
      <c r="K37" s="9">
        <v>0.41428571428571431</v>
      </c>
      <c r="L37" s="9">
        <v>0.47619047619047611</v>
      </c>
      <c r="M37" s="9">
        <v>0.66428571428571426</v>
      </c>
      <c r="N37" s="9">
        <v>0.54744525547445255</v>
      </c>
      <c r="O37" s="9">
        <v>0.60431654676258995</v>
      </c>
      <c r="P37" s="9">
        <v>0.43609022556390975</v>
      </c>
      <c r="Q37" s="9">
        <v>0.32867132867132864</v>
      </c>
      <c r="R37" s="9">
        <v>0.53676470588235292</v>
      </c>
      <c r="S37" s="9">
        <v>0.71223021582733825</v>
      </c>
      <c r="T37" s="9">
        <v>0.53846153846153844</v>
      </c>
      <c r="U37" s="9">
        <v>0.31386861313868614</v>
      </c>
      <c r="V37" s="9">
        <v>0.5</v>
      </c>
    </row>
    <row r="38" spans="1:22" ht="15" thickBot="1" x14ac:dyDescent="0.3">
      <c r="A38" s="67" t="s">
        <v>216</v>
      </c>
      <c r="B38" s="9">
        <v>0.29104477611940299</v>
      </c>
      <c r="C38" s="9">
        <v>0.3</v>
      </c>
      <c r="D38" s="9">
        <v>0.1889763779527559</v>
      </c>
      <c r="E38" s="9">
        <v>5.7142857142857141E-2</v>
      </c>
      <c r="F38" s="9">
        <v>0.26153846153846155</v>
      </c>
      <c r="G38" s="9">
        <v>0.3257575757575758</v>
      </c>
      <c r="H38" s="9">
        <v>0.26923076923076922</v>
      </c>
      <c r="I38" s="9">
        <v>0.23255813953488372</v>
      </c>
      <c r="J38" s="9">
        <v>0.24812030075187969</v>
      </c>
      <c r="K38" s="9">
        <v>0.42142857142857149</v>
      </c>
      <c r="L38" s="9">
        <v>8.7301587301587297E-2</v>
      </c>
      <c r="M38" s="9">
        <v>0.21428571428571427</v>
      </c>
      <c r="N38" s="9">
        <v>0.10948905109489053</v>
      </c>
      <c r="O38" s="9">
        <v>8.6330935251798552E-2</v>
      </c>
      <c r="P38" s="9">
        <v>0.17293233082706766</v>
      </c>
      <c r="Q38" s="9">
        <v>0.37062937062937062</v>
      </c>
      <c r="R38" s="9">
        <v>0.16911764705882354</v>
      </c>
      <c r="S38" s="9">
        <v>5.0359712230215826E-2</v>
      </c>
      <c r="T38" s="9">
        <v>0.16083916083916083</v>
      </c>
      <c r="U38" s="9">
        <v>7.2992700729927001E-2</v>
      </c>
      <c r="V38" s="9">
        <v>0.19565217391304349</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213</v>
      </c>
      <c r="B40" s="9">
        <v>4.3835616438356165E-2</v>
      </c>
      <c r="C40" s="9">
        <v>7.0680628272251314E-2</v>
      </c>
      <c r="D40" s="9">
        <v>5.730659025787966E-2</v>
      </c>
      <c r="E40" s="9">
        <v>5.434782608695652E-2</v>
      </c>
      <c r="F40" s="9">
        <v>1.7632241813602016E-2</v>
      </c>
      <c r="G40" s="9">
        <v>2.1333333333333333E-2</v>
      </c>
      <c r="H40" s="9">
        <v>9.3841642228739003E-2</v>
      </c>
      <c r="I40" s="9">
        <v>0.10263157894736842</v>
      </c>
      <c r="J40" s="9">
        <v>1.5463917525773196E-2</v>
      </c>
      <c r="K40" s="9">
        <v>4.5685279187817257E-2</v>
      </c>
      <c r="L40" s="9">
        <v>4.2394014962593519E-2</v>
      </c>
      <c r="M40" s="9">
        <v>0.12759643916913946</v>
      </c>
      <c r="N40" s="9">
        <v>4.0506329113924051E-2</v>
      </c>
      <c r="O40" s="9">
        <v>5.7534246575342465E-2</v>
      </c>
      <c r="P40" s="9">
        <v>9.631728045325777E-2</v>
      </c>
      <c r="Q40" s="9">
        <v>3.0848329048843187E-2</v>
      </c>
      <c r="R40" s="9">
        <v>4.960835509138381E-2</v>
      </c>
      <c r="S40" s="9">
        <v>4.896907216494846E-2</v>
      </c>
      <c r="T40" s="9">
        <v>5.4495912806539509E-2</v>
      </c>
      <c r="U40" s="9">
        <v>8.4033613445378148E-3</v>
      </c>
      <c r="V40" s="9">
        <v>3.9577836411609502E-2</v>
      </c>
    </row>
    <row r="41" spans="1:22" ht="14.25" x14ac:dyDescent="0.25">
      <c r="A41" s="65" t="s">
        <v>214</v>
      </c>
      <c r="B41" s="9">
        <v>0.16438356164383561</v>
      </c>
      <c r="C41" s="9">
        <v>0.14136125654450263</v>
      </c>
      <c r="D41" s="9">
        <v>0.24068767908309455</v>
      </c>
      <c r="E41" s="9">
        <v>0.29891304347826086</v>
      </c>
      <c r="F41" s="9">
        <v>0.24181360201511334</v>
      </c>
      <c r="G41" s="9">
        <v>0.28533333333333333</v>
      </c>
      <c r="H41" s="9">
        <v>0.21994134897360701</v>
      </c>
      <c r="I41" s="9">
        <v>0.16578947368421051</v>
      </c>
      <c r="J41" s="9">
        <v>0.35567010309278352</v>
      </c>
      <c r="K41" s="9">
        <v>0.23096446700507614</v>
      </c>
      <c r="L41" s="9">
        <v>0.34912718204488785</v>
      </c>
      <c r="M41" s="9">
        <v>0.27596439169139464</v>
      </c>
      <c r="N41" s="9">
        <v>0.32658227848101268</v>
      </c>
      <c r="O41" s="9">
        <v>0.29041095890410956</v>
      </c>
      <c r="P41" s="9">
        <v>0.25495750708215298</v>
      </c>
      <c r="Q41" s="9">
        <v>0.2879177377892031</v>
      </c>
      <c r="R41" s="9">
        <v>0.26631853785900783</v>
      </c>
      <c r="S41" s="9">
        <v>0.20876288659793815</v>
      </c>
      <c r="T41" s="9">
        <v>0.17438692098092642</v>
      </c>
      <c r="U41" s="9">
        <v>0.44537815126050423</v>
      </c>
      <c r="V41" s="9">
        <v>0.17414248021108178</v>
      </c>
    </row>
    <row r="42" spans="1:22" ht="14.25" x14ac:dyDescent="0.25">
      <c r="A42" s="65" t="s">
        <v>215</v>
      </c>
      <c r="B42" s="9">
        <v>0.50136986301369868</v>
      </c>
      <c r="C42" s="9">
        <v>0.5759162303664922</v>
      </c>
      <c r="D42" s="9">
        <v>0.50143266475644699</v>
      </c>
      <c r="E42" s="9">
        <v>0.48369565217391303</v>
      </c>
      <c r="F42" s="9">
        <v>0.62972292191435764</v>
      </c>
      <c r="G42" s="9">
        <v>0.53066666666666662</v>
      </c>
      <c r="H42" s="9">
        <v>0.51026392961876832</v>
      </c>
      <c r="I42" s="9">
        <v>0.50526315789473686</v>
      </c>
      <c r="J42" s="9">
        <v>0.48195876288659795</v>
      </c>
      <c r="K42" s="9">
        <v>0.34771573604060912</v>
      </c>
      <c r="L42" s="9">
        <v>0.36408977556109723</v>
      </c>
      <c r="M42" s="9">
        <v>0.47774480712166173</v>
      </c>
      <c r="N42" s="9">
        <v>0.47341772151898737</v>
      </c>
      <c r="O42" s="9">
        <v>0.46301369863013697</v>
      </c>
      <c r="P42" s="9">
        <v>0.46175637393767699</v>
      </c>
      <c r="Q42" s="9">
        <v>0.51413881748071977</v>
      </c>
      <c r="R42" s="9">
        <v>0.4255874673629243</v>
      </c>
      <c r="S42" s="9">
        <v>0.64432989690721654</v>
      </c>
      <c r="T42" s="9">
        <v>0.28882833787465939</v>
      </c>
      <c r="U42" s="9">
        <v>0.42577030812324929</v>
      </c>
      <c r="V42" s="9">
        <v>0.66754617414248019</v>
      </c>
    </row>
    <row r="43" spans="1:22" ht="15" thickBot="1" x14ac:dyDescent="0.3">
      <c r="A43" s="67" t="s">
        <v>216</v>
      </c>
      <c r="B43" s="9">
        <v>0.29041095890410956</v>
      </c>
      <c r="C43" s="9">
        <v>0.2120418848167539</v>
      </c>
      <c r="D43" s="9">
        <v>0.20057306590257876</v>
      </c>
      <c r="E43" s="9">
        <v>0.16304347826086957</v>
      </c>
      <c r="F43" s="9">
        <v>0.11083123425692695</v>
      </c>
      <c r="G43" s="9">
        <v>0.16266666666666665</v>
      </c>
      <c r="H43" s="9">
        <v>0.17595307917888564</v>
      </c>
      <c r="I43" s="9">
        <v>0.22631578947368422</v>
      </c>
      <c r="J43" s="9">
        <v>0.14690721649484537</v>
      </c>
      <c r="K43" s="9">
        <v>0.37563451776649748</v>
      </c>
      <c r="L43" s="9">
        <v>0.24438902743142144</v>
      </c>
      <c r="M43" s="9">
        <v>0.11869436201780417</v>
      </c>
      <c r="N43" s="9">
        <v>0.15949367088607594</v>
      </c>
      <c r="O43" s="9">
        <v>0.18904109589041096</v>
      </c>
      <c r="P43" s="9">
        <v>0.18696883852691218</v>
      </c>
      <c r="Q43" s="9">
        <v>0.16709511568123397</v>
      </c>
      <c r="R43" s="9">
        <v>0.25848563968668409</v>
      </c>
      <c r="S43" s="9">
        <v>9.793814432989692E-2</v>
      </c>
      <c r="T43" s="9">
        <v>0.48228882833787468</v>
      </c>
      <c r="U43" s="9">
        <v>0.12044817927170869</v>
      </c>
      <c r="V43" s="9">
        <v>0.11873350923482849</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213</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214</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215</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5" thickBot="1" x14ac:dyDescent="0.3">
      <c r="A48" s="67" t="s">
        <v>216</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213</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214</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215</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5" thickBot="1" x14ac:dyDescent="0.3">
      <c r="A53" s="67" t="s">
        <v>216</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213</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214</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215</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216</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213</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214</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215</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216</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213</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214</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215</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216</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213</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214</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215</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216</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65" t="s">
        <v>81</v>
      </c>
      <c r="B77" s="155" t="s">
        <v>129</v>
      </c>
      <c r="C77" s="156" t="s">
        <v>130</v>
      </c>
      <c r="D77" s="1"/>
      <c r="E77" s="1"/>
      <c r="F77" s="165" t="s">
        <v>81</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62.210540324727177</v>
      </c>
      <c r="C78" s="59">
        <f>50+(50*(C93-C90))+(25*(C92-C91))</f>
        <v>64.69101768895014</v>
      </c>
      <c r="F78" s="52">
        <v>2019</v>
      </c>
      <c r="G78" s="25">
        <f>50+(50*(G93-G90))+(25*(G92-G91))</f>
        <v>65.342298288508559</v>
      </c>
      <c r="H78" s="59">
        <f>50+(50*(H93-H90))+(25*(H92-H91))</f>
        <v>64.25555555555556</v>
      </c>
      <c r="I78" s="25">
        <f t="shared" ref="I78:K78" si="4">50+(50*(I93-I90))+(25*(I92-I91))</f>
        <v>64.109232769830953</v>
      </c>
      <c r="J78" s="59">
        <f t="shared" si="4"/>
        <v>63.502024291497975</v>
      </c>
      <c r="K78" s="59">
        <f t="shared" si="4"/>
        <v>61.048387096774192</v>
      </c>
    </row>
    <row r="79" spans="1:32" ht="13.5" customHeight="1" x14ac:dyDescent="0.25">
      <c r="A79" s="52">
        <v>2017</v>
      </c>
      <c r="B79" s="25">
        <f>50+(50*(B98-B95))+(25*(B97-B96))</f>
        <v>60.876249039200616</v>
      </c>
      <c r="C79" s="59">
        <f>50+(50*(C98-C95))+(25*(C97-C96))</f>
        <v>63.950819672131146</v>
      </c>
      <c r="F79" s="52">
        <v>2017</v>
      </c>
      <c r="G79" s="25">
        <f>50+(50*(G98-G95))+(25*(G97-G96))</f>
        <v>61.848635235732004</v>
      </c>
      <c r="H79" s="59">
        <f>50+(50*(H98-H95))+(25*(H97-H96))</f>
        <v>63.46153846153846</v>
      </c>
      <c r="I79" s="25">
        <f t="shared" ref="I79:K79" si="5">50+(50*(I98-I95))+(25*(I97-I96))</f>
        <v>67.097415506958257</v>
      </c>
      <c r="J79" s="59">
        <f t="shared" si="5"/>
        <v>62.649164677804293</v>
      </c>
      <c r="K79" s="59">
        <f t="shared" si="5"/>
        <v>58.489208633093526</v>
      </c>
    </row>
    <row r="80" spans="1:32" ht="13.5" customHeight="1" x14ac:dyDescent="0.25">
      <c r="A80" s="52">
        <v>2016</v>
      </c>
      <c r="B80" s="25">
        <f>50+(50*(B103-B100))+(25*(B102-B101))</f>
        <v>61.912423055400112</v>
      </c>
      <c r="C80" s="59">
        <f>50+(50*(C103-C100))+(25*(C102-C101))</f>
        <v>64.311594202898547</v>
      </c>
      <c r="F80" s="52">
        <v>2016</v>
      </c>
      <c r="G80" s="25">
        <f>50+(50*(G103-G100))+(25*(G102-G101))</f>
        <v>62.676056338028168</v>
      </c>
      <c r="H80" s="59">
        <f>50+(50*(H103-H100))+(25*(H102-H101))</f>
        <v>65.334075723830736</v>
      </c>
      <c r="I80" s="25">
        <f t="shared" ref="I80:K80" si="6">50+(50*(I103-I100))+(25*(I102-I101))</f>
        <v>65.016722408026752</v>
      </c>
      <c r="J80" s="59">
        <f t="shared" si="6"/>
        <v>62.188697318007662</v>
      </c>
      <c r="K80" s="59">
        <f t="shared" si="6"/>
        <v>60.064209938581797</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thickBot="1" x14ac:dyDescent="0.3">
      <c r="A86" s="55">
        <v>2006</v>
      </c>
      <c r="B86" s="60" t="s">
        <v>56</v>
      </c>
      <c r="C86" s="61" t="s">
        <v>56</v>
      </c>
      <c r="F86" s="55">
        <v>2006</v>
      </c>
      <c r="G86" s="60" t="s">
        <v>56</v>
      </c>
      <c r="H86" s="60" t="s">
        <v>56</v>
      </c>
      <c r="I86" s="60" t="s">
        <v>56</v>
      </c>
      <c r="J86" s="60" t="s">
        <v>56</v>
      </c>
      <c r="K86" s="61"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213</v>
      </c>
      <c r="B90" s="9">
        <v>4.9241416023422947E-2</v>
      </c>
      <c r="C90" s="9">
        <v>4.5026418561911329E-2</v>
      </c>
      <c r="F90" s="63" t="s">
        <v>213</v>
      </c>
      <c r="G90" s="14">
        <v>4.2379788101059496E-2</v>
      </c>
      <c r="H90" s="14">
        <v>4.8000000000000001E-2</v>
      </c>
      <c r="I90" s="14">
        <v>5.2015604681404419E-2</v>
      </c>
      <c r="J90" s="14">
        <v>4.7773279352226722E-2</v>
      </c>
      <c r="K90" s="14">
        <v>4.4086021505376341E-2</v>
      </c>
    </row>
    <row r="91" spans="1:11" ht="14.25" x14ac:dyDescent="0.25">
      <c r="A91" s="65" t="s">
        <v>214</v>
      </c>
      <c r="B91" s="9">
        <v>0.28426936385413892</v>
      </c>
      <c r="C91" s="9">
        <v>0.25614518722719964</v>
      </c>
      <c r="F91" s="65" t="s">
        <v>214</v>
      </c>
      <c r="G91" s="9">
        <v>0.24775876120619397</v>
      </c>
      <c r="H91" s="9">
        <v>0.26222222222222225</v>
      </c>
      <c r="I91" s="9">
        <v>0.25617685305591675</v>
      </c>
      <c r="J91" s="9">
        <v>0.27125506072874495</v>
      </c>
      <c r="K91" s="9">
        <v>0.30107526881720431</v>
      </c>
    </row>
    <row r="92" spans="1:11" ht="14.25" x14ac:dyDescent="0.25">
      <c r="A92" s="65" t="s">
        <v>215</v>
      </c>
      <c r="B92" s="9">
        <v>0.46180463135480437</v>
      </c>
      <c r="C92" s="9">
        <v>0.46381805651274982</v>
      </c>
      <c r="F92" s="65" t="s">
        <v>215</v>
      </c>
      <c r="G92" s="9">
        <v>0.47351263243683783</v>
      </c>
      <c r="H92" s="9">
        <v>0.45111111111111113</v>
      </c>
      <c r="I92" s="9">
        <v>0.45903771131339399</v>
      </c>
      <c r="J92" s="9">
        <v>0.45506072874493925</v>
      </c>
      <c r="K92" s="9">
        <v>0.478494623655914</v>
      </c>
    </row>
    <row r="93" spans="1:11" ht="15" thickBot="1" x14ac:dyDescent="0.3">
      <c r="A93" s="67" t="s">
        <v>216</v>
      </c>
      <c r="B93" s="9">
        <v>0.20468458876763373</v>
      </c>
      <c r="C93" s="9">
        <v>0.23501033769813923</v>
      </c>
      <c r="F93" s="67" t="s">
        <v>216</v>
      </c>
      <c r="G93" s="9">
        <v>0.23634881825590873</v>
      </c>
      <c r="H93" s="9">
        <v>0.23866666666666667</v>
      </c>
      <c r="I93" s="9">
        <v>0.2327698309492848</v>
      </c>
      <c r="J93" s="9">
        <v>0.22591093117408906</v>
      </c>
      <c r="K93" s="9">
        <v>0.17634408602150536</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213</v>
      </c>
      <c r="B95" s="9">
        <v>4.7655649500384326E-2</v>
      </c>
      <c r="C95" s="9">
        <v>4.5901639344262293E-2</v>
      </c>
      <c r="F95" s="63" t="s">
        <v>213</v>
      </c>
      <c r="G95" s="9">
        <v>2.9776674937965261E-2</v>
      </c>
      <c r="H95" s="9">
        <v>4.590570719602978E-2</v>
      </c>
      <c r="I95" s="9">
        <v>3.7773359840954271E-2</v>
      </c>
      <c r="J95" s="9">
        <v>5.4892601431980909E-2</v>
      </c>
      <c r="K95" s="9">
        <v>5.8992805755395693E-2</v>
      </c>
    </row>
    <row r="96" spans="1:11" ht="14.25" x14ac:dyDescent="0.25">
      <c r="A96" s="65" t="s">
        <v>214</v>
      </c>
      <c r="B96" s="9">
        <v>0.2997694081475788</v>
      </c>
      <c r="C96" s="9">
        <v>0.26491803278688525</v>
      </c>
      <c r="F96" s="65" t="s">
        <v>214</v>
      </c>
      <c r="G96" s="9">
        <v>0.30769230769230771</v>
      </c>
      <c r="H96" s="9">
        <v>0.26923076923076922</v>
      </c>
      <c r="I96" s="9">
        <v>0.22664015904572565</v>
      </c>
      <c r="J96" s="9">
        <v>0.26968973747016706</v>
      </c>
      <c r="K96" s="9">
        <v>0.32517985611510786</v>
      </c>
    </row>
    <row r="97" spans="1:11" ht="14.25" x14ac:dyDescent="0.25">
      <c r="A97" s="65" t="s">
        <v>215</v>
      </c>
      <c r="B97" s="9">
        <v>0.47501921598770175</v>
      </c>
      <c r="C97" s="9">
        <v>0.46360655737704914</v>
      </c>
      <c r="F97" s="65" t="s">
        <v>215</v>
      </c>
      <c r="G97" s="9">
        <v>0.4838709677419355</v>
      </c>
      <c r="H97" s="9">
        <v>0.47022332506203474</v>
      </c>
      <c r="I97" s="9">
        <v>0.48508946322067592</v>
      </c>
      <c r="J97" s="9">
        <v>0.46539379474940334</v>
      </c>
      <c r="K97" s="9">
        <v>0.44892086330935249</v>
      </c>
    </row>
    <row r="98" spans="1:11" ht="15" thickBot="1" x14ac:dyDescent="0.3">
      <c r="A98" s="67" t="s">
        <v>216</v>
      </c>
      <c r="B98" s="9">
        <v>0.17755572636433514</v>
      </c>
      <c r="C98" s="9">
        <v>0.22557377049180327</v>
      </c>
      <c r="F98" s="67" t="s">
        <v>216</v>
      </c>
      <c r="G98" s="9">
        <v>0.17866004962779156</v>
      </c>
      <c r="H98" s="9">
        <v>0.21464019851116625</v>
      </c>
      <c r="I98" s="9">
        <v>0.25049701789264411</v>
      </c>
      <c r="J98" s="9">
        <v>0.21002386634844869</v>
      </c>
      <c r="K98" s="9">
        <v>0.16690647482014392</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213</v>
      </c>
      <c r="B100" s="9">
        <v>5.0643536653609406E-2</v>
      </c>
      <c r="C100" s="9">
        <v>5.3997194950911639E-2</v>
      </c>
      <c r="F100" s="63" t="s">
        <v>213</v>
      </c>
      <c r="G100" s="14">
        <v>5.086071987480438E-2</v>
      </c>
      <c r="H100" s="14">
        <v>4.5434298440979959E-2</v>
      </c>
      <c r="I100" s="14">
        <v>4.5484949832775928E-2</v>
      </c>
      <c r="J100" s="14">
        <v>6.7049808429118771E-2</v>
      </c>
      <c r="K100" s="14">
        <v>5.9743160245672805E-2</v>
      </c>
    </row>
    <row r="101" spans="1:11" ht="14.25" x14ac:dyDescent="0.25">
      <c r="A101" s="65" t="s">
        <v>214</v>
      </c>
      <c r="B101" s="9">
        <v>0.27923894795747062</v>
      </c>
      <c r="C101" s="9">
        <v>0.23889668069191208</v>
      </c>
      <c r="F101" s="65" t="s">
        <v>214</v>
      </c>
      <c r="G101" s="9">
        <v>0.26447574334898277</v>
      </c>
      <c r="H101" s="9">
        <v>0.23518930957683742</v>
      </c>
      <c r="I101" s="9">
        <v>0.24615384615384617</v>
      </c>
      <c r="J101" s="9">
        <v>0.25766283524904215</v>
      </c>
      <c r="K101" s="9">
        <v>0.28866554997208266</v>
      </c>
    </row>
    <row r="102" spans="1:11" ht="14.25" x14ac:dyDescent="0.25">
      <c r="A102" s="65" t="s">
        <v>215</v>
      </c>
      <c r="B102" s="9">
        <v>0.48321208729714604</v>
      </c>
      <c r="C102" s="9">
        <v>0.49485741000467504</v>
      </c>
      <c r="F102" s="65" t="s">
        <v>215</v>
      </c>
      <c r="G102" s="9">
        <v>0.49608763693270741</v>
      </c>
      <c r="H102" s="9">
        <v>0.49933184855233853</v>
      </c>
      <c r="I102" s="9">
        <v>0.47892976588628761</v>
      </c>
      <c r="J102" s="9">
        <v>0.47126436781609193</v>
      </c>
      <c r="K102" s="9">
        <v>0.49246231155778891</v>
      </c>
    </row>
    <row r="103" spans="1:11" ht="15" thickBot="1" x14ac:dyDescent="0.3">
      <c r="A103" s="67" t="s">
        <v>216</v>
      </c>
      <c r="B103" s="9">
        <v>0.18690542809177393</v>
      </c>
      <c r="C103" s="9">
        <v>0.2122487143525012</v>
      </c>
      <c r="F103" s="67" t="s">
        <v>216</v>
      </c>
      <c r="G103" s="9">
        <v>0.18857589984350548</v>
      </c>
      <c r="H103" s="9">
        <v>0.22004454342984409</v>
      </c>
      <c r="I103" s="9">
        <v>0.22943143812709027</v>
      </c>
      <c r="J103" s="9">
        <v>0.20402298850574713</v>
      </c>
      <c r="K103" s="9">
        <v>0.15912897822445563</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213</v>
      </c>
      <c r="B105" s="9" t="s">
        <v>56</v>
      </c>
      <c r="C105" s="9" t="s">
        <v>56</v>
      </c>
      <c r="F105" s="63" t="s">
        <v>213</v>
      </c>
      <c r="G105" s="9" t="s">
        <v>56</v>
      </c>
      <c r="H105" s="9" t="s">
        <v>56</v>
      </c>
      <c r="I105" s="9" t="s">
        <v>56</v>
      </c>
      <c r="J105" s="9" t="s">
        <v>56</v>
      </c>
      <c r="K105" s="9" t="s">
        <v>56</v>
      </c>
    </row>
    <row r="106" spans="1:11" ht="14.25" x14ac:dyDescent="0.25">
      <c r="A106" s="65" t="s">
        <v>214</v>
      </c>
      <c r="B106" s="9" t="s">
        <v>56</v>
      </c>
      <c r="C106" s="9" t="s">
        <v>56</v>
      </c>
      <c r="F106" s="65" t="s">
        <v>214</v>
      </c>
      <c r="G106" s="9" t="s">
        <v>56</v>
      </c>
      <c r="H106" s="9" t="s">
        <v>56</v>
      </c>
      <c r="I106" s="9" t="s">
        <v>56</v>
      </c>
      <c r="J106" s="9" t="s">
        <v>56</v>
      </c>
      <c r="K106" s="9" t="s">
        <v>56</v>
      </c>
    </row>
    <row r="107" spans="1:11" ht="14.25" x14ac:dyDescent="0.25">
      <c r="A107" s="65" t="s">
        <v>215</v>
      </c>
      <c r="B107" s="9" t="s">
        <v>56</v>
      </c>
      <c r="C107" s="9" t="s">
        <v>56</v>
      </c>
      <c r="F107" s="65" t="s">
        <v>215</v>
      </c>
      <c r="G107" s="9" t="s">
        <v>56</v>
      </c>
      <c r="H107" s="9" t="s">
        <v>56</v>
      </c>
      <c r="I107" s="9" t="s">
        <v>56</v>
      </c>
      <c r="J107" s="9" t="s">
        <v>56</v>
      </c>
      <c r="K107" s="9" t="s">
        <v>56</v>
      </c>
    </row>
    <row r="108" spans="1:11" ht="15" thickBot="1" x14ac:dyDescent="0.3">
      <c r="A108" s="67" t="s">
        <v>216</v>
      </c>
      <c r="B108" s="9" t="s">
        <v>56</v>
      </c>
      <c r="C108" s="9" t="s">
        <v>56</v>
      </c>
      <c r="F108" s="67" t="s">
        <v>216</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213</v>
      </c>
      <c r="B110" s="9" t="s">
        <v>56</v>
      </c>
      <c r="C110" s="9" t="s">
        <v>56</v>
      </c>
      <c r="F110" s="63" t="s">
        <v>213</v>
      </c>
      <c r="G110" s="9" t="s">
        <v>56</v>
      </c>
      <c r="H110" s="9" t="s">
        <v>56</v>
      </c>
      <c r="I110" s="9" t="s">
        <v>56</v>
      </c>
      <c r="J110" s="9" t="s">
        <v>56</v>
      </c>
      <c r="K110" s="9" t="s">
        <v>56</v>
      </c>
    </row>
    <row r="111" spans="1:11" ht="14.25" x14ac:dyDescent="0.25">
      <c r="A111" s="65" t="s">
        <v>214</v>
      </c>
      <c r="B111" s="9" t="s">
        <v>56</v>
      </c>
      <c r="C111" s="9" t="s">
        <v>56</v>
      </c>
      <c r="F111" s="65" t="s">
        <v>214</v>
      </c>
      <c r="G111" s="9" t="s">
        <v>56</v>
      </c>
      <c r="H111" s="9" t="s">
        <v>56</v>
      </c>
      <c r="I111" s="9" t="s">
        <v>56</v>
      </c>
      <c r="J111" s="9" t="s">
        <v>56</v>
      </c>
      <c r="K111" s="9" t="s">
        <v>56</v>
      </c>
    </row>
    <row r="112" spans="1:11" ht="14.25" x14ac:dyDescent="0.25">
      <c r="A112" s="65" t="s">
        <v>215</v>
      </c>
      <c r="B112" s="9" t="s">
        <v>56</v>
      </c>
      <c r="C112" s="9" t="s">
        <v>56</v>
      </c>
      <c r="F112" s="65" t="s">
        <v>215</v>
      </c>
      <c r="G112" s="9" t="s">
        <v>56</v>
      </c>
      <c r="H112" s="9" t="s">
        <v>56</v>
      </c>
      <c r="I112" s="9" t="s">
        <v>56</v>
      </c>
      <c r="J112" s="9" t="s">
        <v>56</v>
      </c>
      <c r="K112" s="9" t="s">
        <v>56</v>
      </c>
    </row>
    <row r="113" spans="1:11" ht="15" thickBot="1" x14ac:dyDescent="0.3">
      <c r="A113" s="67" t="s">
        <v>216</v>
      </c>
      <c r="B113" s="9" t="s">
        <v>56</v>
      </c>
      <c r="C113" s="9" t="s">
        <v>56</v>
      </c>
      <c r="F113" s="67" t="s">
        <v>216</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213</v>
      </c>
      <c r="B115" s="9" t="s">
        <v>56</v>
      </c>
      <c r="C115" s="9" t="s">
        <v>56</v>
      </c>
      <c r="F115" s="63" t="s">
        <v>213</v>
      </c>
      <c r="G115" s="9" t="s">
        <v>56</v>
      </c>
      <c r="H115" s="9" t="s">
        <v>56</v>
      </c>
      <c r="I115" s="9" t="s">
        <v>56</v>
      </c>
      <c r="J115" s="9" t="s">
        <v>56</v>
      </c>
      <c r="K115" s="9" t="s">
        <v>56</v>
      </c>
    </row>
    <row r="116" spans="1:11" ht="14.25" x14ac:dyDescent="0.25">
      <c r="A116" s="65" t="s">
        <v>214</v>
      </c>
      <c r="B116" s="9" t="s">
        <v>56</v>
      </c>
      <c r="C116" s="9" t="s">
        <v>56</v>
      </c>
      <c r="F116" s="65" t="s">
        <v>214</v>
      </c>
      <c r="G116" s="9" t="s">
        <v>56</v>
      </c>
      <c r="H116" s="9" t="s">
        <v>56</v>
      </c>
      <c r="I116" s="9" t="s">
        <v>56</v>
      </c>
      <c r="J116" s="9" t="s">
        <v>56</v>
      </c>
      <c r="K116" s="9" t="s">
        <v>56</v>
      </c>
    </row>
    <row r="117" spans="1:11" ht="14.25" x14ac:dyDescent="0.25">
      <c r="A117" s="65" t="s">
        <v>215</v>
      </c>
      <c r="B117" s="9" t="s">
        <v>56</v>
      </c>
      <c r="C117" s="9" t="s">
        <v>56</v>
      </c>
      <c r="F117" s="65" t="s">
        <v>215</v>
      </c>
      <c r="G117" s="9" t="s">
        <v>56</v>
      </c>
      <c r="H117" s="9" t="s">
        <v>56</v>
      </c>
      <c r="I117" s="9" t="s">
        <v>56</v>
      </c>
      <c r="J117" s="9" t="s">
        <v>56</v>
      </c>
      <c r="K117" s="9" t="s">
        <v>56</v>
      </c>
    </row>
    <row r="118" spans="1:11" ht="15" thickBot="1" x14ac:dyDescent="0.3">
      <c r="A118" s="67" t="s">
        <v>216</v>
      </c>
      <c r="B118" s="9" t="s">
        <v>56</v>
      </c>
      <c r="C118" s="9" t="s">
        <v>56</v>
      </c>
      <c r="F118" s="67" t="s">
        <v>216</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213</v>
      </c>
      <c r="B120" s="9" t="s">
        <v>56</v>
      </c>
      <c r="C120" s="9" t="s">
        <v>56</v>
      </c>
      <c r="F120" s="63" t="s">
        <v>213</v>
      </c>
      <c r="G120" s="9" t="s">
        <v>56</v>
      </c>
      <c r="H120" s="9" t="s">
        <v>56</v>
      </c>
      <c r="I120" s="9" t="s">
        <v>56</v>
      </c>
      <c r="J120" s="9" t="s">
        <v>56</v>
      </c>
      <c r="K120" s="9" t="s">
        <v>56</v>
      </c>
    </row>
    <row r="121" spans="1:11" ht="14.25" x14ac:dyDescent="0.25">
      <c r="A121" s="65" t="s">
        <v>214</v>
      </c>
      <c r="B121" s="9" t="s">
        <v>56</v>
      </c>
      <c r="C121" s="9" t="s">
        <v>56</v>
      </c>
      <c r="F121" s="65" t="s">
        <v>214</v>
      </c>
      <c r="G121" s="9" t="s">
        <v>56</v>
      </c>
      <c r="H121" s="9" t="s">
        <v>56</v>
      </c>
      <c r="I121" s="9" t="s">
        <v>56</v>
      </c>
      <c r="J121" s="9" t="s">
        <v>56</v>
      </c>
      <c r="K121" s="9" t="s">
        <v>56</v>
      </c>
    </row>
    <row r="122" spans="1:11" ht="14.25" x14ac:dyDescent="0.25">
      <c r="A122" s="65" t="s">
        <v>215</v>
      </c>
      <c r="B122" s="9" t="s">
        <v>56</v>
      </c>
      <c r="C122" s="9" t="s">
        <v>56</v>
      </c>
      <c r="F122" s="65" t="s">
        <v>215</v>
      </c>
      <c r="G122" s="9" t="s">
        <v>56</v>
      </c>
      <c r="H122" s="9" t="s">
        <v>56</v>
      </c>
      <c r="I122" s="9" t="s">
        <v>56</v>
      </c>
      <c r="J122" s="9" t="s">
        <v>56</v>
      </c>
      <c r="K122" s="9" t="s">
        <v>56</v>
      </c>
    </row>
    <row r="123" spans="1:11" ht="15" thickBot="1" x14ac:dyDescent="0.3">
      <c r="A123" s="67" t="s">
        <v>216</v>
      </c>
      <c r="B123" s="9" t="s">
        <v>56</v>
      </c>
      <c r="C123" s="9" t="s">
        <v>56</v>
      </c>
      <c r="F123" s="67" t="s">
        <v>216</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213</v>
      </c>
      <c r="B125" s="9" t="s">
        <v>56</v>
      </c>
      <c r="C125" s="9" t="s">
        <v>56</v>
      </c>
      <c r="F125" s="63" t="s">
        <v>213</v>
      </c>
      <c r="G125" s="9" t="s">
        <v>56</v>
      </c>
      <c r="H125" s="9" t="s">
        <v>56</v>
      </c>
      <c r="I125" s="9" t="s">
        <v>56</v>
      </c>
      <c r="J125" s="9" t="s">
        <v>56</v>
      </c>
      <c r="K125" s="9" t="s">
        <v>56</v>
      </c>
    </row>
    <row r="126" spans="1:11" ht="14.25" x14ac:dyDescent="0.25">
      <c r="A126" s="65" t="s">
        <v>214</v>
      </c>
      <c r="B126" s="9" t="s">
        <v>56</v>
      </c>
      <c r="C126" s="9" t="s">
        <v>56</v>
      </c>
      <c r="F126" s="65" t="s">
        <v>214</v>
      </c>
      <c r="G126" s="9" t="s">
        <v>56</v>
      </c>
      <c r="H126" s="9" t="s">
        <v>56</v>
      </c>
      <c r="I126" s="9" t="s">
        <v>56</v>
      </c>
      <c r="J126" s="9" t="s">
        <v>56</v>
      </c>
      <c r="K126" s="9" t="s">
        <v>56</v>
      </c>
    </row>
    <row r="127" spans="1:11" ht="14.25" x14ac:dyDescent="0.25">
      <c r="A127" s="65" t="s">
        <v>215</v>
      </c>
      <c r="B127" s="9" t="s">
        <v>56</v>
      </c>
      <c r="C127" s="9" t="s">
        <v>56</v>
      </c>
      <c r="F127" s="65" t="s">
        <v>215</v>
      </c>
      <c r="G127" s="9" t="s">
        <v>56</v>
      </c>
      <c r="H127" s="9" t="s">
        <v>56</v>
      </c>
      <c r="I127" s="9" t="s">
        <v>56</v>
      </c>
      <c r="J127" s="9" t="s">
        <v>56</v>
      </c>
      <c r="K127" s="9" t="s">
        <v>56</v>
      </c>
    </row>
    <row r="128" spans="1:11" ht="15" thickBot="1" x14ac:dyDescent="0.3">
      <c r="A128" s="67" t="s">
        <v>216</v>
      </c>
      <c r="B128" s="9" t="s">
        <v>56</v>
      </c>
      <c r="C128" s="9" t="s">
        <v>56</v>
      </c>
      <c r="F128" s="67" t="s">
        <v>216</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213</v>
      </c>
      <c r="B130" s="9" t="s">
        <v>56</v>
      </c>
      <c r="C130" s="9" t="s">
        <v>56</v>
      </c>
      <c r="F130" s="63" t="s">
        <v>213</v>
      </c>
      <c r="G130" s="9" t="s">
        <v>56</v>
      </c>
      <c r="H130" s="9" t="s">
        <v>56</v>
      </c>
      <c r="I130" s="9" t="s">
        <v>56</v>
      </c>
      <c r="J130" s="9" t="s">
        <v>56</v>
      </c>
      <c r="K130" s="9" t="s">
        <v>56</v>
      </c>
    </row>
    <row r="131" spans="1:11" ht="14.25" x14ac:dyDescent="0.25">
      <c r="A131" s="65" t="s">
        <v>214</v>
      </c>
      <c r="B131" s="9" t="s">
        <v>56</v>
      </c>
      <c r="C131" s="9" t="s">
        <v>56</v>
      </c>
      <c r="F131" s="65" t="s">
        <v>214</v>
      </c>
      <c r="G131" s="9" t="s">
        <v>56</v>
      </c>
      <c r="H131" s="9" t="s">
        <v>56</v>
      </c>
      <c r="I131" s="9" t="s">
        <v>56</v>
      </c>
      <c r="J131" s="9" t="s">
        <v>56</v>
      </c>
      <c r="K131" s="9" t="s">
        <v>56</v>
      </c>
    </row>
    <row r="132" spans="1:11" ht="14.25" x14ac:dyDescent="0.25">
      <c r="A132" s="65" t="s">
        <v>215</v>
      </c>
      <c r="B132" s="9" t="s">
        <v>56</v>
      </c>
      <c r="C132" s="9" t="s">
        <v>56</v>
      </c>
      <c r="F132" s="65" t="s">
        <v>215</v>
      </c>
      <c r="G132" s="9" t="s">
        <v>56</v>
      </c>
      <c r="H132" s="9" t="s">
        <v>56</v>
      </c>
      <c r="I132" s="9" t="s">
        <v>56</v>
      </c>
      <c r="J132" s="9" t="s">
        <v>56</v>
      </c>
      <c r="K132" s="9" t="s">
        <v>56</v>
      </c>
    </row>
    <row r="133" spans="1:11" ht="15" thickBot="1" x14ac:dyDescent="0.3">
      <c r="A133" s="67" t="s">
        <v>216</v>
      </c>
      <c r="B133" s="9" t="s">
        <v>56</v>
      </c>
      <c r="C133" s="9" t="s">
        <v>56</v>
      </c>
      <c r="F133" s="67" t="s">
        <v>216</v>
      </c>
      <c r="G133" s="9" t="s">
        <v>56</v>
      </c>
      <c r="H133" s="9" t="s">
        <v>56</v>
      </c>
      <c r="I133" s="9" t="s">
        <v>56</v>
      </c>
      <c r="J133" s="9" t="s">
        <v>56</v>
      </c>
      <c r="K133" s="9" t="s">
        <v>56</v>
      </c>
    </row>
  </sheetData>
  <mergeCells count="2">
    <mergeCell ref="A88:C88"/>
    <mergeCell ref="F88:K88"/>
  </mergeCells>
  <hyperlinks>
    <hyperlink ref="L1" location="Gráficos!A154" display="Gráficos" xr:uid="{A317BA24-57C6-4F08-A7F6-ACB9E84E569A}"/>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2" s="17" customFormat="1" ht="30" customHeight="1" x14ac:dyDescent="0.2">
      <c r="A1" s="15" t="s">
        <v>222</v>
      </c>
      <c r="B1" s="15"/>
      <c r="C1" s="15"/>
      <c r="D1" s="15"/>
      <c r="E1" s="15"/>
      <c r="F1" s="15"/>
      <c r="G1" s="15"/>
      <c r="H1" s="16"/>
      <c r="I1" s="16"/>
      <c r="J1" s="16"/>
      <c r="L1" s="15" t="s">
        <v>250</v>
      </c>
    </row>
    <row r="3" spans="1:12" ht="14.25" thickBot="1" x14ac:dyDescent="0.3">
      <c r="A3" s="2" t="s">
        <v>115</v>
      </c>
    </row>
    <row r="4" spans="1:12" ht="15" customHeight="1" thickBot="1" x14ac:dyDescent="0.3">
      <c r="A4" s="175" t="s">
        <v>223</v>
      </c>
      <c r="B4" s="176">
        <v>2019</v>
      </c>
      <c r="C4" s="176">
        <v>2017</v>
      </c>
      <c r="D4" s="176">
        <v>2016</v>
      </c>
      <c r="E4" s="176">
        <v>2014</v>
      </c>
      <c r="F4" s="176">
        <v>2012</v>
      </c>
      <c r="G4" s="176">
        <v>2009</v>
      </c>
      <c r="H4" s="176">
        <v>2008</v>
      </c>
      <c r="I4" s="176">
        <v>2007</v>
      </c>
      <c r="J4" s="177">
        <v>2006</v>
      </c>
    </row>
    <row r="5" spans="1:12" ht="15" customHeight="1" x14ac:dyDescent="0.25">
      <c r="A5" s="63" t="s">
        <v>213</v>
      </c>
      <c r="B5" s="8">
        <v>2.1999999999999999E-2</v>
      </c>
      <c r="C5" s="8">
        <v>1.0999999999999999E-2</v>
      </c>
      <c r="D5" s="8">
        <v>1.7999999999999999E-2</v>
      </c>
      <c r="E5" s="8" t="s">
        <v>56</v>
      </c>
      <c r="F5" s="8" t="s">
        <v>56</v>
      </c>
      <c r="G5" s="8" t="s">
        <v>56</v>
      </c>
      <c r="H5" s="8" t="s">
        <v>56</v>
      </c>
      <c r="I5" s="8" t="s">
        <v>56</v>
      </c>
      <c r="J5" s="64" t="s">
        <v>56</v>
      </c>
    </row>
    <row r="6" spans="1:12" ht="15" customHeight="1" x14ac:dyDescent="0.25">
      <c r="A6" s="65" t="s">
        <v>214</v>
      </c>
      <c r="B6" s="9">
        <v>0.14299999999999999</v>
      </c>
      <c r="C6" s="9">
        <v>0.114</v>
      </c>
      <c r="D6" s="9">
        <v>0.12</v>
      </c>
      <c r="E6" s="9" t="s">
        <v>56</v>
      </c>
      <c r="F6" s="9" t="s">
        <v>56</v>
      </c>
      <c r="G6" s="9" t="s">
        <v>56</v>
      </c>
      <c r="H6" s="9" t="s">
        <v>56</v>
      </c>
      <c r="I6" s="9" t="s">
        <v>56</v>
      </c>
      <c r="J6" s="66" t="s">
        <v>56</v>
      </c>
    </row>
    <row r="7" spans="1:12" ht="15" customHeight="1" x14ac:dyDescent="0.25">
      <c r="A7" s="65" t="s">
        <v>215</v>
      </c>
      <c r="B7" s="9">
        <v>0.46</v>
      </c>
      <c r="C7" s="9">
        <v>0.51100000000000001</v>
      </c>
      <c r="D7" s="9">
        <v>0.53200000000000003</v>
      </c>
      <c r="E7" s="9" t="s">
        <v>56</v>
      </c>
      <c r="F7" s="9" t="s">
        <v>56</v>
      </c>
      <c r="G7" s="9" t="s">
        <v>56</v>
      </c>
      <c r="H7" s="9" t="s">
        <v>56</v>
      </c>
      <c r="I7" s="9" t="s">
        <v>56</v>
      </c>
      <c r="J7" s="66" t="s">
        <v>56</v>
      </c>
    </row>
    <row r="8" spans="1:12" ht="15" customHeight="1" thickBot="1" x14ac:dyDescent="0.3">
      <c r="A8" s="67" t="s">
        <v>216</v>
      </c>
      <c r="B8" s="56">
        <v>0.374</v>
      </c>
      <c r="C8" s="56">
        <v>0.36399999999999999</v>
      </c>
      <c r="D8" s="56">
        <v>0.33</v>
      </c>
      <c r="E8" s="56" t="s">
        <v>56</v>
      </c>
      <c r="F8" s="56" t="s">
        <v>56</v>
      </c>
      <c r="G8" s="56" t="s">
        <v>56</v>
      </c>
      <c r="H8" s="56" t="s">
        <v>56</v>
      </c>
      <c r="I8" s="56" t="s">
        <v>56</v>
      </c>
      <c r="J8" s="68" t="s">
        <v>56</v>
      </c>
    </row>
    <row r="10" spans="1:12" ht="14.25" thickBot="1" x14ac:dyDescent="0.3">
      <c r="A10" s="2" t="s">
        <v>52</v>
      </c>
    </row>
    <row r="11" spans="1:12" ht="15" customHeight="1" thickBot="1" x14ac:dyDescent="0.3">
      <c r="A11" s="164" t="s">
        <v>223</v>
      </c>
      <c r="B11" s="147">
        <v>2019</v>
      </c>
      <c r="C11" s="147">
        <v>2017</v>
      </c>
      <c r="D11" s="147">
        <v>2016</v>
      </c>
      <c r="E11" s="147">
        <v>2014</v>
      </c>
      <c r="F11" s="147">
        <v>2012</v>
      </c>
      <c r="G11" s="147">
        <v>2009</v>
      </c>
      <c r="H11" s="147">
        <v>2008</v>
      </c>
      <c r="I11" s="147">
        <v>2007</v>
      </c>
      <c r="J11" s="147">
        <v>2006</v>
      </c>
    </row>
    <row r="12" spans="1:12" ht="15" customHeight="1" thickBot="1" x14ac:dyDescent="0.3">
      <c r="A12" s="7" t="s">
        <v>121</v>
      </c>
      <c r="B12" s="11">
        <f>50+(50*(B8-B5))+(25*(B7-B6))</f>
        <v>75.524999999999991</v>
      </c>
      <c r="C12" s="11">
        <f t="shared" ref="C12:D12" si="0">50+(50*(C8-C5))+(25*(C7-C6))</f>
        <v>77.575000000000003</v>
      </c>
      <c r="D12" s="11">
        <f t="shared" si="0"/>
        <v>75.899999999999991</v>
      </c>
      <c r="E12" s="11" t="s">
        <v>56</v>
      </c>
      <c r="F12" s="11" t="s">
        <v>56</v>
      </c>
      <c r="G12" s="11" t="s">
        <v>56</v>
      </c>
      <c r="H12" s="11" t="s">
        <v>56</v>
      </c>
      <c r="I12" s="11" t="s">
        <v>56</v>
      </c>
      <c r="J12" s="11" t="s">
        <v>56</v>
      </c>
    </row>
    <row r="14" spans="1:12" s="17" customFormat="1" ht="30" customHeight="1" x14ac:dyDescent="0.2">
      <c r="A14" s="15" t="s">
        <v>224</v>
      </c>
      <c r="B14" s="15"/>
      <c r="C14" s="15"/>
      <c r="D14" s="15"/>
      <c r="E14" s="15"/>
      <c r="F14" s="15"/>
      <c r="G14" s="15"/>
      <c r="H14" s="16"/>
      <c r="I14" s="16"/>
      <c r="J14" s="16"/>
      <c r="L14" s="188"/>
    </row>
    <row r="16" spans="1:12" x14ac:dyDescent="0.25">
      <c r="A16" s="3" t="s">
        <v>123</v>
      </c>
    </row>
    <row r="17" spans="1:23" ht="14.25" thickBot="1" x14ac:dyDescent="0.3"/>
    <row r="18" spans="1:23" s="35" customFormat="1" ht="28.5" x14ac:dyDescent="0.2">
      <c r="A18" s="165" t="s">
        <v>223</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60.835509138381198</v>
      </c>
      <c r="C19" s="51">
        <f>50+(50*(C33-C30))+(25*(C32-C31))</f>
        <v>57.918848167539267</v>
      </c>
      <c r="D19" s="25">
        <f t="shared" ref="D19:V19" si="1">50+(50*(D33-D30))+(25*(D32-D31))</f>
        <v>67.199017199017206</v>
      </c>
      <c r="E19" s="25">
        <f t="shared" si="1"/>
        <v>72.658227848101276</v>
      </c>
      <c r="F19" s="25">
        <f t="shared" si="1"/>
        <v>68.404522613065325</v>
      </c>
      <c r="G19" s="25">
        <f t="shared" si="1"/>
        <v>66.748166259168698</v>
      </c>
      <c r="H19" s="25">
        <f t="shared" si="1"/>
        <v>61.020151133501258</v>
      </c>
      <c r="I19" s="25">
        <f t="shared" si="1"/>
        <v>62.983091787439619</v>
      </c>
      <c r="J19" s="25">
        <f t="shared" si="1"/>
        <v>62.073170731707322</v>
      </c>
      <c r="K19" s="25">
        <f t="shared" si="1"/>
        <v>68.313253012048193</v>
      </c>
      <c r="L19" s="25">
        <f t="shared" si="1"/>
        <v>64.761306532663312</v>
      </c>
      <c r="M19" s="25">
        <f t="shared" si="1"/>
        <v>62.563131313131315</v>
      </c>
      <c r="N19" s="25">
        <f t="shared" si="1"/>
        <v>61.77215189873418</v>
      </c>
      <c r="O19" s="25">
        <f t="shared" si="1"/>
        <v>66.646039603960403</v>
      </c>
      <c r="P19" s="25">
        <f t="shared" si="1"/>
        <v>72.35872235872236</v>
      </c>
      <c r="Q19" s="25">
        <f t="shared" si="1"/>
        <v>63.647959183673464</v>
      </c>
      <c r="R19" s="25">
        <f t="shared" si="1"/>
        <v>55.21907216494845</v>
      </c>
      <c r="S19" s="25">
        <f t="shared" si="1"/>
        <v>60.911270983213427</v>
      </c>
      <c r="T19" s="25">
        <f t="shared" si="1"/>
        <v>68.76543209876543</v>
      </c>
      <c r="U19" s="25">
        <f t="shared" si="1"/>
        <v>67.361111111111114</v>
      </c>
      <c r="V19" s="25">
        <f t="shared" si="1"/>
        <v>65.113350125944578</v>
      </c>
      <c r="W19" s="53">
        <f>B12</f>
        <v>75.524999999999991</v>
      </c>
    </row>
    <row r="20" spans="1:23" ht="14.25" x14ac:dyDescent="0.25">
      <c r="A20" s="52">
        <v>2017</v>
      </c>
      <c r="B20" s="48">
        <f>50+(50*(B38-B35))+(25*(B37-B36))</f>
        <v>78.985507246376812</v>
      </c>
      <c r="C20" s="51">
        <f t="shared" ref="C20:V20" si="2">50+(50*(C38-C35))+(25*(C37-C36))</f>
        <v>75.694444444444457</v>
      </c>
      <c r="D20" s="25">
        <f t="shared" si="2"/>
        <v>78.703703703703709</v>
      </c>
      <c r="E20" s="25">
        <f t="shared" si="2"/>
        <v>68.933823529411768</v>
      </c>
      <c r="F20" s="25">
        <f t="shared" si="2"/>
        <v>78.358208955223887</v>
      </c>
      <c r="G20" s="25">
        <f t="shared" si="2"/>
        <v>86.231884057971001</v>
      </c>
      <c r="H20" s="25">
        <f t="shared" si="2"/>
        <v>81.654676258992808</v>
      </c>
      <c r="I20" s="25">
        <f t="shared" si="2"/>
        <v>76.277372262773724</v>
      </c>
      <c r="J20" s="25">
        <f t="shared" si="2"/>
        <v>82.846715328467155</v>
      </c>
      <c r="K20" s="25">
        <f t="shared" si="2"/>
        <v>72.222222222222214</v>
      </c>
      <c r="L20" s="25">
        <f t="shared" si="2"/>
        <v>79.927007299270073</v>
      </c>
      <c r="M20" s="25">
        <f t="shared" si="2"/>
        <v>77.5</v>
      </c>
      <c r="N20" s="25">
        <f t="shared" si="2"/>
        <v>82.857142857142861</v>
      </c>
      <c r="O20" s="25">
        <f t="shared" si="2"/>
        <v>73.188405797101453</v>
      </c>
      <c r="P20" s="25">
        <f t="shared" si="2"/>
        <v>70.220588235294116</v>
      </c>
      <c r="Q20" s="25">
        <f t="shared" si="2"/>
        <v>79.049295774647888</v>
      </c>
      <c r="R20" s="25">
        <f t="shared" si="2"/>
        <v>83.695652173913032</v>
      </c>
      <c r="S20" s="25">
        <f t="shared" si="2"/>
        <v>79.136690647482013</v>
      </c>
      <c r="T20" s="25">
        <f t="shared" si="2"/>
        <v>82.867132867132867</v>
      </c>
      <c r="U20" s="25">
        <f t="shared" si="2"/>
        <v>70.112781954887211</v>
      </c>
      <c r="V20" s="25">
        <f t="shared" si="2"/>
        <v>80.419580419580427</v>
      </c>
      <c r="W20" s="54">
        <f>C12</f>
        <v>77.575000000000003</v>
      </c>
    </row>
    <row r="21" spans="1:23" ht="14.25" x14ac:dyDescent="0.25">
      <c r="A21" s="52">
        <v>2016</v>
      </c>
      <c r="B21" s="48">
        <f>50+(50*(B43-B40))+(25*(B42-B41))</f>
        <v>74.931129476584019</v>
      </c>
      <c r="C21" s="51">
        <f t="shared" ref="C21:V21" si="3">50+(50*(C43-C40))+(25*(C42-C41))</f>
        <v>76.883116883116884</v>
      </c>
      <c r="D21" s="25">
        <f t="shared" si="3"/>
        <v>67.668621700879768</v>
      </c>
      <c r="E21" s="25">
        <f t="shared" si="3"/>
        <v>71.388101983002827</v>
      </c>
      <c r="F21" s="25">
        <f t="shared" si="3"/>
        <v>69.883419689119165</v>
      </c>
      <c r="G21" s="25">
        <f t="shared" si="3"/>
        <v>73.561643835616437</v>
      </c>
      <c r="H21" s="25">
        <f t="shared" si="3"/>
        <v>73.819444444444443</v>
      </c>
      <c r="I21" s="25">
        <f t="shared" si="3"/>
        <v>76.630434782608688</v>
      </c>
      <c r="J21" s="25">
        <f t="shared" si="3"/>
        <v>71.8</v>
      </c>
      <c r="K21" s="25">
        <f t="shared" si="3"/>
        <v>79.834605597964369</v>
      </c>
      <c r="L21" s="25">
        <f t="shared" si="3"/>
        <v>83.27205882352942</v>
      </c>
      <c r="M21" s="25">
        <f t="shared" si="3"/>
        <v>79.144736842105274</v>
      </c>
      <c r="N21" s="25">
        <f t="shared" si="3"/>
        <v>79.6875</v>
      </c>
      <c r="O21" s="25">
        <f t="shared" si="3"/>
        <v>77.027027027027032</v>
      </c>
      <c r="P21" s="25">
        <f t="shared" si="3"/>
        <v>74.721448467966582</v>
      </c>
      <c r="Q21" s="25">
        <f t="shared" si="3"/>
        <v>70.727040816326536</v>
      </c>
      <c r="R21" s="25">
        <f t="shared" si="3"/>
        <v>83.268229166666671</v>
      </c>
      <c r="S21" s="25">
        <f t="shared" si="3"/>
        <v>76.744186046511629</v>
      </c>
      <c r="T21" s="25">
        <f t="shared" si="3"/>
        <v>78.912466843501335</v>
      </c>
      <c r="U21" s="25">
        <f t="shared" si="3"/>
        <v>68.175287356321832</v>
      </c>
      <c r="V21" s="25">
        <f t="shared" si="3"/>
        <v>76.203208556149733</v>
      </c>
      <c r="W21" s="54">
        <f>D12</f>
        <v>75.899999999999991</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5" thickBot="1" x14ac:dyDescent="0.3">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213</v>
      </c>
      <c r="B30" s="9">
        <v>4.6997389033942551E-2</v>
      </c>
      <c r="C30" s="9">
        <v>3.4031413612565446E-2</v>
      </c>
      <c r="D30" s="9">
        <v>4.1769041769041768E-2</v>
      </c>
      <c r="E30" s="9">
        <v>2.7848101265822781E-2</v>
      </c>
      <c r="F30" s="9">
        <v>1.7587939698492462E-2</v>
      </c>
      <c r="G30" s="9">
        <v>3.9119804400977995E-2</v>
      </c>
      <c r="H30" s="9">
        <v>4.7858942065491183E-2</v>
      </c>
      <c r="I30" s="9">
        <v>2.1739130434782608E-2</v>
      </c>
      <c r="J30" s="9">
        <v>3.6585365853658534E-2</v>
      </c>
      <c r="K30" s="9">
        <v>1.6867469879518072E-2</v>
      </c>
      <c r="L30" s="9">
        <v>4.0201005025125622E-2</v>
      </c>
      <c r="M30" s="9">
        <v>4.7979797979797977E-2</v>
      </c>
      <c r="N30" s="9">
        <v>3.5443037974683546E-2</v>
      </c>
      <c r="O30" s="9">
        <v>7.4257425742574254E-3</v>
      </c>
      <c r="P30" s="9">
        <v>1.2285012285012284E-2</v>
      </c>
      <c r="Q30" s="9">
        <v>1.5306122448979591E-2</v>
      </c>
      <c r="R30" s="9">
        <v>7.2164948453608241E-2</v>
      </c>
      <c r="S30" s="9">
        <v>4.3165467625899276E-2</v>
      </c>
      <c r="T30" s="9">
        <v>4.4444444444444446E-2</v>
      </c>
      <c r="U30" s="9">
        <v>1.7676767676767676E-2</v>
      </c>
      <c r="V30" s="9">
        <v>2.2670025188916875E-2</v>
      </c>
    </row>
    <row r="31" spans="1:23" ht="14.25" x14ac:dyDescent="0.25">
      <c r="A31" s="65" t="s">
        <v>214</v>
      </c>
      <c r="B31" s="9">
        <v>0.28720626631853785</v>
      </c>
      <c r="C31" s="9">
        <v>0.35340314136125656</v>
      </c>
      <c r="D31" s="9">
        <v>0.22113022113022113</v>
      </c>
      <c r="E31" s="9">
        <v>0.14177215189873418</v>
      </c>
      <c r="F31" s="9">
        <v>0.20854271356783918</v>
      </c>
      <c r="G31" s="9">
        <v>0.234718826405868</v>
      </c>
      <c r="H31" s="9">
        <v>0.26448362720403024</v>
      </c>
      <c r="I31" s="9">
        <v>0.24879227053140096</v>
      </c>
      <c r="J31" s="9">
        <v>0.27317073170731709</v>
      </c>
      <c r="K31" s="9">
        <v>0.15421686746987953</v>
      </c>
      <c r="L31" s="9">
        <v>0.21356783919597991</v>
      </c>
      <c r="M31" s="9">
        <v>0.26010101010101011</v>
      </c>
      <c r="N31" s="9">
        <v>0.27848101265822783</v>
      </c>
      <c r="O31" s="9">
        <v>0.22524752475247525</v>
      </c>
      <c r="P31" s="9">
        <v>0.13267813267813267</v>
      </c>
      <c r="Q31" s="9">
        <v>0.26275510204081631</v>
      </c>
      <c r="R31" s="9">
        <v>0.34793814432989689</v>
      </c>
      <c r="S31" s="9">
        <v>0.27817745803357313</v>
      </c>
      <c r="T31" s="9">
        <v>0.14567901234567901</v>
      </c>
      <c r="U31" s="9">
        <v>0.19191919191919191</v>
      </c>
      <c r="V31" s="9">
        <v>0.24685138539042822</v>
      </c>
    </row>
    <row r="32" spans="1:23" ht="14.25" x14ac:dyDescent="0.25">
      <c r="A32" s="65" t="s">
        <v>215</v>
      </c>
      <c r="B32" s="9">
        <v>0.51697127937336818</v>
      </c>
      <c r="C32" s="9">
        <v>0.48691099476439786</v>
      </c>
      <c r="D32" s="9">
        <v>0.48157248157248156</v>
      </c>
      <c r="E32" s="9">
        <v>0.55696202531645567</v>
      </c>
      <c r="F32" s="9">
        <v>0.56783919597989951</v>
      </c>
      <c r="G32" s="9">
        <v>0.46943765281173599</v>
      </c>
      <c r="H32" s="9">
        <v>0.5743073047858942</v>
      </c>
      <c r="I32" s="9">
        <v>0.64734299516908211</v>
      </c>
      <c r="J32" s="9">
        <v>0.551219512195122</v>
      </c>
      <c r="K32" s="9">
        <v>0.73734939759036133</v>
      </c>
      <c r="L32" s="9">
        <v>0.60804020100502509</v>
      </c>
      <c r="M32" s="9">
        <v>0.5252525252525253</v>
      </c>
      <c r="N32" s="9">
        <v>0.55189873417721524</v>
      </c>
      <c r="O32" s="9">
        <v>0.62871287128712872</v>
      </c>
      <c r="P32" s="9">
        <v>0.65847665847665848</v>
      </c>
      <c r="Q32" s="9">
        <v>0.60459183673469385</v>
      </c>
      <c r="R32" s="9">
        <v>0.45876288659793812</v>
      </c>
      <c r="S32" s="9">
        <v>0.55635491606714627</v>
      </c>
      <c r="T32" s="9">
        <v>0.63456790123456785</v>
      </c>
      <c r="U32" s="9">
        <v>0.65909090909090906</v>
      </c>
      <c r="V32" s="9">
        <v>0.5642317380352645</v>
      </c>
    </row>
    <row r="33" spans="1:22" ht="15" thickBot="1" x14ac:dyDescent="0.3">
      <c r="A33" s="67" t="s">
        <v>216</v>
      </c>
      <c r="B33" s="9">
        <v>0.14882506527415143</v>
      </c>
      <c r="C33" s="9">
        <v>0.1256544502617801</v>
      </c>
      <c r="D33" s="9">
        <v>0.25552825552825553</v>
      </c>
      <c r="E33" s="9">
        <v>0.27341772151898736</v>
      </c>
      <c r="F33" s="9">
        <v>0.20603015075376885</v>
      </c>
      <c r="G33" s="9">
        <v>0.25672371638141811</v>
      </c>
      <c r="H33" s="9">
        <v>0.11335012594458437</v>
      </c>
      <c r="I33" s="9">
        <v>8.2125603864734303E-2</v>
      </c>
      <c r="J33" s="9">
        <v>0.13902439024390245</v>
      </c>
      <c r="K33" s="9">
        <v>9.1566265060240959E-2</v>
      </c>
      <c r="L33" s="9">
        <v>0.13819095477386933</v>
      </c>
      <c r="M33" s="9">
        <v>0.16666666666666663</v>
      </c>
      <c r="N33" s="9">
        <v>0.13417721518987341</v>
      </c>
      <c r="O33" s="9">
        <v>0.13861386138613863</v>
      </c>
      <c r="P33" s="9">
        <v>0.19656019656019655</v>
      </c>
      <c r="Q33" s="9">
        <v>0.11734693877551021</v>
      </c>
      <c r="R33" s="9">
        <v>0.1211340206185567</v>
      </c>
      <c r="S33" s="9">
        <v>0.1223021582733813</v>
      </c>
      <c r="T33" s="9">
        <v>0.17530864197530863</v>
      </c>
      <c r="U33" s="9">
        <v>0.13131313131313133</v>
      </c>
      <c r="V33" s="9">
        <v>0.16624685138539042</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63" t="s">
        <v>213</v>
      </c>
      <c r="B35" s="9">
        <v>7.246376811594203E-3</v>
      </c>
      <c r="C35" s="9">
        <v>1.8518518518518517E-2</v>
      </c>
      <c r="D35" s="9">
        <v>1.4814814814814815E-2</v>
      </c>
      <c r="E35" s="9">
        <v>7.3529411764705873E-3</v>
      </c>
      <c r="F35" s="9">
        <v>7.4626865671641781E-3</v>
      </c>
      <c r="G35" s="9">
        <v>7.246376811594203E-3</v>
      </c>
      <c r="H35" s="9">
        <v>7.1942446043165471E-3</v>
      </c>
      <c r="I35" s="9">
        <v>3.6496350364963501E-2</v>
      </c>
      <c r="J35" s="9"/>
      <c r="K35" s="9">
        <v>7.9365079365079361E-3</v>
      </c>
      <c r="L35" s="9"/>
      <c r="M35" s="9">
        <v>1.4285714285714285E-2</v>
      </c>
      <c r="N35" s="9">
        <v>2.1428571428571429E-2</v>
      </c>
      <c r="O35" s="9">
        <v>2.1739130434782608E-2</v>
      </c>
      <c r="P35" s="9">
        <v>1.4705882352941175E-2</v>
      </c>
      <c r="Q35" s="9">
        <v>7.0422535211267616E-3</v>
      </c>
      <c r="R35" s="9">
        <v>7.246376811594203E-3</v>
      </c>
      <c r="S35" s="9"/>
      <c r="T35" s="9">
        <v>1.3986013986013986E-2</v>
      </c>
      <c r="U35" s="9"/>
      <c r="V35" s="9"/>
    </row>
    <row r="36" spans="1:22" ht="14.25" x14ac:dyDescent="0.25">
      <c r="A36" s="65" t="s">
        <v>214</v>
      </c>
      <c r="B36" s="9">
        <v>8.6956521739130432E-2</v>
      </c>
      <c r="C36" s="9">
        <v>0.16666666666666663</v>
      </c>
      <c r="D36" s="9">
        <v>6.6666666666666666E-2</v>
      </c>
      <c r="E36" s="9">
        <v>0.17647058823529413</v>
      </c>
      <c r="F36" s="9">
        <v>0.1044776119402985</v>
      </c>
      <c r="G36" s="9">
        <v>2.8985507246376812E-2</v>
      </c>
      <c r="H36" s="9">
        <v>8.6330935251798552E-2</v>
      </c>
      <c r="I36" s="9">
        <v>9.4890510948905091E-2</v>
      </c>
      <c r="J36" s="9">
        <v>7.2992700729927001E-2</v>
      </c>
      <c r="K36" s="9">
        <v>0.19841269841269843</v>
      </c>
      <c r="L36" s="9">
        <v>0.10218978102189782</v>
      </c>
      <c r="M36" s="9">
        <v>7.1428571428571425E-2</v>
      </c>
      <c r="N36" s="9">
        <v>7.1428571428571425E-2</v>
      </c>
      <c r="O36" s="9">
        <v>0.13768115942028986</v>
      </c>
      <c r="P36" s="9">
        <v>0.19852941176470587</v>
      </c>
      <c r="Q36" s="9">
        <v>0.11971830985915492</v>
      </c>
      <c r="R36" s="9">
        <v>7.2463768115942032E-2</v>
      </c>
      <c r="S36" s="9">
        <v>7.9136690647482008E-2</v>
      </c>
      <c r="T36" s="9">
        <v>3.4965034965034968E-2</v>
      </c>
      <c r="U36" s="9">
        <v>0.18796992481203006</v>
      </c>
      <c r="V36" s="9">
        <v>9.0909090909090912E-2</v>
      </c>
    </row>
    <row r="37" spans="1:22" ht="14.25" x14ac:dyDescent="0.25">
      <c r="A37" s="65" t="s">
        <v>215</v>
      </c>
      <c r="B37" s="9">
        <v>0.55072463768115942</v>
      </c>
      <c r="C37" s="9">
        <v>0.39814814814814814</v>
      </c>
      <c r="D37" s="9">
        <v>0.59259259259259256</v>
      </c>
      <c r="E37" s="9">
        <v>0.68382352941176483</v>
      </c>
      <c r="F37" s="9">
        <v>0.52238805970149249</v>
      </c>
      <c r="G37" s="9">
        <v>0.43478260869565216</v>
      </c>
      <c r="H37" s="9">
        <v>0.4460431654676259</v>
      </c>
      <c r="I37" s="9">
        <v>0.51824817518248179</v>
      </c>
      <c r="J37" s="9">
        <v>0.46715328467153283</v>
      </c>
      <c r="K37" s="9">
        <v>0.48412698412698413</v>
      </c>
      <c r="L37" s="9">
        <v>0.49635036496350365</v>
      </c>
      <c r="M37" s="9">
        <v>0.62857142857142856</v>
      </c>
      <c r="N37" s="9">
        <v>0.38571428571428579</v>
      </c>
      <c r="O37" s="9">
        <v>0.57246376811594202</v>
      </c>
      <c r="P37" s="9">
        <v>0.53676470588235292</v>
      </c>
      <c r="Q37" s="9">
        <v>0.45070422535211274</v>
      </c>
      <c r="R37" s="9">
        <v>0.40579710144927539</v>
      </c>
      <c r="S37" s="9">
        <v>0.59712230215827333</v>
      </c>
      <c r="T37" s="9">
        <v>0.52447552447552448</v>
      </c>
      <c r="U37" s="9">
        <v>0.63157894736842102</v>
      </c>
      <c r="V37" s="9">
        <v>0.51048951048951052</v>
      </c>
    </row>
    <row r="38" spans="1:22" ht="15" thickBot="1" x14ac:dyDescent="0.3">
      <c r="A38" s="67" t="s">
        <v>216</v>
      </c>
      <c r="B38" s="9">
        <v>0.35507246376811596</v>
      </c>
      <c r="C38" s="9">
        <v>0.41666666666666674</v>
      </c>
      <c r="D38" s="9">
        <v>0.32592592592592595</v>
      </c>
      <c r="E38" s="9">
        <v>0.13235294117647059</v>
      </c>
      <c r="F38" s="9">
        <v>0.36567164179104483</v>
      </c>
      <c r="G38" s="9">
        <v>0.52898550724637683</v>
      </c>
      <c r="H38" s="9">
        <v>0.46043165467625902</v>
      </c>
      <c r="I38" s="9">
        <v>0.35036496350364965</v>
      </c>
      <c r="J38" s="9">
        <v>0.4598540145985402</v>
      </c>
      <c r="K38" s="9">
        <v>0.30952380952380953</v>
      </c>
      <c r="L38" s="9">
        <v>0.40145985401459855</v>
      </c>
      <c r="M38" s="9">
        <v>0.2857142857142857</v>
      </c>
      <c r="N38" s="9">
        <v>0.52142857142857146</v>
      </c>
      <c r="O38" s="9">
        <v>0.26811594202898553</v>
      </c>
      <c r="P38" s="9">
        <v>0.25</v>
      </c>
      <c r="Q38" s="9">
        <v>0.42253521126760563</v>
      </c>
      <c r="R38" s="9">
        <v>0.51449275362318836</v>
      </c>
      <c r="S38" s="9">
        <v>0.32374100719424459</v>
      </c>
      <c r="T38" s="9">
        <v>0.42657342657342651</v>
      </c>
      <c r="U38" s="9">
        <v>0.18045112781954883</v>
      </c>
      <c r="V38" s="9">
        <v>0.39860139860139859</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213</v>
      </c>
      <c r="B40" s="9">
        <v>3.0303030303030304E-2</v>
      </c>
      <c r="C40" s="9">
        <v>5.1948051948051939E-3</v>
      </c>
      <c r="D40" s="9">
        <v>2.932551319648094E-2</v>
      </c>
      <c r="E40" s="9">
        <v>2.8328611898017001E-2</v>
      </c>
      <c r="F40" s="9">
        <v>1.0362694300518137E-2</v>
      </c>
      <c r="G40" s="9">
        <v>1.3698630136986301E-2</v>
      </c>
      <c r="H40" s="9">
        <v>4.1666666666666657E-2</v>
      </c>
      <c r="I40" s="9">
        <v>2.4456521739130436E-2</v>
      </c>
      <c r="J40" s="9">
        <v>2.6666666666666666E-3</v>
      </c>
      <c r="K40" s="9">
        <v>2.5445292620865135E-2</v>
      </c>
      <c r="L40" s="9">
        <v>9.8039215686274508E-3</v>
      </c>
      <c r="M40" s="9">
        <v>1.0526315789473684E-2</v>
      </c>
      <c r="N40" s="9">
        <v>5.0000000000000001E-3</v>
      </c>
      <c r="O40" s="9">
        <v>1.0810810810810811E-2</v>
      </c>
      <c r="P40" s="9">
        <v>2.5069637883008356E-2</v>
      </c>
      <c r="Q40" s="9">
        <v>3.3163265306122451E-2</v>
      </c>
      <c r="R40" s="9">
        <v>1.0416666666666664E-2</v>
      </c>
      <c r="S40" s="9">
        <v>7.7519379844961248E-3</v>
      </c>
      <c r="T40" s="9">
        <v>2.1220159151193633E-2</v>
      </c>
      <c r="U40" s="9">
        <v>2.8735632183908046E-3</v>
      </c>
      <c r="V40" s="9">
        <v>2.1390374331550797E-2</v>
      </c>
    </row>
    <row r="41" spans="1:22" ht="14.25" x14ac:dyDescent="0.25">
      <c r="A41" s="65" t="s">
        <v>214</v>
      </c>
      <c r="B41" s="9">
        <v>0.12396694214876033</v>
      </c>
      <c r="C41" s="9">
        <v>7.0129870129870125E-2</v>
      </c>
      <c r="D41" s="9">
        <v>0.23167155425219937</v>
      </c>
      <c r="E41" s="9">
        <v>0.1359773371104816</v>
      </c>
      <c r="F41" s="9">
        <v>0.1606217616580311</v>
      </c>
      <c r="G41" s="9">
        <v>0.13698630136986301</v>
      </c>
      <c r="H41" s="9">
        <v>0.10555555555555556</v>
      </c>
      <c r="I41" s="9">
        <v>7.880434782608696E-2</v>
      </c>
      <c r="J41" s="9">
        <v>0.17599999999999999</v>
      </c>
      <c r="K41" s="9">
        <v>9.6692111959287536E-2</v>
      </c>
      <c r="L41" s="9">
        <v>9.3137254901960786E-2</v>
      </c>
      <c r="M41" s="9">
        <v>5.7894736842105263E-2</v>
      </c>
      <c r="N41" s="9">
        <v>0.1125</v>
      </c>
      <c r="O41" s="9">
        <v>0.12702702702702703</v>
      </c>
      <c r="P41" s="9">
        <v>0.14206128133704735</v>
      </c>
      <c r="Q41" s="9">
        <v>0.15051020408163265</v>
      </c>
      <c r="R41" s="9">
        <v>7.03125E-2</v>
      </c>
      <c r="S41" s="9">
        <v>5.6847545219638237E-2</v>
      </c>
      <c r="T41" s="9">
        <v>0.14323607427055704</v>
      </c>
      <c r="U41" s="9">
        <v>0.22413793103448276</v>
      </c>
      <c r="V41" s="9">
        <v>4.8128342245989303E-2</v>
      </c>
    </row>
    <row r="42" spans="1:22" ht="14.25" x14ac:dyDescent="0.25">
      <c r="A42" s="65" t="s">
        <v>215</v>
      </c>
      <c r="B42" s="9">
        <v>0.50964187327823696</v>
      </c>
      <c r="C42" s="9">
        <v>0.69350649350649352</v>
      </c>
      <c r="D42" s="9">
        <v>0.48093841642228741</v>
      </c>
      <c r="E42" s="9">
        <v>0.62322946175637395</v>
      </c>
      <c r="F42" s="9">
        <v>0.68134715025906734</v>
      </c>
      <c r="G42" s="9">
        <v>0.59178082191780823</v>
      </c>
      <c r="H42" s="9">
        <v>0.56388888888888888</v>
      </c>
      <c r="I42" s="9">
        <v>0.60054347826086951</v>
      </c>
      <c r="J42" s="9">
        <v>0.58933333333333338</v>
      </c>
      <c r="K42" s="9">
        <v>0.41475826972010177</v>
      </c>
      <c r="L42" s="9">
        <v>0.35049019607843135</v>
      </c>
      <c r="M42" s="9">
        <v>0.61842105263157898</v>
      </c>
      <c r="N42" s="9">
        <v>0.45500000000000002</v>
      </c>
      <c r="O42" s="9">
        <v>0.49459459459459459</v>
      </c>
      <c r="P42" s="9">
        <v>0.48467966573816157</v>
      </c>
      <c r="Q42" s="9">
        <v>0.58673469387755106</v>
      </c>
      <c r="R42" s="9">
        <v>0.41666666666666674</v>
      </c>
      <c r="S42" s="9">
        <v>0.72868217054263562</v>
      </c>
      <c r="T42" s="9">
        <v>0.32891246684350134</v>
      </c>
      <c r="U42" s="9">
        <v>0.58908045977011492</v>
      </c>
      <c r="V42" s="9">
        <v>0.72192513368983957</v>
      </c>
    </row>
    <row r="43" spans="1:22" ht="15" thickBot="1" x14ac:dyDescent="0.3">
      <c r="A43" s="67" t="s">
        <v>216</v>
      </c>
      <c r="B43" s="9">
        <v>0.33608815426997246</v>
      </c>
      <c r="C43" s="9">
        <v>0.23116883116883116</v>
      </c>
      <c r="D43" s="9">
        <v>0.25806451612903225</v>
      </c>
      <c r="E43" s="9">
        <v>0.21246458923512748</v>
      </c>
      <c r="F43" s="9">
        <v>0.14766839378238342</v>
      </c>
      <c r="G43" s="9">
        <v>0.25753424657534246</v>
      </c>
      <c r="H43" s="9">
        <v>0.28888888888888886</v>
      </c>
      <c r="I43" s="9">
        <v>0.29619565217391303</v>
      </c>
      <c r="J43" s="9">
        <v>0.23200000000000004</v>
      </c>
      <c r="K43" s="9">
        <v>0.46310432569974552</v>
      </c>
      <c r="L43" s="9">
        <v>0.54656862745098034</v>
      </c>
      <c r="M43" s="9">
        <v>0.31315789473684208</v>
      </c>
      <c r="N43" s="9">
        <v>0.42749999999999999</v>
      </c>
      <c r="O43" s="9">
        <v>0.36756756756756759</v>
      </c>
      <c r="P43" s="9">
        <v>0.34818941504178275</v>
      </c>
      <c r="Q43" s="9">
        <v>0.22959183673469391</v>
      </c>
      <c r="R43" s="9">
        <v>0.50260416666666663</v>
      </c>
      <c r="S43" s="9">
        <v>0.20671834625322996</v>
      </c>
      <c r="T43" s="9">
        <v>0.50663129973474796</v>
      </c>
      <c r="U43" s="9">
        <v>0.18390804597701149</v>
      </c>
      <c r="V43" s="9">
        <v>0.20855614973262032</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213</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214</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215</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5" thickBot="1" x14ac:dyDescent="0.3">
      <c r="A48" s="67" t="s">
        <v>216</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213</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214</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215</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5" thickBot="1" x14ac:dyDescent="0.3">
      <c r="A53" s="67" t="s">
        <v>216</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213</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214</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215</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216</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213</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214</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215</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216</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213</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214</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215</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216</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213</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214</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215</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216</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65" t="s">
        <v>223</v>
      </c>
      <c r="B77" s="155" t="s">
        <v>129</v>
      </c>
      <c r="C77" s="156" t="s">
        <v>130</v>
      </c>
      <c r="D77" s="1"/>
      <c r="E77" s="1"/>
      <c r="F77" s="165" t="s">
        <v>223</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73.604465709728856</v>
      </c>
      <c r="C78" s="59">
        <f>50+(50*(C93-C90))+(25*(C92-C91))</f>
        <v>75.44423661444938</v>
      </c>
      <c r="F78" s="52">
        <v>2019</v>
      </c>
      <c r="G78" s="25">
        <f>50+(50*(G93-G90))+(25*(G92-G91))</f>
        <v>72.740835464620645</v>
      </c>
      <c r="H78" s="59">
        <f>50+(50*(H93-H90))+(25*(H92-H91))</f>
        <v>74.807081252837037</v>
      </c>
      <c r="I78" s="25">
        <f t="shared" ref="I78:K78" si="4">50+(50*(I93-I90))+(25*(I92-I91))</f>
        <v>76.484018264840188</v>
      </c>
      <c r="J78" s="59">
        <f t="shared" si="4"/>
        <v>75.782504012841088</v>
      </c>
      <c r="K78" s="59">
        <f t="shared" si="4"/>
        <v>73.128980891719749</v>
      </c>
    </row>
    <row r="79" spans="1:32" ht="13.5" customHeight="1" x14ac:dyDescent="0.25">
      <c r="A79" s="52">
        <v>2017</v>
      </c>
      <c r="B79" s="25">
        <f>50+(50*(B98-B95))+(25*(B97-B96))</f>
        <v>77.089665653495445</v>
      </c>
      <c r="C79" s="59">
        <f>50+(50*(C98-C95))+(25*(C97-C96))</f>
        <v>79.023361453601566</v>
      </c>
      <c r="F79" s="52">
        <v>2017</v>
      </c>
      <c r="G79" s="25">
        <f>50+(50*(G98-G95))+(25*(G97-G96))</f>
        <v>75.72115384615384</v>
      </c>
      <c r="H79" s="59">
        <f>50+(50*(H98-H95))+(25*(H97-H96))</f>
        <v>77.595797280593317</v>
      </c>
      <c r="I79" s="25">
        <f t="shared" ref="I79:K79" si="5">50+(50*(I98-I95))+(25*(I97-I96))</f>
        <v>80.627490039840652</v>
      </c>
      <c r="J79" s="59">
        <f t="shared" si="5"/>
        <v>79.264018691588788</v>
      </c>
      <c r="K79" s="59">
        <f t="shared" si="5"/>
        <v>77.706552706552699</v>
      </c>
    </row>
    <row r="80" spans="1:32" ht="13.5" customHeight="1" x14ac:dyDescent="0.25">
      <c r="A80" s="52">
        <v>2016</v>
      </c>
      <c r="B80" s="25">
        <f>50+(50*(B103-B100))+(25*(B102-B101))</f>
        <v>74.895833333333329</v>
      </c>
      <c r="C80" s="59">
        <f>50+(50*(C103-C100))+(25*(C102-C101))</f>
        <v>76.142488868057185</v>
      </c>
      <c r="F80" s="52">
        <v>2016</v>
      </c>
      <c r="G80" s="25">
        <f>50+(50*(G103-G100))+(25*(G102-G101))</f>
        <v>73.425039872408291</v>
      </c>
      <c r="H80" s="59">
        <f>50+(50*(H103-H100))+(25*(H102-H101))</f>
        <v>76.259559154295985</v>
      </c>
      <c r="I80" s="25">
        <f t="shared" ref="I80:K80" si="6">50+(50*(I103-I100))+(25*(I102-I101))</f>
        <v>77.025232403718448</v>
      </c>
      <c r="J80" s="59">
        <f t="shared" si="6"/>
        <v>76.877376425855516</v>
      </c>
      <c r="K80" s="59">
        <f t="shared" si="6"/>
        <v>74.263502454991823</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thickBot="1" x14ac:dyDescent="0.3">
      <c r="A86" s="55">
        <v>2006</v>
      </c>
      <c r="B86" s="60" t="s">
        <v>56</v>
      </c>
      <c r="C86" s="61" t="s">
        <v>56</v>
      </c>
      <c r="F86" s="55">
        <v>2006</v>
      </c>
      <c r="G86" s="60" t="s">
        <v>56</v>
      </c>
      <c r="H86" s="60" t="s">
        <v>56</v>
      </c>
      <c r="I86" s="60" t="s">
        <v>56</v>
      </c>
      <c r="J86" s="60" t="s">
        <v>56</v>
      </c>
      <c r="K86" s="61"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213</v>
      </c>
      <c r="B90" s="9">
        <v>2.4189261031366295E-2</v>
      </c>
      <c r="C90" s="9">
        <v>2.2913256955810146E-2</v>
      </c>
      <c r="F90" s="63" t="s">
        <v>213</v>
      </c>
      <c r="G90" s="14">
        <v>2.9838022165387893E-2</v>
      </c>
      <c r="H90" s="14">
        <v>2.4512029051293693E-2</v>
      </c>
      <c r="I90" s="14">
        <v>2.0221787345075012E-2</v>
      </c>
      <c r="J90" s="14">
        <v>2.4077046548956663E-2</v>
      </c>
      <c r="K90" s="14">
        <v>2.0700636942675158E-2</v>
      </c>
    </row>
    <row r="91" spans="1:11" ht="14.25" x14ac:dyDescent="0.25">
      <c r="A91" s="65" t="s">
        <v>214</v>
      </c>
      <c r="B91" s="9">
        <v>0.16108452950558214</v>
      </c>
      <c r="C91" s="9">
        <v>0.13958382043488426</v>
      </c>
      <c r="F91" s="65" t="s">
        <v>214</v>
      </c>
      <c r="G91" s="9">
        <v>0.17050298380221654</v>
      </c>
      <c r="H91" s="9">
        <v>0.15024965955515207</v>
      </c>
      <c r="I91" s="9">
        <v>0.13242009132420091</v>
      </c>
      <c r="J91" s="9">
        <v>0.1348314606741573</v>
      </c>
      <c r="K91" s="9">
        <v>0.15976645435244161</v>
      </c>
    </row>
    <row r="92" spans="1:11" ht="14.25" x14ac:dyDescent="0.25">
      <c r="A92" s="65" t="s">
        <v>215</v>
      </c>
      <c r="B92" s="9">
        <v>0.47581073896863368</v>
      </c>
      <c r="C92" s="9">
        <v>0.47182604629413144</v>
      </c>
      <c r="F92" s="65" t="s">
        <v>215</v>
      </c>
      <c r="G92" s="9">
        <v>0.45950554134697358</v>
      </c>
      <c r="H92" s="9">
        <v>0.45891965501588744</v>
      </c>
      <c r="I92" s="9">
        <v>0.46249184605348986</v>
      </c>
      <c r="J92" s="9">
        <v>0.4678972712680578</v>
      </c>
      <c r="K92" s="9">
        <v>0.51273885350318471</v>
      </c>
    </row>
    <row r="93" spans="1:11" ht="15" thickBot="1" x14ac:dyDescent="0.3">
      <c r="A93" s="67" t="s">
        <v>216</v>
      </c>
      <c r="B93" s="9">
        <v>0.33891547049441784</v>
      </c>
      <c r="C93" s="9">
        <v>0.3656768763151742</v>
      </c>
      <c r="F93" s="67" t="s">
        <v>216</v>
      </c>
      <c r="G93" s="9">
        <v>0.34015345268542208</v>
      </c>
      <c r="H93" s="9">
        <v>0.36631865637766681</v>
      </c>
      <c r="I93" s="9">
        <v>0.38486627527723416</v>
      </c>
      <c r="J93" s="9">
        <v>0.37319422150882819</v>
      </c>
      <c r="K93" s="9">
        <v>0.3067940552016985</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213</v>
      </c>
      <c r="B95" s="9">
        <v>1.0638297872340425E-2</v>
      </c>
      <c r="C95" s="9">
        <v>9.7339390006489293E-3</v>
      </c>
      <c r="F95" s="63" t="s">
        <v>213</v>
      </c>
      <c r="G95" s="9">
        <v>9.6153846153846159E-3</v>
      </c>
      <c r="H95" s="9">
        <v>9.8887515451174281E-3</v>
      </c>
      <c r="I95" s="9">
        <v>7.9681274900398405E-3</v>
      </c>
      <c r="J95" s="9">
        <v>9.3457943925233638E-3</v>
      </c>
      <c r="K95" s="9">
        <v>1.282051282051282E-2</v>
      </c>
    </row>
    <row r="96" spans="1:11" ht="14.25" x14ac:dyDescent="0.25">
      <c r="A96" s="65" t="s">
        <v>214</v>
      </c>
      <c r="B96" s="9">
        <v>0.11474164133738601</v>
      </c>
      <c r="C96" s="9">
        <v>9.7988319273199218E-2</v>
      </c>
      <c r="F96" s="65" t="s">
        <v>214</v>
      </c>
      <c r="G96" s="9">
        <v>0.13221153846153846</v>
      </c>
      <c r="H96" s="9">
        <v>0.11619283065512979</v>
      </c>
      <c r="I96" s="9">
        <v>8.3665338645418322E-2</v>
      </c>
      <c r="J96" s="9">
        <v>0.10280373831775699</v>
      </c>
      <c r="K96" s="9">
        <v>9.5441595441595445E-2</v>
      </c>
    </row>
    <row r="97" spans="1:11" ht="14.25" x14ac:dyDescent="0.25">
      <c r="A97" s="65" t="s">
        <v>215</v>
      </c>
      <c r="B97" s="9">
        <v>0.52963525835866265</v>
      </c>
      <c r="C97" s="9">
        <v>0.5061648280337443</v>
      </c>
      <c r="F97" s="65" t="s">
        <v>215</v>
      </c>
      <c r="G97" s="9">
        <v>0.53605769230769229</v>
      </c>
      <c r="H97" s="9">
        <v>0.50803461063040789</v>
      </c>
      <c r="I97" s="9">
        <v>0.49203187250996017</v>
      </c>
      <c r="J97" s="9">
        <v>0.48364485981308414</v>
      </c>
      <c r="K97" s="9">
        <v>0.55413105413105412</v>
      </c>
    </row>
    <row r="98" spans="1:11" ht="15" thickBot="1" x14ac:dyDescent="0.3">
      <c r="A98" s="67" t="s">
        <v>216</v>
      </c>
      <c r="B98" s="9">
        <v>0.34498480243161095</v>
      </c>
      <c r="C98" s="9">
        <v>0.38611291369240752</v>
      </c>
      <c r="F98" s="67" t="s">
        <v>216</v>
      </c>
      <c r="G98" s="9">
        <v>0.32211538461538469</v>
      </c>
      <c r="H98" s="9">
        <v>0.36588380716934488</v>
      </c>
      <c r="I98" s="9">
        <v>0.41633466135458169</v>
      </c>
      <c r="J98" s="9">
        <v>0.40420560747663553</v>
      </c>
      <c r="K98" s="9">
        <v>0.33760683760683763</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213</v>
      </c>
      <c r="B100" s="9">
        <v>1.9166666666666665E-2</v>
      </c>
      <c r="C100" s="9">
        <v>1.5936254980079681E-2</v>
      </c>
      <c r="F100" s="63" t="s">
        <v>213</v>
      </c>
      <c r="G100" s="14">
        <v>1.8341307814992026E-2</v>
      </c>
      <c r="H100" s="14">
        <v>1.3945119208277103E-2</v>
      </c>
      <c r="I100" s="14">
        <v>1.6600265604249667E-2</v>
      </c>
      <c r="J100" s="14">
        <v>1.2357414448669201E-2</v>
      </c>
      <c r="K100" s="14">
        <v>2.4549918166939442E-2</v>
      </c>
    </row>
    <row r="101" spans="1:11" ht="14.25" x14ac:dyDescent="0.25">
      <c r="A101" s="65" t="s">
        <v>214</v>
      </c>
      <c r="B101" s="9">
        <v>0.12916666666666668</v>
      </c>
      <c r="C101" s="9">
        <v>0.11202249824232484</v>
      </c>
      <c r="F101" s="65" t="s">
        <v>214</v>
      </c>
      <c r="G101" s="9">
        <v>0.14274322169059012</v>
      </c>
      <c r="H101" s="9">
        <v>0.11830859199280253</v>
      </c>
      <c r="I101" s="9">
        <v>0.11088977423638777</v>
      </c>
      <c r="J101" s="9">
        <v>0.11026615969581749</v>
      </c>
      <c r="K101" s="9">
        <v>0.11893071467539552</v>
      </c>
    </row>
    <row r="102" spans="1:11" ht="14.25" x14ac:dyDescent="0.25">
      <c r="A102" s="65" t="s">
        <v>215</v>
      </c>
      <c r="B102" s="9">
        <v>0.54</v>
      </c>
      <c r="C102" s="9">
        <v>0.55448793063041946</v>
      </c>
      <c r="F102" s="65" t="s">
        <v>215</v>
      </c>
      <c r="G102" s="9">
        <v>0.56140350877192979</v>
      </c>
      <c r="H102" s="9">
        <v>0.53891138101664415</v>
      </c>
      <c r="I102" s="9">
        <v>0.51992031872509958</v>
      </c>
      <c r="J102" s="9">
        <v>0.54467680608365021</v>
      </c>
      <c r="K102" s="9">
        <v>0.57446808510638303</v>
      </c>
    </row>
    <row r="103" spans="1:11" ht="15" thickBot="1" x14ac:dyDescent="0.3">
      <c r="A103" s="67" t="s">
        <v>216</v>
      </c>
      <c r="B103" s="9">
        <v>0.31166666666666665</v>
      </c>
      <c r="C103" s="9">
        <v>0.31755331614717602</v>
      </c>
      <c r="F103" s="67" t="s">
        <v>216</v>
      </c>
      <c r="G103" s="9">
        <v>0.27751196172248804</v>
      </c>
      <c r="H103" s="9">
        <v>0.3288349077822762</v>
      </c>
      <c r="I103" s="9">
        <v>0.35258964143426297</v>
      </c>
      <c r="J103" s="9">
        <v>0.33269961977186313</v>
      </c>
      <c r="K103" s="9">
        <v>0.28205128205128205</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213</v>
      </c>
      <c r="B105" s="9" t="s">
        <v>56</v>
      </c>
      <c r="C105" s="9" t="s">
        <v>56</v>
      </c>
      <c r="F105" s="63" t="s">
        <v>213</v>
      </c>
      <c r="G105" s="9" t="s">
        <v>56</v>
      </c>
      <c r="H105" s="9" t="s">
        <v>56</v>
      </c>
      <c r="I105" s="9" t="s">
        <v>56</v>
      </c>
      <c r="J105" s="9" t="s">
        <v>56</v>
      </c>
      <c r="K105" s="9" t="s">
        <v>56</v>
      </c>
    </row>
    <row r="106" spans="1:11" ht="14.25" x14ac:dyDescent="0.25">
      <c r="A106" s="65" t="s">
        <v>214</v>
      </c>
      <c r="B106" s="9" t="s">
        <v>56</v>
      </c>
      <c r="C106" s="9" t="s">
        <v>56</v>
      </c>
      <c r="F106" s="65" t="s">
        <v>214</v>
      </c>
      <c r="G106" s="9" t="s">
        <v>56</v>
      </c>
      <c r="H106" s="9" t="s">
        <v>56</v>
      </c>
      <c r="I106" s="9" t="s">
        <v>56</v>
      </c>
      <c r="J106" s="9" t="s">
        <v>56</v>
      </c>
      <c r="K106" s="9" t="s">
        <v>56</v>
      </c>
    </row>
    <row r="107" spans="1:11" ht="14.25" x14ac:dyDescent="0.25">
      <c r="A107" s="65" t="s">
        <v>215</v>
      </c>
      <c r="B107" s="9" t="s">
        <v>56</v>
      </c>
      <c r="C107" s="9" t="s">
        <v>56</v>
      </c>
      <c r="F107" s="65" t="s">
        <v>215</v>
      </c>
      <c r="G107" s="9" t="s">
        <v>56</v>
      </c>
      <c r="H107" s="9" t="s">
        <v>56</v>
      </c>
      <c r="I107" s="9" t="s">
        <v>56</v>
      </c>
      <c r="J107" s="9" t="s">
        <v>56</v>
      </c>
      <c r="K107" s="9" t="s">
        <v>56</v>
      </c>
    </row>
    <row r="108" spans="1:11" ht="15" thickBot="1" x14ac:dyDescent="0.3">
      <c r="A108" s="67" t="s">
        <v>216</v>
      </c>
      <c r="B108" s="9" t="s">
        <v>56</v>
      </c>
      <c r="C108" s="9" t="s">
        <v>56</v>
      </c>
      <c r="F108" s="67" t="s">
        <v>216</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213</v>
      </c>
      <c r="B110" s="9" t="s">
        <v>56</v>
      </c>
      <c r="C110" s="9" t="s">
        <v>56</v>
      </c>
      <c r="F110" s="63" t="s">
        <v>213</v>
      </c>
      <c r="G110" s="9" t="s">
        <v>56</v>
      </c>
      <c r="H110" s="9" t="s">
        <v>56</v>
      </c>
      <c r="I110" s="9" t="s">
        <v>56</v>
      </c>
      <c r="J110" s="9" t="s">
        <v>56</v>
      </c>
      <c r="K110" s="9" t="s">
        <v>56</v>
      </c>
    </row>
    <row r="111" spans="1:11" ht="14.25" x14ac:dyDescent="0.25">
      <c r="A111" s="65" t="s">
        <v>214</v>
      </c>
      <c r="B111" s="9" t="s">
        <v>56</v>
      </c>
      <c r="C111" s="9" t="s">
        <v>56</v>
      </c>
      <c r="F111" s="65" t="s">
        <v>214</v>
      </c>
      <c r="G111" s="9" t="s">
        <v>56</v>
      </c>
      <c r="H111" s="9" t="s">
        <v>56</v>
      </c>
      <c r="I111" s="9" t="s">
        <v>56</v>
      </c>
      <c r="J111" s="9" t="s">
        <v>56</v>
      </c>
      <c r="K111" s="9" t="s">
        <v>56</v>
      </c>
    </row>
    <row r="112" spans="1:11" ht="14.25" x14ac:dyDescent="0.25">
      <c r="A112" s="65" t="s">
        <v>215</v>
      </c>
      <c r="B112" s="9" t="s">
        <v>56</v>
      </c>
      <c r="C112" s="9" t="s">
        <v>56</v>
      </c>
      <c r="F112" s="65" t="s">
        <v>215</v>
      </c>
      <c r="G112" s="9" t="s">
        <v>56</v>
      </c>
      <c r="H112" s="9" t="s">
        <v>56</v>
      </c>
      <c r="I112" s="9" t="s">
        <v>56</v>
      </c>
      <c r="J112" s="9" t="s">
        <v>56</v>
      </c>
      <c r="K112" s="9" t="s">
        <v>56</v>
      </c>
    </row>
    <row r="113" spans="1:11" ht="15" thickBot="1" x14ac:dyDescent="0.3">
      <c r="A113" s="67" t="s">
        <v>216</v>
      </c>
      <c r="B113" s="9" t="s">
        <v>56</v>
      </c>
      <c r="C113" s="9" t="s">
        <v>56</v>
      </c>
      <c r="F113" s="67" t="s">
        <v>216</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213</v>
      </c>
      <c r="B115" s="9" t="s">
        <v>56</v>
      </c>
      <c r="C115" s="9" t="s">
        <v>56</v>
      </c>
      <c r="F115" s="63" t="s">
        <v>213</v>
      </c>
      <c r="G115" s="9" t="s">
        <v>56</v>
      </c>
      <c r="H115" s="9" t="s">
        <v>56</v>
      </c>
      <c r="I115" s="9" t="s">
        <v>56</v>
      </c>
      <c r="J115" s="9" t="s">
        <v>56</v>
      </c>
      <c r="K115" s="9" t="s">
        <v>56</v>
      </c>
    </row>
    <row r="116" spans="1:11" ht="14.25" x14ac:dyDescent="0.25">
      <c r="A116" s="65" t="s">
        <v>214</v>
      </c>
      <c r="B116" s="9" t="s">
        <v>56</v>
      </c>
      <c r="C116" s="9" t="s">
        <v>56</v>
      </c>
      <c r="F116" s="65" t="s">
        <v>214</v>
      </c>
      <c r="G116" s="9" t="s">
        <v>56</v>
      </c>
      <c r="H116" s="9" t="s">
        <v>56</v>
      </c>
      <c r="I116" s="9" t="s">
        <v>56</v>
      </c>
      <c r="J116" s="9" t="s">
        <v>56</v>
      </c>
      <c r="K116" s="9" t="s">
        <v>56</v>
      </c>
    </row>
    <row r="117" spans="1:11" ht="14.25" x14ac:dyDescent="0.25">
      <c r="A117" s="65" t="s">
        <v>215</v>
      </c>
      <c r="B117" s="9" t="s">
        <v>56</v>
      </c>
      <c r="C117" s="9" t="s">
        <v>56</v>
      </c>
      <c r="F117" s="65" t="s">
        <v>215</v>
      </c>
      <c r="G117" s="9" t="s">
        <v>56</v>
      </c>
      <c r="H117" s="9" t="s">
        <v>56</v>
      </c>
      <c r="I117" s="9" t="s">
        <v>56</v>
      </c>
      <c r="J117" s="9" t="s">
        <v>56</v>
      </c>
      <c r="K117" s="9" t="s">
        <v>56</v>
      </c>
    </row>
    <row r="118" spans="1:11" ht="15" thickBot="1" x14ac:dyDescent="0.3">
      <c r="A118" s="67" t="s">
        <v>216</v>
      </c>
      <c r="B118" s="9" t="s">
        <v>56</v>
      </c>
      <c r="C118" s="9" t="s">
        <v>56</v>
      </c>
      <c r="F118" s="67" t="s">
        <v>216</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213</v>
      </c>
      <c r="B120" s="9" t="s">
        <v>56</v>
      </c>
      <c r="C120" s="9" t="s">
        <v>56</v>
      </c>
      <c r="F120" s="63" t="s">
        <v>213</v>
      </c>
      <c r="G120" s="9" t="s">
        <v>56</v>
      </c>
      <c r="H120" s="9" t="s">
        <v>56</v>
      </c>
      <c r="I120" s="9" t="s">
        <v>56</v>
      </c>
      <c r="J120" s="9" t="s">
        <v>56</v>
      </c>
      <c r="K120" s="9" t="s">
        <v>56</v>
      </c>
    </row>
    <row r="121" spans="1:11" ht="14.25" x14ac:dyDescent="0.25">
      <c r="A121" s="65" t="s">
        <v>214</v>
      </c>
      <c r="B121" s="9" t="s">
        <v>56</v>
      </c>
      <c r="C121" s="9" t="s">
        <v>56</v>
      </c>
      <c r="F121" s="65" t="s">
        <v>214</v>
      </c>
      <c r="G121" s="9" t="s">
        <v>56</v>
      </c>
      <c r="H121" s="9" t="s">
        <v>56</v>
      </c>
      <c r="I121" s="9" t="s">
        <v>56</v>
      </c>
      <c r="J121" s="9" t="s">
        <v>56</v>
      </c>
      <c r="K121" s="9" t="s">
        <v>56</v>
      </c>
    </row>
    <row r="122" spans="1:11" ht="14.25" x14ac:dyDescent="0.25">
      <c r="A122" s="65" t="s">
        <v>215</v>
      </c>
      <c r="B122" s="9" t="s">
        <v>56</v>
      </c>
      <c r="C122" s="9" t="s">
        <v>56</v>
      </c>
      <c r="F122" s="65" t="s">
        <v>215</v>
      </c>
      <c r="G122" s="9" t="s">
        <v>56</v>
      </c>
      <c r="H122" s="9" t="s">
        <v>56</v>
      </c>
      <c r="I122" s="9" t="s">
        <v>56</v>
      </c>
      <c r="J122" s="9" t="s">
        <v>56</v>
      </c>
      <c r="K122" s="9" t="s">
        <v>56</v>
      </c>
    </row>
    <row r="123" spans="1:11" ht="15" thickBot="1" x14ac:dyDescent="0.3">
      <c r="A123" s="67" t="s">
        <v>216</v>
      </c>
      <c r="B123" s="9" t="s">
        <v>56</v>
      </c>
      <c r="C123" s="9" t="s">
        <v>56</v>
      </c>
      <c r="F123" s="67" t="s">
        <v>216</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213</v>
      </c>
      <c r="B125" s="9" t="s">
        <v>56</v>
      </c>
      <c r="C125" s="9" t="s">
        <v>56</v>
      </c>
      <c r="F125" s="63" t="s">
        <v>213</v>
      </c>
      <c r="G125" s="9" t="s">
        <v>56</v>
      </c>
      <c r="H125" s="9" t="s">
        <v>56</v>
      </c>
      <c r="I125" s="9" t="s">
        <v>56</v>
      </c>
      <c r="J125" s="9" t="s">
        <v>56</v>
      </c>
      <c r="K125" s="9" t="s">
        <v>56</v>
      </c>
    </row>
    <row r="126" spans="1:11" ht="14.25" x14ac:dyDescent="0.25">
      <c r="A126" s="65" t="s">
        <v>214</v>
      </c>
      <c r="B126" s="9" t="s">
        <v>56</v>
      </c>
      <c r="C126" s="9" t="s">
        <v>56</v>
      </c>
      <c r="F126" s="65" t="s">
        <v>214</v>
      </c>
      <c r="G126" s="9" t="s">
        <v>56</v>
      </c>
      <c r="H126" s="9" t="s">
        <v>56</v>
      </c>
      <c r="I126" s="9" t="s">
        <v>56</v>
      </c>
      <c r="J126" s="9" t="s">
        <v>56</v>
      </c>
      <c r="K126" s="9" t="s">
        <v>56</v>
      </c>
    </row>
    <row r="127" spans="1:11" ht="14.25" x14ac:dyDescent="0.25">
      <c r="A127" s="65" t="s">
        <v>215</v>
      </c>
      <c r="B127" s="9" t="s">
        <v>56</v>
      </c>
      <c r="C127" s="9" t="s">
        <v>56</v>
      </c>
      <c r="F127" s="65" t="s">
        <v>215</v>
      </c>
      <c r="G127" s="9" t="s">
        <v>56</v>
      </c>
      <c r="H127" s="9" t="s">
        <v>56</v>
      </c>
      <c r="I127" s="9" t="s">
        <v>56</v>
      </c>
      <c r="J127" s="9" t="s">
        <v>56</v>
      </c>
      <c r="K127" s="9" t="s">
        <v>56</v>
      </c>
    </row>
    <row r="128" spans="1:11" ht="15" thickBot="1" x14ac:dyDescent="0.3">
      <c r="A128" s="67" t="s">
        <v>216</v>
      </c>
      <c r="B128" s="9" t="s">
        <v>56</v>
      </c>
      <c r="C128" s="9" t="s">
        <v>56</v>
      </c>
      <c r="F128" s="67" t="s">
        <v>216</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213</v>
      </c>
      <c r="B130" s="9" t="s">
        <v>56</v>
      </c>
      <c r="C130" s="9" t="s">
        <v>56</v>
      </c>
      <c r="F130" s="63" t="s">
        <v>213</v>
      </c>
      <c r="G130" s="9" t="s">
        <v>56</v>
      </c>
      <c r="H130" s="9" t="s">
        <v>56</v>
      </c>
      <c r="I130" s="9" t="s">
        <v>56</v>
      </c>
      <c r="J130" s="9" t="s">
        <v>56</v>
      </c>
      <c r="K130" s="9" t="s">
        <v>56</v>
      </c>
    </row>
    <row r="131" spans="1:11" ht="14.25" x14ac:dyDescent="0.25">
      <c r="A131" s="65" t="s">
        <v>214</v>
      </c>
      <c r="B131" s="9" t="s">
        <v>56</v>
      </c>
      <c r="C131" s="9" t="s">
        <v>56</v>
      </c>
      <c r="F131" s="65" t="s">
        <v>214</v>
      </c>
      <c r="G131" s="9" t="s">
        <v>56</v>
      </c>
      <c r="H131" s="9" t="s">
        <v>56</v>
      </c>
      <c r="I131" s="9" t="s">
        <v>56</v>
      </c>
      <c r="J131" s="9" t="s">
        <v>56</v>
      </c>
      <c r="K131" s="9" t="s">
        <v>56</v>
      </c>
    </row>
    <row r="132" spans="1:11" ht="14.25" x14ac:dyDescent="0.25">
      <c r="A132" s="65" t="s">
        <v>215</v>
      </c>
      <c r="B132" s="9" t="s">
        <v>56</v>
      </c>
      <c r="C132" s="9" t="s">
        <v>56</v>
      </c>
      <c r="F132" s="65" t="s">
        <v>215</v>
      </c>
      <c r="G132" s="9" t="s">
        <v>56</v>
      </c>
      <c r="H132" s="9" t="s">
        <v>56</v>
      </c>
      <c r="I132" s="9" t="s">
        <v>56</v>
      </c>
      <c r="J132" s="9" t="s">
        <v>56</v>
      </c>
      <c r="K132" s="9" t="s">
        <v>56</v>
      </c>
    </row>
    <row r="133" spans="1:11" ht="15" thickBot="1" x14ac:dyDescent="0.3">
      <c r="A133" s="67" t="s">
        <v>216</v>
      </c>
      <c r="B133" s="9" t="s">
        <v>56</v>
      </c>
      <c r="C133" s="9" t="s">
        <v>56</v>
      </c>
      <c r="F133" s="67" t="s">
        <v>216</v>
      </c>
      <c r="G133" s="9" t="s">
        <v>56</v>
      </c>
      <c r="H133" s="9" t="s">
        <v>56</v>
      </c>
      <c r="I133" s="9" t="s">
        <v>56</v>
      </c>
      <c r="J133" s="9" t="s">
        <v>56</v>
      </c>
      <c r="K133" s="9" t="s">
        <v>56</v>
      </c>
    </row>
  </sheetData>
  <mergeCells count="2">
    <mergeCell ref="A88:C88"/>
    <mergeCell ref="F88:K88"/>
  </mergeCells>
  <hyperlinks>
    <hyperlink ref="L1" location="Indicador_de_Distrito_e_Indicador_de_Acción_del_Área_de_Acción_de_Cohesión_Social_y_Servicios_Sociales_Desigualdad_en_las_dotaciones_de_los_barrios_de_la_ciudad" display="Gráficos" xr:uid="{0FBF15A1-7E4F-4469-9691-D1FBD577ECB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73"/>
  <sheetViews>
    <sheetView zoomScaleNormal="100" workbookViewId="0"/>
  </sheetViews>
  <sheetFormatPr baseColWidth="10" defaultColWidth="10.85546875" defaultRowHeight="13.5" x14ac:dyDescent="0.25"/>
  <cols>
    <col min="1" max="1" width="50.7109375" style="130" customWidth="1"/>
    <col min="2" max="9" width="14.7109375" style="1" customWidth="1"/>
    <col min="10" max="10" width="47.28515625" style="1" customWidth="1"/>
    <col min="11" max="11" width="12.42578125" style="116" customWidth="1"/>
    <col min="12" max="29" width="10.85546875" style="116"/>
    <col min="30" max="16384" width="10.85546875" style="1"/>
  </cols>
  <sheetData>
    <row r="1" spans="1:29" s="17" customFormat="1" ht="30" customHeight="1" x14ac:dyDescent="0.2">
      <c r="A1" s="121" t="s">
        <v>31</v>
      </c>
      <c r="B1" s="122"/>
      <c r="C1" s="122"/>
      <c r="D1" s="122"/>
      <c r="E1" s="122"/>
      <c r="F1" s="122"/>
      <c r="G1" s="122"/>
      <c r="H1" s="123"/>
      <c r="I1" s="123"/>
      <c r="J1" s="124"/>
      <c r="K1" s="115"/>
      <c r="L1" s="115"/>
      <c r="M1" s="115"/>
      <c r="N1" s="115"/>
      <c r="O1" s="115"/>
      <c r="P1" s="115"/>
      <c r="Q1" s="115"/>
      <c r="R1" s="115"/>
      <c r="S1" s="115"/>
      <c r="T1" s="115"/>
      <c r="U1" s="115"/>
      <c r="V1" s="115"/>
      <c r="W1" s="115"/>
      <c r="X1" s="115"/>
      <c r="Y1" s="115"/>
      <c r="Z1" s="115"/>
      <c r="AA1" s="115"/>
      <c r="AB1" s="115"/>
      <c r="AC1" s="115"/>
    </row>
    <row r="2" spans="1:29" s="116" customFormat="1" x14ac:dyDescent="0.25">
      <c r="A2" s="126"/>
      <c r="J2" s="125"/>
    </row>
    <row r="3" spans="1:29" x14ac:dyDescent="0.25">
      <c r="A3" s="141" t="s">
        <v>32</v>
      </c>
      <c r="B3" s="142"/>
      <c r="C3" s="142"/>
      <c r="D3" s="142"/>
      <c r="E3" s="142"/>
      <c r="F3" s="142"/>
      <c r="G3" s="142"/>
      <c r="H3" s="142"/>
      <c r="I3" s="142"/>
      <c r="J3" s="143"/>
    </row>
    <row r="4" spans="1:29" ht="15" customHeight="1" x14ac:dyDescent="0.25">
      <c r="A4" s="212" t="s">
        <v>33</v>
      </c>
      <c r="B4" s="213" t="s">
        <v>34</v>
      </c>
      <c r="C4" s="213"/>
      <c r="D4" s="213"/>
      <c r="E4" s="213"/>
      <c r="F4" s="213"/>
      <c r="G4" s="213"/>
      <c r="H4" s="213"/>
      <c r="I4" s="213"/>
      <c r="J4" s="214"/>
    </row>
    <row r="5" spans="1:29" ht="15" customHeight="1" x14ac:dyDescent="0.25">
      <c r="A5" s="212"/>
      <c r="B5" s="213"/>
      <c r="C5" s="213"/>
      <c r="D5" s="213"/>
      <c r="E5" s="213"/>
      <c r="F5" s="213"/>
      <c r="G5" s="213"/>
      <c r="H5" s="213"/>
      <c r="I5" s="213"/>
      <c r="J5" s="214"/>
    </row>
    <row r="6" spans="1:29" x14ac:dyDescent="0.25">
      <c r="A6" s="141" t="s">
        <v>35</v>
      </c>
      <c r="B6" s="142"/>
      <c r="C6" s="142"/>
      <c r="D6" s="142"/>
      <c r="E6" s="142"/>
      <c r="F6" s="142"/>
      <c r="G6" s="142"/>
      <c r="H6" s="142"/>
      <c r="I6" s="142"/>
      <c r="J6" s="143"/>
    </row>
    <row r="7" spans="1:29" ht="15" customHeight="1" x14ac:dyDescent="0.25">
      <c r="A7" s="212" t="s">
        <v>36</v>
      </c>
      <c r="B7" s="219" t="s">
        <v>252</v>
      </c>
      <c r="C7" s="217"/>
      <c r="D7" s="217"/>
      <c r="E7" s="217"/>
      <c r="F7" s="217"/>
      <c r="G7" s="217"/>
      <c r="H7" s="217"/>
      <c r="I7" s="217"/>
      <c r="J7" s="218"/>
    </row>
    <row r="8" spans="1:29" ht="15" customHeight="1" x14ac:dyDescent="0.25">
      <c r="A8" s="212"/>
      <c r="B8" s="217"/>
      <c r="C8" s="217"/>
      <c r="D8" s="217"/>
      <c r="E8" s="217"/>
      <c r="F8" s="217"/>
      <c r="G8" s="217"/>
      <c r="H8" s="217"/>
      <c r="I8" s="217"/>
      <c r="J8" s="218"/>
    </row>
    <row r="9" spans="1:29" ht="15" customHeight="1" x14ac:dyDescent="0.25">
      <c r="A9" s="212" t="s">
        <v>37</v>
      </c>
      <c r="B9" s="217" t="s">
        <v>38</v>
      </c>
      <c r="C9" s="217"/>
      <c r="D9" s="217"/>
      <c r="E9" s="217"/>
      <c r="F9" s="217"/>
      <c r="G9" s="217"/>
      <c r="H9" s="217"/>
      <c r="I9" s="217"/>
      <c r="J9" s="218"/>
    </row>
    <row r="10" spans="1:29" ht="15" customHeight="1" x14ac:dyDescent="0.25">
      <c r="A10" s="212"/>
      <c r="B10" s="217"/>
      <c r="C10" s="217"/>
      <c r="D10" s="217"/>
      <c r="E10" s="217"/>
      <c r="F10" s="217"/>
      <c r="G10" s="217"/>
      <c r="H10" s="217"/>
      <c r="I10" s="217"/>
      <c r="J10" s="218"/>
    </row>
    <row r="11" spans="1:29" x14ac:dyDescent="0.25">
      <c r="A11" s="141" t="s">
        <v>39</v>
      </c>
      <c r="B11" s="142"/>
      <c r="C11" s="142"/>
      <c r="D11" s="142"/>
      <c r="E11" s="142"/>
      <c r="F11" s="142"/>
      <c r="G11" s="142"/>
      <c r="H11" s="142"/>
      <c r="I11" s="142"/>
      <c r="J11" s="143"/>
    </row>
    <row r="12" spans="1:29" x14ac:dyDescent="0.25">
      <c r="A12" s="212" t="s">
        <v>40</v>
      </c>
      <c r="B12" s="215"/>
      <c r="C12" s="215"/>
      <c r="D12" s="215"/>
      <c r="E12" s="215"/>
      <c r="F12" s="215"/>
      <c r="G12" s="215"/>
      <c r="H12" s="215"/>
      <c r="I12" s="215"/>
      <c r="J12" s="216"/>
    </row>
    <row r="13" spans="1:29" x14ac:dyDescent="0.25">
      <c r="A13" s="212"/>
      <c r="B13" s="215"/>
      <c r="C13" s="215"/>
      <c r="D13" s="215"/>
      <c r="E13" s="215"/>
      <c r="F13" s="215"/>
      <c r="G13" s="215"/>
      <c r="H13" s="215"/>
      <c r="I13" s="215"/>
      <c r="J13" s="216"/>
    </row>
    <row r="14" spans="1:29" x14ac:dyDescent="0.25">
      <c r="A14" s="212"/>
      <c r="B14" s="215"/>
      <c r="C14" s="215"/>
      <c r="D14" s="215"/>
      <c r="E14" s="215"/>
      <c r="F14" s="215"/>
      <c r="G14" s="215"/>
      <c r="H14" s="215"/>
      <c r="I14" s="215"/>
      <c r="J14" s="216"/>
    </row>
    <row r="15" spans="1:29" x14ac:dyDescent="0.25">
      <c r="A15" s="212"/>
      <c r="B15" s="215"/>
      <c r="C15" s="215"/>
      <c r="D15" s="215"/>
      <c r="E15" s="215"/>
      <c r="F15" s="215"/>
      <c r="G15" s="215"/>
      <c r="H15" s="215"/>
      <c r="I15" s="215"/>
      <c r="J15" s="216"/>
    </row>
    <row r="16" spans="1:29" x14ac:dyDescent="0.25">
      <c r="A16" s="212" t="s">
        <v>41</v>
      </c>
      <c r="B16" s="215"/>
      <c r="C16" s="215"/>
      <c r="D16" s="215"/>
      <c r="E16" s="215"/>
      <c r="F16" s="215"/>
      <c r="G16" s="215"/>
      <c r="H16" s="215"/>
      <c r="I16" s="215"/>
      <c r="J16" s="216"/>
    </row>
    <row r="17" spans="1:10" x14ac:dyDescent="0.25">
      <c r="A17" s="212"/>
      <c r="B17" s="215"/>
      <c r="C17" s="215"/>
      <c r="D17" s="215"/>
      <c r="E17" s="215"/>
      <c r="F17" s="215"/>
      <c r="G17" s="215"/>
      <c r="H17" s="215"/>
      <c r="I17" s="215"/>
      <c r="J17" s="216"/>
    </row>
    <row r="18" spans="1:10" x14ac:dyDescent="0.25">
      <c r="A18" s="212"/>
      <c r="B18" s="215"/>
      <c r="C18" s="215"/>
      <c r="D18" s="215"/>
      <c r="E18" s="215"/>
      <c r="F18" s="215"/>
      <c r="G18" s="215"/>
      <c r="H18" s="215"/>
      <c r="I18" s="215"/>
      <c r="J18" s="216"/>
    </row>
    <row r="19" spans="1:10" x14ac:dyDescent="0.25">
      <c r="A19" s="212"/>
      <c r="B19" s="215"/>
      <c r="C19" s="215"/>
      <c r="D19" s="215"/>
      <c r="E19" s="215"/>
      <c r="F19" s="215"/>
      <c r="G19" s="215"/>
      <c r="H19" s="215"/>
      <c r="I19" s="215"/>
      <c r="J19" s="216"/>
    </row>
    <row r="20" spans="1:10" x14ac:dyDescent="0.25">
      <c r="A20" s="212" t="s">
        <v>42</v>
      </c>
      <c r="B20" s="215"/>
      <c r="C20" s="215"/>
      <c r="D20" s="215"/>
      <c r="E20" s="215"/>
      <c r="F20" s="215"/>
      <c r="G20" s="215"/>
      <c r="H20" s="215"/>
      <c r="I20" s="215"/>
      <c r="J20" s="216"/>
    </row>
    <row r="21" spans="1:10" x14ac:dyDescent="0.25">
      <c r="A21" s="212"/>
      <c r="B21" s="215"/>
      <c r="C21" s="215"/>
      <c r="D21" s="215"/>
      <c r="E21" s="215"/>
      <c r="F21" s="215"/>
      <c r="G21" s="215"/>
      <c r="H21" s="215"/>
      <c r="I21" s="215"/>
      <c r="J21" s="216"/>
    </row>
    <row r="22" spans="1:10" x14ac:dyDescent="0.25">
      <c r="A22" s="212"/>
      <c r="B22" s="215"/>
      <c r="C22" s="215"/>
      <c r="D22" s="215"/>
      <c r="E22" s="215"/>
      <c r="F22" s="215"/>
      <c r="G22" s="215"/>
      <c r="H22" s="215"/>
      <c r="I22" s="215"/>
      <c r="J22" s="216"/>
    </row>
    <row r="23" spans="1:10" x14ac:dyDescent="0.25">
      <c r="A23" s="212"/>
      <c r="B23" s="215"/>
      <c r="C23" s="215"/>
      <c r="D23" s="215"/>
      <c r="E23" s="215"/>
      <c r="F23" s="215"/>
      <c r="G23" s="215"/>
      <c r="H23" s="215"/>
      <c r="I23" s="215"/>
      <c r="J23" s="216"/>
    </row>
    <row r="24" spans="1:10" x14ac:dyDescent="0.25">
      <c r="A24" s="141" t="s">
        <v>43</v>
      </c>
      <c r="B24" s="142"/>
      <c r="C24" s="142"/>
      <c r="D24" s="142"/>
      <c r="E24" s="142"/>
      <c r="F24" s="142"/>
      <c r="G24" s="142"/>
      <c r="H24" s="142"/>
      <c r="I24" s="142"/>
      <c r="J24" s="143"/>
    </row>
    <row r="25" spans="1:10" ht="30" customHeight="1" x14ac:dyDescent="0.25">
      <c r="A25" s="127" t="s">
        <v>44</v>
      </c>
      <c r="B25" s="208" t="s">
        <v>45</v>
      </c>
      <c r="C25" s="208"/>
      <c r="D25" s="208"/>
      <c r="E25" s="208"/>
      <c r="F25" s="208"/>
      <c r="G25" s="208"/>
      <c r="H25" s="208"/>
      <c r="I25" s="208"/>
      <c r="J25" s="209"/>
    </row>
    <row r="26" spans="1:10" ht="30" customHeight="1" x14ac:dyDescent="0.25">
      <c r="A26" s="127" t="s">
        <v>46</v>
      </c>
      <c r="B26" s="220" t="s">
        <v>253</v>
      </c>
      <c r="C26" s="220"/>
      <c r="D26" s="220"/>
      <c r="E26" s="220"/>
      <c r="F26" s="220"/>
      <c r="G26" s="220"/>
      <c r="H26" s="220"/>
      <c r="I26" s="220"/>
      <c r="J26" s="221"/>
    </row>
    <row r="27" spans="1:10" ht="30" customHeight="1" thickBot="1" x14ac:dyDescent="0.3">
      <c r="A27" s="128" t="s">
        <v>47</v>
      </c>
      <c r="B27" s="210" t="s">
        <v>48</v>
      </c>
      <c r="C27" s="210"/>
      <c r="D27" s="210"/>
      <c r="E27" s="210"/>
      <c r="F27" s="210"/>
      <c r="G27" s="210"/>
      <c r="H27" s="210"/>
      <c r="I27" s="210"/>
      <c r="J27" s="211"/>
    </row>
    <row r="28" spans="1:10" x14ac:dyDescent="0.25">
      <c r="A28" s="141" t="s">
        <v>43</v>
      </c>
      <c r="B28" s="142"/>
      <c r="C28" s="142"/>
      <c r="D28" s="142"/>
      <c r="E28" s="142"/>
      <c r="F28" s="142"/>
      <c r="G28" s="142"/>
      <c r="H28" s="142"/>
      <c r="I28" s="142"/>
      <c r="J28" s="143"/>
    </row>
    <row r="29" spans="1:10" s="116" customFormat="1" ht="30" customHeight="1" x14ac:dyDescent="0.25">
      <c r="A29" s="137" t="s">
        <v>49</v>
      </c>
      <c r="B29" s="17"/>
      <c r="C29" s="17"/>
      <c r="D29" s="17"/>
      <c r="E29" s="17"/>
      <c r="F29" s="17"/>
      <c r="G29" s="17"/>
      <c r="H29" s="17"/>
      <c r="I29" s="17"/>
      <c r="J29" s="136"/>
    </row>
    <row r="30" spans="1:10" s="116" customFormat="1" ht="30" customHeight="1" thickBot="1" x14ac:dyDescent="0.3">
      <c r="A30" s="138"/>
      <c r="B30" s="139"/>
      <c r="C30" s="139"/>
      <c r="D30" s="139"/>
      <c r="E30" s="139"/>
      <c r="F30" s="139"/>
      <c r="G30" s="139"/>
      <c r="H30" s="139"/>
      <c r="I30" s="139"/>
      <c r="J30" s="140"/>
    </row>
    <row r="31" spans="1:10" s="116" customFormat="1" x14ac:dyDescent="0.25">
      <c r="A31" s="129"/>
    </row>
    <row r="32" spans="1:10" s="116" customFormat="1" x14ac:dyDescent="0.25">
      <c r="A32" s="129"/>
    </row>
    <row r="33" spans="1:1" s="116" customFormat="1" x14ac:dyDescent="0.25">
      <c r="A33" s="129"/>
    </row>
    <row r="34" spans="1:1" s="116" customFormat="1" x14ac:dyDescent="0.25">
      <c r="A34" s="129"/>
    </row>
    <row r="35" spans="1:1" s="116" customFormat="1" x14ac:dyDescent="0.25">
      <c r="A35" s="129"/>
    </row>
    <row r="36" spans="1:1" s="116" customFormat="1" x14ac:dyDescent="0.25">
      <c r="A36" s="129"/>
    </row>
    <row r="37" spans="1:1" s="116" customFormat="1" x14ac:dyDescent="0.25">
      <c r="A37" s="129"/>
    </row>
    <row r="38" spans="1:1" s="116" customFormat="1" x14ac:dyDescent="0.25">
      <c r="A38" s="129"/>
    </row>
    <row r="39" spans="1:1" s="116" customFormat="1" x14ac:dyDescent="0.25">
      <c r="A39" s="129"/>
    </row>
    <row r="40" spans="1:1" s="116" customFormat="1" x14ac:dyDescent="0.25">
      <c r="A40" s="129"/>
    </row>
    <row r="41" spans="1:1" s="116" customFormat="1" x14ac:dyDescent="0.25">
      <c r="A41" s="129"/>
    </row>
    <row r="42" spans="1:1" s="116" customFormat="1" x14ac:dyDescent="0.25">
      <c r="A42" s="129"/>
    </row>
    <row r="43" spans="1:1" s="116" customFormat="1" x14ac:dyDescent="0.25">
      <c r="A43" s="129"/>
    </row>
    <row r="44" spans="1:1" s="116" customFormat="1" x14ac:dyDescent="0.25">
      <c r="A44" s="129"/>
    </row>
    <row r="45" spans="1:1" s="116" customFormat="1" x14ac:dyDescent="0.25">
      <c r="A45" s="129"/>
    </row>
    <row r="46" spans="1:1" s="116" customFormat="1" x14ac:dyDescent="0.25">
      <c r="A46" s="129"/>
    </row>
    <row r="47" spans="1:1" s="116" customFormat="1" x14ac:dyDescent="0.25">
      <c r="A47" s="129"/>
    </row>
    <row r="48" spans="1:1" s="116" customFormat="1" x14ac:dyDescent="0.25">
      <c r="A48" s="129"/>
    </row>
    <row r="49" spans="1:1" s="116" customFormat="1" x14ac:dyDescent="0.25">
      <c r="A49" s="129"/>
    </row>
    <row r="50" spans="1:1" s="116" customFormat="1" x14ac:dyDescent="0.25">
      <c r="A50" s="129"/>
    </row>
    <row r="51" spans="1:1" s="116" customFormat="1" x14ac:dyDescent="0.25">
      <c r="A51" s="129"/>
    </row>
    <row r="52" spans="1:1" s="116" customFormat="1" x14ac:dyDescent="0.25">
      <c r="A52" s="129"/>
    </row>
    <row r="53" spans="1:1" s="116" customFormat="1" x14ac:dyDescent="0.25">
      <c r="A53" s="129"/>
    </row>
    <row r="54" spans="1:1" s="116" customFormat="1" x14ac:dyDescent="0.25">
      <c r="A54" s="129"/>
    </row>
    <row r="55" spans="1:1" s="116" customFormat="1" x14ac:dyDescent="0.25">
      <c r="A55" s="129"/>
    </row>
    <row r="56" spans="1:1" s="116" customFormat="1" x14ac:dyDescent="0.25">
      <c r="A56" s="129"/>
    </row>
    <row r="57" spans="1:1" s="116" customFormat="1" x14ac:dyDescent="0.25">
      <c r="A57" s="129"/>
    </row>
    <row r="58" spans="1:1" s="116" customFormat="1" x14ac:dyDescent="0.25">
      <c r="A58" s="129"/>
    </row>
    <row r="59" spans="1:1" s="116" customFormat="1" x14ac:dyDescent="0.25">
      <c r="A59" s="129"/>
    </row>
    <row r="60" spans="1:1" s="116" customFormat="1" x14ac:dyDescent="0.25">
      <c r="A60" s="129"/>
    </row>
    <row r="61" spans="1:1" s="116" customFormat="1" x14ac:dyDescent="0.25">
      <c r="A61" s="129"/>
    </row>
    <row r="62" spans="1:1" s="116" customFormat="1" x14ac:dyDescent="0.25">
      <c r="A62" s="129"/>
    </row>
    <row r="63" spans="1:1" s="116" customFormat="1" x14ac:dyDescent="0.25">
      <c r="A63" s="129"/>
    </row>
    <row r="64" spans="1:1" s="116" customFormat="1" x14ac:dyDescent="0.25">
      <c r="A64" s="129"/>
    </row>
    <row r="65" spans="1:1" s="116" customFormat="1" x14ac:dyDescent="0.25">
      <c r="A65" s="129"/>
    </row>
    <row r="66" spans="1:1" s="116" customFormat="1" x14ac:dyDescent="0.25">
      <c r="A66" s="129"/>
    </row>
    <row r="67" spans="1:1" s="116" customFormat="1" x14ac:dyDescent="0.25">
      <c r="A67" s="129"/>
    </row>
    <row r="68" spans="1:1" s="116" customFormat="1" x14ac:dyDescent="0.25">
      <c r="A68" s="129"/>
    </row>
    <row r="69" spans="1:1" s="116" customFormat="1" x14ac:dyDescent="0.25">
      <c r="A69" s="129"/>
    </row>
    <row r="70" spans="1:1" s="116" customFormat="1" x14ac:dyDescent="0.25">
      <c r="A70" s="129"/>
    </row>
    <row r="71" spans="1:1" s="116" customFormat="1" x14ac:dyDescent="0.25">
      <c r="A71" s="129"/>
    </row>
    <row r="72" spans="1:1" s="116" customFormat="1" x14ac:dyDescent="0.25">
      <c r="A72" s="129"/>
    </row>
    <row r="73" spans="1:1" s="116" customFormat="1" x14ac:dyDescent="0.25">
      <c r="A73" s="129"/>
    </row>
  </sheetData>
  <mergeCells count="15">
    <mergeCell ref="B25:J25"/>
    <mergeCell ref="B27:J27"/>
    <mergeCell ref="A4:A5"/>
    <mergeCell ref="B4:J5"/>
    <mergeCell ref="A12:A15"/>
    <mergeCell ref="A16:A19"/>
    <mergeCell ref="A20:A23"/>
    <mergeCell ref="B12:J15"/>
    <mergeCell ref="B16:J19"/>
    <mergeCell ref="B20:J23"/>
    <mergeCell ref="B9:J10"/>
    <mergeCell ref="A9:A10"/>
    <mergeCell ref="A7:A8"/>
    <mergeCell ref="B7:J8"/>
    <mergeCell ref="B26:J2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0" s="17" customFormat="1" ht="30" customHeight="1" x14ac:dyDescent="0.2">
      <c r="A1" s="15" t="s">
        <v>225</v>
      </c>
      <c r="B1" s="15"/>
      <c r="C1" s="15"/>
      <c r="D1" s="15"/>
      <c r="E1" s="15"/>
      <c r="F1" s="15"/>
      <c r="G1" s="15"/>
      <c r="H1" s="16"/>
      <c r="I1" s="16"/>
      <c r="J1" s="16"/>
    </row>
    <row r="3" spans="1:10" ht="14.25" thickBot="1" x14ac:dyDescent="0.3">
      <c r="A3" s="2" t="s">
        <v>115</v>
      </c>
    </row>
    <row r="4" spans="1:10" ht="15" customHeight="1" thickBot="1" x14ac:dyDescent="0.3">
      <c r="A4" s="175" t="s">
        <v>85</v>
      </c>
      <c r="B4" s="176">
        <v>2019</v>
      </c>
      <c r="C4" s="176">
        <v>2017</v>
      </c>
      <c r="D4" s="176">
        <v>2016</v>
      </c>
      <c r="E4" s="176">
        <v>2014</v>
      </c>
      <c r="F4" s="176">
        <v>2012</v>
      </c>
      <c r="G4" s="176">
        <v>2009</v>
      </c>
      <c r="H4" s="176">
        <v>2008</v>
      </c>
      <c r="I4" s="176">
        <v>2007</v>
      </c>
      <c r="J4" s="177">
        <v>2006</v>
      </c>
    </row>
    <row r="5" spans="1:10" ht="15" customHeight="1" x14ac:dyDescent="0.25">
      <c r="A5" s="63" t="s">
        <v>226</v>
      </c>
      <c r="B5" s="8">
        <v>3.1E-2</v>
      </c>
      <c r="C5" s="8">
        <v>4.9000000000000002E-2</v>
      </c>
      <c r="D5" s="8">
        <v>2.8000000000000001E-2</v>
      </c>
      <c r="E5" s="8" t="s">
        <v>56</v>
      </c>
      <c r="F5" s="8" t="s">
        <v>56</v>
      </c>
      <c r="G5" s="8" t="s">
        <v>56</v>
      </c>
      <c r="H5" s="8" t="s">
        <v>56</v>
      </c>
      <c r="I5" s="8" t="s">
        <v>56</v>
      </c>
      <c r="J5" s="8" t="s">
        <v>56</v>
      </c>
    </row>
    <row r="6" spans="1:10" ht="15" customHeight="1" x14ac:dyDescent="0.25">
      <c r="A6" s="65" t="s">
        <v>227</v>
      </c>
      <c r="B6" s="9">
        <v>0.23200000000000001</v>
      </c>
      <c r="C6" s="9">
        <v>0.27500000000000002</v>
      </c>
      <c r="D6" s="9">
        <v>0.245</v>
      </c>
      <c r="E6" s="9" t="s">
        <v>56</v>
      </c>
      <c r="F6" s="9" t="s">
        <v>56</v>
      </c>
      <c r="G6" s="9" t="s">
        <v>56</v>
      </c>
      <c r="H6" s="9" t="s">
        <v>56</v>
      </c>
      <c r="I6" s="9" t="s">
        <v>56</v>
      </c>
      <c r="J6" s="9" t="s">
        <v>56</v>
      </c>
    </row>
    <row r="7" spans="1:10" ht="15" customHeight="1" x14ac:dyDescent="0.25">
      <c r="A7" s="65" t="s">
        <v>228</v>
      </c>
      <c r="B7" s="9">
        <v>0.57999999999999996</v>
      </c>
      <c r="C7" s="9">
        <v>0.53500000000000003</v>
      </c>
      <c r="D7" s="9">
        <v>0.54200000000000004</v>
      </c>
      <c r="E7" s="9" t="s">
        <v>56</v>
      </c>
      <c r="F7" s="9" t="s">
        <v>56</v>
      </c>
      <c r="G7" s="9" t="s">
        <v>56</v>
      </c>
      <c r="H7" s="9" t="s">
        <v>56</v>
      </c>
      <c r="I7" s="9" t="s">
        <v>56</v>
      </c>
      <c r="J7" s="9" t="s">
        <v>56</v>
      </c>
    </row>
    <row r="8" spans="1:10" ht="15" customHeight="1" thickBot="1" x14ac:dyDescent="0.3">
      <c r="A8" s="67" t="s">
        <v>229</v>
      </c>
      <c r="B8" s="56">
        <v>0.157</v>
      </c>
      <c r="C8" s="56">
        <v>0.14099999999999999</v>
      </c>
      <c r="D8" s="56">
        <v>0.186</v>
      </c>
      <c r="E8" s="56" t="s">
        <v>56</v>
      </c>
      <c r="F8" s="56" t="s">
        <v>56</v>
      </c>
      <c r="G8" s="56" t="s">
        <v>56</v>
      </c>
      <c r="H8" s="56" t="s">
        <v>56</v>
      </c>
      <c r="I8" s="56" t="s">
        <v>56</v>
      </c>
      <c r="J8" s="56" t="s">
        <v>56</v>
      </c>
    </row>
    <row r="10" spans="1:10" ht="14.25" thickBot="1" x14ac:dyDescent="0.3">
      <c r="A10" s="2" t="s">
        <v>52</v>
      </c>
    </row>
    <row r="11" spans="1:10" ht="15" customHeight="1" thickBot="1" x14ac:dyDescent="0.3">
      <c r="A11" s="164" t="s">
        <v>85</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65</v>
      </c>
      <c r="C12" s="11">
        <f t="shared" ref="C12:D12" si="0">50+(50*(C8-C5))+(25*(C7-C6))</f>
        <v>61.1</v>
      </c>
      <c r="D12" s="11">
        <f t="shared" si="0"/>
        <v>65.325000000000003</v>
      </c>
      <c r="E12" s="11" t="s">
        <v>56</v>
      </c>
      <c r="F12" s="11" t="s">
        <v>56</v>
      </c>
      <c r="G12" s="11" t="s">
        <v>56</v>
      </c>
      <c r="H12" s="11" t="s">
        <v>56</v>
      </c>
      <c r="I12" s="11" t="s">
        <v>56</v>
      </c>
      <c r="J12" s="11" t="s">
        <v>56</v>
      </c>
    </row>
    <row r="14" spans="1:10" s="17" customFormat="1" ht="30" customHeight="1" x14ac:dyDescent="0.2">
      <c r="A14" s="15" t="s">
        <v>230</v>
      </c>
      <c r="B14" s="15"/>
      <c r="C14" s="15"/>
      <c r="D14" s="15"/>
      <c r="E14" s="15"/>
      <c r="F14" s="15"/>
      <c r="G14" s="15"/>
      <c r="H14" s="16"/>
      <c r="I14" s="16"/>
      <c r="J14" s="16"/>
    </row>
    <row r="16" spans="1:10" x14ac:dyDescent="0.25">
      <c r="A16" s="3" t="s">
        <v>123</v>
      </c>
    </row>
    <row r="17" spans="1:23" ht="14.25" thickBot="1" x14ac:dyDescent="0.3"/>
    <row r="18" spans="1:23" s="35" customFormat="1" ht="28.5" x14ac:dyDescent="0.2">
      <c r="A18" s="165" t="s">
        <v>85</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64.484126984126988</v>
      </c>
      <c r="C19" s="51">
        <f>50+(50*(C33-C30))+(25*(C32-C31))</f>
        <v>60.321715817694376</v>
      </c>
      <c r="D19" s="25">
        <f t="shared" ref="D19:V19" si="1">50+(50*(D33-D30))+(25*(D32-D31))</f>
        <v>70.580808080808083</v>
      </c>
      <c r="E19" s="25">
        <f t="shared" si="1"/>
        <v>75.064935064935057</v>
      </c>
      <c r="F19" s="25">
        <f t="shared" si="1"/>
        <v>69.175392670157066</v>
      </c>
      <c r="G19" s="25">
        <f t="shared" si="1"/>
        <v>68.4375</v>
      </c>
      <c r="H19" s="25">
        <f t="shared" si="1"/>
        <v>65.025575447570333</v>
      </c>
      <c r="I19" s="25">
        <f t="shared" si="1"/>
        <v>64.914425427872857</v>
      </c>
      <c r="J19" s="25">
        <f t="shared" si="1"/>
        <v>61.145320197044342</v>
      </c>
      <c r="K19" s="25">
        <f t="shared" si="1"/>
        <v>70.710455764075078</v>
      </c>
      <c r="L19" s="25">
        <f t="shared" si="1"/>
        <v>66.709183673469383</v>
      </c>
      <c r="M19" s="25">
        <f t="shared" si="1"/>
        <v>65.418781725888323</v>
      </c>
      <c r="N19" s="25">
        <f t="shared" si="1"/>
        <v>63.647959183673464</v>
      </c>
      <c r="O19" s="25">
        <f t="shared" si="1"/>
        <v>71.05263157894737</v>
      </c>
      <c r="P19" s="25">
        <f t="shared" si="1"/>
        <v>77.109181141439208</v>
      </c>
      <c r="Q19" s="25">
        <f t="shared" si="1"/>
        <v>67.307692307692307</v>
      </c>
      <c r="R19" s="25">
        <f t="shared" si="1"/>
        <v>60.30183727034121</v>
      </c>
      <c r="S19" s="25">
        <f t="shared" si="1"/>
        <v>64.588377723970936</v>
      </c>
      <c r="T19" s="25">
        <f t="shared" si="1"/>
        <v>72.450248756218912</v>
      </c>
      <c r="U19" s="25">
        <f t="shared" si="1"/>
        <v>74.999999999999986</v>
      </c>
      <c r="V19" s="25">
        <f t="shared" si="1"/>
        <v>66.195372750642676</v>
      </c>
      <c r="W19" s="53">
        <f>B12</f>
        <v>65</v>
      </c>
    </row>
    <row r="20" spans="1:23" ht="14.25" x14ac:dyDescent="0.25">
      <c r="A20" s="52">
        <v>2017</v>
      </c>
      <c r="B20" s="48">
        <f>50+(50*(B38-B35))+(25*(B37-B36))</f>
        <v>59.285714285714292</v>
      </c>
      <c r="C20" s="51">
        <f t="shared" ref="C20:V20" si="2">50+(50*(C38-C35))+(25*(C37-C36))</f>
        <v>61.956521739130437</v>
      </c>
      <c r="D20" s="25">
        <f t="shared" si="2"/>
        <v>62.678571428571431</v>
      </c>
      <c r="E20" s="25">
        <f t="shared" si="2"/>
        <v>75.535714285714292</v>
      </c>
      <c r="F20" s="25">
        <f t="shared" si="2"/>
        <v>59.574468085106389</v>
      </c>
      <c r="G20" s="25">
        <f t="shared" si="2"/>
        <v>52.777777777777779</v>
      </c>
      <c r="H20" s="25">
        <f t="shared" si="2"/>
        <v>63.652482269503551</v>
      </c>
      <c r="I20" s="25">
        <f t="shared" si="2"/>
        <v>49.074074074074076</v>
      </c>
      <c r="J20" s="25">
        <f t="shared" si="2"/>
        <v>62.411347517730498</v>
      </c>
      <c r="K20" s="25">
        <f t="shared" si="2"/>
        <v>58.450704225352112</v>
      </c>
      <c r="L20" s="25">
        <f t="shared" si="2"/>
        <v>63.297872340425535</v>
      </c>
      <c r="M20" s="25">
        <f t="shared" si="2"/>
        <v>79.401408450704224</v>
      </c>
      <c r="N20" s="25">
        <f t="shared" si="2"/>
        <v>60.035211267605632</v>
      </c>
      <c r="O20" s="25">
        <f t="shared" si="2"/>
        <v>67.48251748251748</v>
      </c>
      <c r="P20" s="25">
        <f t="shared" si="2"/>
        <v>68.661971830985919</v>
      </c>
      <c r="Q20" s="25">
        <f t="shared" si="2"/>
        <v>45.390070921985817</v>
      </c>
      <c r="R20" s="25">
        <f t="shared" si="2"/>
        <v>59.154929577464792</v>
      </c>
      <c r="S20" s="25">
        <f t="shared" si="2"/>
        <v>64.436619718309856</v>
      </c>
      <c r="T20" s="25">
        <f t="shared" si="2"/>
        <v>52.659574468085104</v>
      </c>
      <c r="U20" s="25">
        <f t="shared" si="2"/>
        <v>66.549295774647888</v>
      </c>
      <c r="V20" s="25">
        <f t="shared" si="2"/>
        <v>57.51748251748252</v>
      </c>
      <c r="W20" s="54">
        <f>C12</f>
        <v>61.1</v>
      </c>
    </row>
    <row r="21" spans="1:23" ht="14.25" x14ac:dyDescent="0.25">
      <c r="A21" s="52">
        <v>2016</v>
      </c>
      <c r="B21" s="48">
        <f>50+(50*(B43-B40))+(25*(B42-B41))</f>
        <v>60.826771653543311</v>
      </c>
      <c r="C21" s="51">
        <f t="shared" ref="C21:V21" si="3">50+(50*(C43-C40))+(25*(C42-C41))</f>
        <v>62.565104166666664</v>
      </c>
      <c r="D21" s="25">
        <f t="shared" si="3"/>
        <v>65.143603133159274</v>
      </c>
      <c r="E21" s="25">
        <f t="shared" si="3"/>
        <v>65.961538461538453</v>
      </c>
      <c r="F21" s="25">
        <f t="shared" si="3"/>
        <v>66.322815533980588</v>
      </c>
      <c r="G21" s="25">
        <f t="shared" si="3"/>
        <v>58.573298429319372</v>
      </c>
      <c r="H21" s="25">
        <f t="shared" si="3"/>
        <v>67.402597402597408</v>
      </c>
      <c r="I21" s="25">
        <f t="shared" si="3"/>
        <v>61.703431372549019</v>
      </c>
      <c r="J21" s="25">
        <f t="shared" si="3"/>
        <v>64.650872817955104</v>
      </c>
      <c r="K21" s="25">
        <f t="shared" si="3"/>
        <v>72.64492753623189</v>
      </c>
      <c r="L21" s="25">
        <f t="shared" si="3"/>
        <v>67.640186915887853</v>
      </c>
      <c r="M21" s="25">
        <f t="shared" si="3"/>
        <v>70.256410256410248</v>
      </c>
      <c r="N21" s="25">
        <f t="shared" si="3"/>
        <v>64.451219512195124</v>
      </c>
      <c r="O21" s="25">
        <f t="shared" si="3"/>
        <v>62.69329896907216</v>
      </c>
      <c r="P21" s="25">
        <f t="shared" si="3"/>
        <v>70.384615384615387</v>
      </c>
      <c r="Q21" s="25">
        <f t="shared" si="3"/>
        <v>66.727493917274941</v>
      </c>
      <c r="R21" s="25">
        <f t="shared" si="3"/>
        <v>63.239074550128535</v>
      </c>
      <c r="S21" s="25">
        <f t="shared" si="3"/>
        <v>56.282722513089006</v>
      </c>
      <c r="T21" s="25">
        <f t="shared" si="3"/>
        <v>72.572178477690287</v>
      </c>
      <c r="U21" s="25">
        <f t="shared" si="3"/>
        <v>62.761780104712038</v>
      </c>
      <c r="V21" s="25">
        <f t="shared" si="3"/>
        <v>56.823979591836732</v>
      </c>
      <c r="W21" s="54">
        <f>D12</f>
        <v>65.325000000000003</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5" thickBot="1" x14ac:dyDescent="0.3">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226</v>
      </c>
      <c r="B30" s="9">
        <v>4.2328042328042326E-2</v>
      </c>
      <c r="C30" s="9">
        <v>3.7533512064343161E-2</v>
      </c>
      <c r="D30" s="9">
        <v>2.7777777777777776E-2</v>
      </c>
      <c r="E30" s="9">
        <v>2.8571428571428571E-2</v>
      </c>
      <c r="F30" s="9">
        <v>1.832460732984293E-2</v>
      </c>
      <c r="G30" s="9">
        <v>0.03</v>
      </c>
      <c r="H30" s="9">
        <v>3.0690537084398978E-2</v>
      </c>
      <c r="I30" s="9">
        <v>2.6894865525672371E-2</v>
      </c>
      <c r="J30" s="9">
        <v>3.9408866995073892E-2</v>
      </c>
      <c r="K30" s="9">
        <v>2.6809651474530832E-3</v>
      </c>
      <c r="L30" s="9">
        <v>1.7857142857142856E-2</v>
      </c>
      <c r="M30" s="9">
        <v>2.030456852791878E-2</v>
      </c>
      <c r="N30" s="9">
        <v>3.0612244897959183E-2</v>
      </c>
      <c r="O30" s="9">
        <v>7.5187969924812026E-3</v>
      </c>
      <c r="P30" s="9">
        <v>4.9627791563275434E-3</v>
      </c>
      <c r="Q30" s="9">
        <v>1.5384615384615385E-2</v>
      </c>
      <c r="R30" s="9">
        <v>5.5118110236220472E-2</v>
      </c>
      <c r="S30" s="9">
        <v>2.663438256658596E-2</v>
      </c>
      <c r="T30" s="9">
        <v>2.736318407960199E-2</v>
      </c>
      <c r="U30" s="9">
        <v>7.7922077922077922E-3</v>
      </c>
      <c r="V30" s="9">
        <v>1.2853470437017995E-2</v>
      </c>
    </row>
    <row r="31" spans="1:23" ht="14.25" x14ac:dyDescent="0.25">
      <c r="A31" s="65" t="s">
        <v>227</v>
      </c>
      <c r="B31" s="9">
        <v>0.23544973544973544</v>
      </c>
      <c r="C31" s="9">
        <v>0.30026809651474529</v>
      </c>
      <c r="D31" s="9">
        <v>0.17424242424242425</v>
      </c>
      <c r="E31" s="9">
        <v>8.8311688311688313E-2</v>
      </c>
      <c r="F31" s="9">
        <v>0.18324607329842929</v>
      </c>
      <c r="G31" s="9">
        <v>0.215</v>
      </c>
      <c r="H31" s="9">
        <v>0.21483375959079287</v>
      </c>
      <c r="I31" s="9">
        <v>0.20293398533007334</v>
      </c>
      <c r="J31" s="9">
        <v>0.27586206896551724</v>
      </c>
      <c r="K31" s="9">
        <v>0.13941018766756033</v>
      </c>
      <c r="L31" s="9">
        <v>0.21173469387755101</v>
      </c>
      <c r="M31" s="9">
        <v>0.24365482233502539</v>
      </c>
      <c r="N31" s="9">
        <v>0.24744897959183676</v>
      </c>
      <c r="O31" s="9">
        <v>0.14536340852130325</v>
      </c>
      <c r="P31" s="9">
        <v>8.9330024813895778E-2</v>
      </c>
      <c r="Q31" s="9">
        <v>0.19230769230769235</v>
      </c>
      <c r="R31" s="9">
        <v>0.27821522309711288</v>
      </c>
      <c r="S31" s="9">
        <v>0.23728813559322035</v>
      </c>
      <c r="T31" s="9">
        <v>0.10199004975124377</v>
      </c>
      <c r="U31" s="9">
        <v>0.13506493506493505</v>
      </c>
      <c r="V31" s="9">
        <v>0.23907455012853471</v>
      </c>
    </row>
    <row r="32" spans="1:23" ht="14.25" x14ac:dyDescent="0.25">
      <c r="A32" s="65" t="s">
        <v>228</v>
      </c>
      <c r="B32" s="9">
        <v>0.544973544973545</v>
      </c>
      <c r="C32" s="9">
        <v>0.53619302949061665</v>
      </c>
      <c r="D32" s="9">
        <v>0.54292929292929293</v>
      </c>
      <c r="E32" s="9">
        <v>0.61818181818181817</v>
      </c>
      <c r="F32" s="9">
        <v>0.60994764397905754</v>
      </c>
      <c r="G32" s="9">
        <v>0.4975</v>
      </c>
      <c r="H32" s="9">
        <v>0.63171355498721227</v>
      </c>
      <c r="I32" s="9">
        <v>0.68704156479217604</v>
      </c>
      <c r="J32" s="9">
        <v>0.56896551724137934</v>
      </c>
      <c r="K32" s="9">
        <v>0.74262734584450418</v>
      </c>
      <c r="L32" s="9">
        <v>0.625</v>
      </c>
      <c r="M32" s="9">
        <v>0.57106598984771573</v>
      </c>
      <c r="N32" s="9">
        <v>0.5892857142857143</v>
      </c>
      <c r="O32" s="9">
        <v>0.69172932330827064</v>
      </c>
      <c r="P32" s="9">
        <v>0.62779156327543428</v>
      </c>
      <c r="Q32" s="9">
        <v>0.66923076923076918</v>
      </c>
      <c r="R32" s="9">
        <v>0.53280839895013121</v>
      </c>
      <c r="S32" s="9">
        <v>0.59806295399515741</v>
      </c>
      <c r="T32" s="9">
        <v>0.68656716417910446</v>
      </c>
      <c r="U32" s="9">
        <v>0.5636363636363636</v>
      </c>
      <c r="V32" s="9">
        <v>0.58354755784061696</v>
      </c>
    </row>
    <row r="33" spans="1:22" ht="15" thickBot="1" x14ac:dyDescent="0.3">
      <c r="A33" s="67" t="s">
        <v>229</v>
      </c>
      <c r="B33" s="9">
        <v>0.17724867724867724</v>
      </c>
      <c r="C33" s="9">
        <v>0.12600536193029491</v>
      </c>
      <c r="D33" s="9">
        <v>0.25505050505050503</v>
      </c>
      <c r="E33" s="9">
        <v>0.26493506493506491</v>
      </c>
      <c r="F33" s="9">
        <v>0.18848167539267016</v>
      </c>
      <c r="G33" s="9">
        <v>0.25750000000000001</v>
      </c>
      <c r="H33" s="9">
        <v>0.12276214833759591</v>
      </c>
      <c r="I33" s="9">
        <v>8.3129584352078234E-2</v>
      </c>
      <c r="J33" s="9">
        <v>0.11576354679802955</v>
      </c>
      <c r="K33" s="9">
        <v>0.11528150134048257</v>
      </c>
      <c r="L33" s="9">
        <v>0.14540816326530612</v>
      </c>
      <c r="M33" s="9">
        <v>0.1649746192893401</v>
      </c>
      <c r="N33" s="9">
        <v>0.1326530612244898</v>
      </c>
      <c r="O33" s="9">
        <v>0.15538847117794485</v>
      </c>
      <c r="P33" s="9">
        <v>0.27791563275434245</v>
      </c>
      <c r="Q33" s="9">
        <v>0.12307692307692308</v>
      </c>
      <c r="R33" s="9">
        <v>0.13385826771653545</v>
      </c>
      <c r="S33" s="9">
        <v>0.13801452784503632</v>
      </c>
      <c r="T33" s="9">
        <v>0.18407960199004975</v>
      </c>
      <c r="U33" s="9">
        <v>0.29350649350649349</v>
      </c>
      <c r="V33" s="9">
        <v>0.16452442159383032</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63" t="s">
        <v>226</v>
      </c>
      <c r="B35" s="9">
        <v>0.05</v>
      </c>
      <c r="C35" s="9">
        <v>2.8985507246376812E-2</v>
      </c>
      <c r="D35" s="9">
        <v>3.5714285714285712E-2</v>
      </c>
      <c r="E35" s="9">
        <v>1.4285714285714285E-2</v>
      </c>
      <c r="F35" s="9">
        <v>1.4184397163120567E-2</v>
      </c>
      <c r="G35" s="9">
        <v>0.11851851851851852</v>
      </c>
      <c r="H35" s="9">
        <v>5.6737588652482268E-2</v>
      </c>
      <c r="I35" s="9">
        <v>0.11851851851851852</v>
      </c>
      <c r="J35" s="9">
        <v>4.2553191489361701E-2</v>
      </c>
      <c r="K35" s="9">
        <v>0.10563380281690141</v>
      </c>
      <c r="L35" s="9">
        <v>1.4184397163120567E-2</v>
      </c>
      <c r="M35" s="9">
        <v>7.0422535211267616E-3</v>
      </c>
      <c r="N35" s="9">
        <v>2.1126760563380281E-2</v>
      </c>
      <c r="O35" s="9"/>
      <c r="P35" s="9">
        <v>2.1126760563380281E-2</v>
      </c>
      <c r="Q35" s="9">
        <v>0.19148936170212769</v>
      </c>
      <c r="R35" s="9">
        <v>4.9295774647887321E-2</v>
      </c>
      <c r="S35" s="9">
        <v>1.4084507042253523E-2</v>
      </c>
      <c r="T35" s="9">
        <v>3.5460992907801421E-2</v>
      </c>
      <c r="U35" s="9">
        <v>1.4084507042253523E-2</v>
      </c>
      <c r="V35" s="9">
        <v>2.097902097902098E-2</v>
      </c>
    </row>
    <row r="36" spans="1:22" ht="14.25" x14ac:dyDescent="0.25">
      <c r="A36" s="65" t="s">
        <v>227</v>
      </c>
      <c r="B36" s="9">
        <v>0.2857142857142857</v>
      </c>
      <c r="C36" s="9">
        <v>0.26811594202898553</v>
      </c>
      <c r="D36" s="9">
        <v>0.25714285714285712</v>
      </c>
      <c r="E36" s="9">
        <v>0.10714285714285714</v>
      </c>
      <c r="F36" s="9">
        <v>0.33333333333333326</v>
      </c>
      <c r="G36" s="9">
        <v>0.34814814814814815</v>
      </c>
      <c r="H36" s="9">
        <v>0.2978723404255319</v>
      </c>
      <c r="I36" s="9">
        <v>0.38518518518518519</v>
      </c>
      <c r="J36" s="9">
        <v>0.30496453900709219</v>
      </c>
      <c r="K36" s="9">
        <v>0.20422535211267609</v>
      </c>
      <c r="L36" s="9">
        <v>0.26241134751773049</v>
      </c>
      <c r="M36" s="9">
        <v>7.746478873239436E-2</v>
      </c>
      <c r="N36" s="9">
        <v>0.32394366197183105</v>
      </c>
      <c r="O36" s="9">
        <v>0.24475524475524477</v>
      </c>
      <c r="P36" s="9">
        <v>0.23239436619718309</v>
      </c>
      <c r="Q36" s="9">
        <v>0.34042553191489361</v>
      </c>
      <c r="R36" s="9">
        <v>0.29577464788732394</v>
      </c>
      <c r="S36" s="9">
        <v>0.24647887323943662</v>
      </c>
      <c r="T36" s="9">
        <v>0.41843971631205679</v>
      </c>
      <c r="U36" s="9">
        <v>0.19718309859154928</v>
      </c>
      <c r="V36" s="9">
        <v>0.34965034965034969</v>
      </c>
    </row>
    <row r="37" spans="1:22" ht="14.25" x14ac:dyDescent="0.25">
      <c r="A37" s="65" t="s">
        <v>228</v>
      </c>
      <c r="B37" s="9">
        <v>0.5714285714285714</v>
      </c>
      <c r="C37" s="9">
        <v>0.60144927536231885</v>
      </c>
      <c r="D37" s="9">
        <v>0.57857142857142863</v>
      </c>
      <c r="E37" s="9">
        <v>0.6</v>
      </c>
      <c r="F37" s="9">
        <v>0.56028368794326244</v>
      </c>
      <c r="G37" s="9">
        <v>0.37037037037037041</v>
      </c>
      <c r="H37" s="9">
        <v>0.33333333333333326</v>
      </c>
      <c r="I37" s="9">
        <v>0.40740740740740738</v>
      </c>
      <c r="J37" s="9">
        <v>0.41843971631205679</v>
      </c>
      <c r="K37" s="9">
        <v>0.62676056338028174</v>
      </c>
      <c r="L37" s="9">
        <v>0.62411347517730498</v>
      </c>
      <c r="M37" s="9">
        <v>0.56338028169014087</v>
      </c>
      <c r="N37" s="9">
        <v>0.54225352112676062</v>
      </c>
      <c r="O37" s="9">
        <v>0.56643356643356646</v>
      </c>
      <c r="P37" s="9">
        <v>0.47183098591549294</v>
      </c>
      <c r="Q37" s="9">
        <v>0.3971631205673759</v>
      </c>
      <c r="R37" s="9">
        <v>0.54929577464788737</v>
      </c>
      <c r="S37" s="9">
        <v>0.62676056338028174</v>
      </c>
      <c r="T37" s="9">
        <v>0.49645390070921985</v>
      </c>
      <c r="U37" s="9">
        <v>0.6901408450704225</v>
      </c>
      <c r="V37" s="9">
        <v>0.56643356643356646</v>
      </c>
    </row>
    <row r="38" spans="1:22" ht="15" thickBot="1" x14ac:dyDescent="0.3">
      <c r="A38" s="67" t="s">
        <v>229</v>
      </c>
      <c r="B38" s="9">
        <v>9.285714285714286E-2</v>
      </c>
      <c r="C38" s="9">
        <v>0.10144927536231885</v>
      </c>
      <c r="D38" s="9">
        <v>0.12857142857142856</v>
      </c>
      <c r="E38" s="9">
        <v>0.27857142857142858</v>
      </c>
      <c r="F38" s="9">
        <v>9.2198581560283668E-2</v>
      </c>
      <c r="G38" s="9">
        <v>0.16296296296296298</v>
      </c>
      <c r="H38" s="9">
        <v>0.31205673758865249</v>
      </c>
      <c r="I38" s="9">
        <v>8.8888888888888892E-2</v>
      </c>
      <c r="J38" s="9">
        <v>0.23404255319148937</v>
      </c>
      <c r="K38" s="9">
        <v>6.3380281690140844E-2</v>
      </c>
      <c r="L38" s="9">
        <v>9.9290780141843976E-2</v>
      </c>
      <c r="M38" s="9">
        <v>0.352112676056338</v>
      </c>
      <c r="N38" s="9">
        <v>0.11267605633802819</v>
      </c>
      <c r="O38" s="9">
        <v>0.1888111888111888</v>
      </c>
      <c r="P38" s="9">
        <v>0.27464788732394368</v>
      </c>
      <c r="Q38" s="9">
        <v>7.0921985815602842E-2</v>
      </c>
      <c r="R38" s="9">
        <v>0.10563380281690141</v>
      </c>
      <c r="S38" s="9">
        <v>0.11267605633802819</v>
      </c>
      <c r="T38" s="9">
        <v>4.9645390070921988E-2</v>
      </c>
      <c r="U38" s="9">
        <v>9.8591549295774641E-2</v>
      </c>
      <c r="V38" s="9">
        <v>6.2937062937062943E-2</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226</v>
      </c>
      <c r="B40" s="9">
        <v>6.5616797900262466E-2</v>
      </c>
      <c r="C40" s="9">
        <v>6.25E-2</v>
      </c>
      <c r="D40" s="9">
        <v>2.6109660574412531E-2</v>
      </c>
      <c r="E40" s="9">
        <v>4.1025641025641019E-2</v>
      </c>
      <c r="F40" s="9">
        <v>1.6990291262135922E-2</v>
      </c>
      <c r="G40" s="9">
        <v>1.5706806282722512E-2</v>
      </c>
      <c r="H40" s="9">
        <v>3.3766233766233764E-2</v>
      </c>
      <c r="I40" s="9">
        <v>2.4509803921568631E-2</v>
      </c>
      <c r="J40" s="9">
        <v>1.4962593516209478E-2</v>
      </c>
      <c r="K40" s="9">
        <v>1.4492753623188406E-2</v>
      </c>
      <c r="L40" s="9">
        <v>1.6355140186915886E-2</v>
      </c>
      <c r="M40" s="9">
        <v>1.5384615384615385E-2</v>
      </c>
      <c r="N40" s="9">
        <v>3.6585365853658534E-2</v>
      </c>
      <c r="O40" s="9">
        <v>4.1237113402061848E-2</v>
      </c>
      <c r="P40" s="9">
        <v>3.3333333333333333E-2</v>
      </c>
      <c r="Q40" s="9">
        <v>2.1897810218978103E-2</v>
      </c>
      <c r="R40" s="9">
        <v>4.3701799485861184E-2</v>
      </c>
      <c r="S40" s="9">
        <v>1.0471204188481676E-2</v>
      </c>
      <c r="T40" s="9">
        <v>2.6246719160104987E-2</v>
      </c>
      <c r="U40" s="9">
        <v>1.5706806282722512E-2</v>
      </c>
      <c r="V40" s="9">
        <v>2.2959183673469389E-2</v>
      </c>
    </row>
    <row r="41" spans="1:22" ht="14.25" x14ac:dyDescent="0.25">
      <c r="A41" s="65" t="s">
        <v>227</v>
      </c>
      <c r="B41" s="9">
        <v>0.26771653543307089</v>
      </c>
      <c r="C41" s="9">
        <v>0.21614583333333337</v>
      </c>
      <c r="D41" s="9">
        <v>0.26109660574412535</v>
      </c>
      <c r="E41" s="9">
        <v>0.24102564102564103</v>
      </c>
      <c r="F41" s="9">
        <v>0.22815533980582525</v>
      </c>
      <c r="G41" s="9">
        <v>0.34031413612565442</v>
      </c>
      <c r="H41" s="9">
        <v>0.2207792207792208</v>
      </c>
      <c r="I41" s="9">
        <v>0.30392156862745096</v>
      </c>
      <c r="J41" s="9">
        <v>0.24189526184538654</v>
      </c>
      <c r="K41" s="9">
        <v>0.18357487922705315</v>
      </c>
      <c r="L41" s="9">
        <v>0.24532710280373832</v>
      </c>
      <c r="M41" s="9">
        <v>0.16410256410256407</v>
      </c>
      <c r="N41" s="9">
        <v>0.21219512195121951</v>
      </c>
      <c r="O41" s="9">
        <v>0.25257731958762886</v>
      </c>
      <c r="P41" s="9">
        <v>0.19230769230769235</v>
      </c>
      <c r="Q41" s="9">
        <v>0.25790754257907544</v>
      </c>
      <c r="R41" s="9">
        <v>0.23650385604113111</v>
      </c>
      <c r="S41" s="9">
        <v>0.38481675392670156</v>
      </c>
      <c r="T41" s="9">
        <v>0.20734908136482941</v>
      </c>
      <c r="U41" s="9">
        <v>0.26701570680628273</v>
      </c>
      <c r="V41" s="9">
        <v>0.375</v>
      </c>
    </row>
    <row r="42" spans="1:22" ht="14.25" x14ac:dyDescent="0.25">
      <c r="A42" s="65" t="s">
        <v>228</v>
      </c>
      <c r="B42" s="9">
        <v>0.50131233595800528</v>
      </c>
      <c r="C42" s="9">
        <v>0.59895833333333337</v>
      </c>
      <c r="D42" s="9">
        <v>0.50652741514360311</v>
      </c>
      <c r="E42" s="9">
        <v>0.47435897435897428</v>
      </c>
      <c r="F42" s="9">
        <v>0.59466019417475724</v>
      </c>
      <c r="G42" s="9">
        <v>0.57329842931937169</v>
      </c>
      <c r="H42" s="9">
        <v>0.50649350649350644</v>
      </c>
      <c r="I42" s="9">
        <v>0.5220588235294118</v>
      </c>
      <c r="J42" s="9">
        <v>0.62842892768079806</v>
      </c>
      <c r="K42" s="9">
        <v>0.48550724637681159</v>
      </c>
      <c r="L42" s="9">
        <v>0.4929906542056075</v>
      </c>
      <c r="M42" s="9">
        <v>0.63589743589743586</v>
      </c>
      <c r="N42" s="9">
        <v>0.63902439024390245</v>
      </c>
      <c r="O42" s="9">
        <v>0.56958762886597936</v>
      </c>
      <c r="P42" s="9">
        <v>0.47435897435897428</v>
      </c>
      <c r="Q42" s="9">
        <v>0.46958637469586373</v>
      </c>
      <c r="R42" s="9">
        <v>0.58611825192802058</v>
      </c>
      <c r="S42" s="9">
        <v>0.55235602094240843</v>
      </c>
      <c r="T42" s="9">
        <v>0.37007874015748032</v>
      </c>
      <c r="U42" s="9">
        <v>0.62565445026178013</v>
      </c>
      <c r="V42" s="9">
        <v>0.51020408163265307</v>
      </c>
    </row>
    <row r="43" spans="1:22" ht="15" thickBot="1" x14ac:dyDescent="0.3">
      <c r="A43" s="67" t="s">
        <v>229</v>
      </c>
      <c r="B43" s="9">
        <v>0.16535433070866146</v>
      </c>
      <c r="C43" s="9">
        <v>0.12239583333333331</v>
      </c>
      <c r="D43" s="9">
        <v>0.20626631853785901</v>
      </c>
      <c r="E43" s="9">
        <v>0.24358974358974358</v>
      </c>
      <c r="F43" s="9">
        <v>0.16019417475728159</v>
      </c>
      <c r="G43" s="9">
        <v>7.0680628272251314E-2</v>
      </c>
      <c r="H43" s="9">
        <v>0.23896103896103896</v>
      </c>
      <c r="I43" s="9">
        <v>0.14950980392156862</v>
      </c>
      <c r="J43" s="9">
        <v>0.11471321695760599</v>
      </c>
      <c r="K43" s="9">
        <v>0.31642512077294688</v>
      </c>
      <c r="L43" s="9">
        <v>0.24532710280373832</v>
      </c>
      <c r="M43" s="9">
        <v>0.18461538461538463</v>
      </c>
      <c r="N43" s="9">
        <v>0.11219512195121953</v>
      </c>
      <c r="O43" s="9">
        <v>0.13659793814432988</v>
      </c>
      <c r="P43" s="9">
        <v>0.3</v>
      </c>
      <c r="Q43" s="9">
        <v>0.25060827250608275</v>
      </c>
      <c r="R43" s="9">
        <v>0.13367609254498714</v>
      </c>
      <c r="S43" s="9">
        <v>5.2356020942408377E-2</v>
      </c>
      <c r="T43" s="9">
        <v>0.39632545931758528</v>
      </c>
      <c r="U43" s="9">
        <v>9.1623036649214645E-2</v>
      </c>
      <c r="V43" s="9">
        <v>9.1836734693877556E-2</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226</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227</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228</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5" thickBot="1" x14ac:dyDescent="0.3">
      <c r="A48" s="67" t="s">
        <v>229</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226</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227</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228</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5" thickBot="1" x14ac:dyDescent="0.3">
      <c r="A53" s="67" t="s">
        <v>229</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226</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227</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228</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229</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226</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227</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228</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229</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226</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227</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228</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229</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226</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227</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228</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229</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65" t="s">
        <v>85</v>
      </c>
      <c r="B77" s="155" t="s">
        <v>129</v>
      </c>
      <c r="C77" s="156" t="s">
        <v>130</v>
      </c>
      <c r="D77" s="1"/>
      <c r="E77" s="1"/>
      <c r="F77" s="165" t="s">
        <v>85</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66.627996906419185</v>
      </c>
      <c r="C78" s="59">
        <f>50+(50*(C93-C90))+(25*(C92-C91))</f>
        <v>62.99712770658418</v>
      </c>
      <c r="F78" s="52">
        <v>2019</v>
      </c>
      <c r="G78" s="25">
        <f>50+(50*(G93-G90))+(25*(G92-G91))</f>
        <v>69.266612641815229</v>
      </c>
      <c r="H78" s="59">
        <f>50+(50*(H93-H90))+(25*(H92-H91))</f>
        <v>65.285087719298247</v>
      </c>
      <c r="I78" s="25">
        <f t="shared" ref="I78:K78" si="4">50+(50*(I93-I90))+(25*(I92-I91))</f>
        <v>62.993630573248403</v>
      </c>
      <c r="J78" s="59">
        <f t="shared" si="4"/>
        <v>59.742790335151994</v>
      </c>
      <c r="K78" s="59">
        <f t="shared" si="4"/>
        <v>65.603532875368018</v>
      </c>
    </row>
    <row r="79" spans="1:32" ht="13.5" customHeight="1" x14ac:dyDescent="0.25">
      <c r="A79" s="52">
        <v>2017</v>
      </c>
      <c r="B79" s="25">
        <f>50+(50*(B98-B95))+(25*(B97-B96))</f>
        <v>63.031524926686217</v>
      </c>
      <c r="C79" s="59">
        <f>50+(50*(C98-C95))+(25*(C97-C96))</f>
        <v>60.141509433962263</v>
      </c>
      <c r="F79" s="52">
        <v>2017</v>
      </c>
      <c r="G79" s="25">
        <f>50+(50*(G98-G95))+(25*(G97-G96))</f>
        <v>69.064748201438846</v>
      </c>
      <c r="H79" s="59">
        <f>50+(50*(H98-H95))+(25*(H97-H96))</f>
        <v>62.897310513447437</v>
      </c>
      <c r="I79" s="25">
        <f t="shared" ref="I79:K79" si="5">50+(50*(I98-I95))+(25*(I97-I96))</f>
        <v>60.147058823529413</v>
      </c>
      <c r="J79" s="59">
        <f t="shared" si="5"/>
        <v>55.808656036446472</v>
      </c>
      <c r="K79" s="59">
        <f t="shared" si="5"/>
        <v>59.967532467532465</v>
      </c>
    </row>
    <row r="80" spans="1:32" ht="13.5" customHeight="1" x14ac:dyDescent="0.25">
      <c r="A80" s="52">
        <v>2016</v>
      </c>
      <c r="B80" s="25">
        <f>50+(50*(B103-B100))+(25*(B102-B101))</f>
        <v>65.815101387406614</v>
      </c>
      <c r="C80" s="59">
        <f>50+(50*(C103-C100))+(25*(C102-C101))</f>
        <v>63.94464049404499</v>
      </c>
      <c r="F80" s="52">
        <v>2016</v>
      </c>
      <c r="G80" s="25">
        <f>50+(50*(G103-G100))+(25*(G102-G101))</f>
        <v>68.745247148288968</v>
      </c>
      <c r="H80" s="59">
        <f>50+(50*(H103-H100))+(25*(H102-H101))</f>
        <v>64.937805419813415</v>
      </c>
      <c r="I80" s="25">
        <f t="shared" ref="I80:K80" si="6">50+(50*(I103-I100))+(25*(I102-I101))</f>
        <v>61.961414790996784</v>
      </c>
      <c r="J80" s="59">
        <f t="shared" si="6"/>
        <v>60.984503190519597</v>
      </c>
      <c r="K80" s="59">
        <f t="shared" si="6"/>
        <v>66.271186440677965</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thickBot="1" x14ac:dyDescent="0.3">
      <c r="A86" s="55">
        <v>2006</v>
      </c>
      <c r="B86" s="60" t="s">
        <v>56</v>
      </c>
      <c r="C86" s="61" t="s">
        <v>56</v>
      </c>
      <c r="F86" s="55">
        <v>2006</v>
      </c>
      <c r="G86" s="60" t="s">
        <v>56</v>
      </c>
      <c r="H86" s="60" t="s">
        <v>56</v>
      </c>
      <c r="I86" s="60" t="s">
        <v>56</v>
      </c>
      <c r="J86" s="60" t="s">
        <v>56</v>
      </c>
      <c r="K86" s="61"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226</v>
      </c>
      <c r="B90" s="9">
        <v>2.6037638566640885E-2</v>
      </c>
      <c r="C90" s="9">
        <v>3.8444542642509939E-2</v>
      </c>
      <c r="F90" s="63" t="s">
        <v>226</v>
      </c>
      <c r="G90" s="14">
        <v>2.1880064829821723E-2</v>
      </c>
      <c r="H90" s="14">
        <v>2.6754385964912281E-2</v>
      </c>
      <c r="I90" s="14">
        <v>3.6942675159235668E-2</v>
      </c>
      <c r="J90" s="14">
        <v>5.4559625876851127E-2</v>
      </c>
      <c r="K90" s="14">
        <v>2.8949950932286556E-2</v>
      </c>
    </row>
    <row r="91" spans="1:11" ht="14.25" x14ac:dyDescent="0.25">
      <c r="A91" s="65" t="s">
        <v>227</v>
      </c>
      <c r="B91" s="9">
        <v>0.21216808455787575</v>
      </c>
      <c r="C91" s="9">
        <v>0.25651789659743701</v>
      </c>
      <c r="F91" s="65" t="s">
        <v>227</v>
      </c>
      <c r="G91" s="9">
        <v>0.17909238249594814</v>
      </c>
      <c r="H91" s="9">
        <v>0.23728070175438595</v>
      </c>
      <c r="I91" s="9">
        <v>0.26305732484076433</v>
      </c>
      <c r="J91" s="9">
        <v>0.2852689010132502</v>
      </c>
      <c r="K91" s="9">
        <v>0.21736997055937196</v>
      </c>
    </row>
    <row r="92" spans="1:11" ht="14.25" x14ac:dyDescent="0.25">
      <c r="A92" s="65" t="s">
        <v>228</v>
      </c>
      <c r="B92" s="9">
        <v>0.59422531580304205</v>
      </c>
      <c r="C92" s="9">
        <v>0.55678303137428198</v>
      </c>
      <c r="F92" s="65" t="s">
        <v>228</v>
      </c>
      <c r="G92" s="9">
        <v>0.60453808752025928</v>
      </c>
      <c r="H92" s="9">
        <v>0.56973684210526321</v>
      </c>
      <c r="I92" s="9">
        <v>0.54331210191082802</v>
      </c>
      <c r="J92" s="9">
        <v>0.53624318004676541</v>
      </c>
      <c r="K92" s="9">
        <v>0.60794896957801769</v>
      </c>
    </row>
    <row r="93" spans="1:11" ht="15" thickBot="1" x14ac:dyDescent="0.3">
      <c r="A93" s="67" t="s">
        <v>229</v>
      </c>
      <c r="B93" s="9">
        <v>0.16756896107244135</v>
      </c>
      <c r="C93" s="9">
        <v>0.14825452938577111</v>
      </c>
      <c r="F93" s="67" t="s">
        <v>229</v>
      </c>
      <c r="G93" s="9">
        <v>0.19448946515397084</v>
      </c>
      <c r="H93" s="9">
        <v>0.16622807017543859</v>
      </c>
      <c r="I93" s="9">
        <v>0.15668789808917197</v>
      </c>
      <c r="J93" s="9">
        <v>0.1239282930631333</v>
      </c>
      <c r="K93" s="9">
        <v>0.14573110893032384</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226</v>
      </c>
      <c r="B95" s="9">
        <v>4.3255131964809387E-2</v>
      </c>
      <c r="C95" s="9">
        <v>4.8427672955974846E-2</v>
      </c>
      <c r="F95" s="63" t="s">
        <v>226</v>
      </c>
      <c r="G95" s="9">
        <v>7.1942446043165471E-3</v>
      </c>
      <c r="H95" s="9">
        <v>3.6674816625916873E-2</v>
      </c>
      <c r="I95" s="9">
        <v>4.5098039215686274E-2</v>
      </c>
      <c r="J95" s="9">
        <v>7.5170842824601361E-2</v>
      </c>
      <c r="K95" s="9">
        <v>6.1038961038961038E-2</v>
      </c>
    </row>
    <row r="96" spans="1:11" ht="14.25" x14ac:dyDescent="0.25">
      <c r="A96" s="65" t="s">
        <v>227</v>
      </c>
      <c r="B96" s="9">
        <v>0.25366568914956011</v>
      </c>
      <c r="C96" s="9">
        <v>0.2930817610062893</v>
      </c>
      <c r="F96" s="65" t="s">
        <v>227</v>
      </c>
      <c r="G96" s="9">
        <v>0.20863309352517986</v>
      </c>
      <c r="H96" s="9">
        <v>0.265281173594132</v>
      </c>
      <c r="I96" s="9">
        <v>0.30392156862745096</v>
      </c>
      <c r="J96" s="9">
        <v>0.32118451025056949</v>
      </c>
      <c r="K96" s="9">
        <v>0.27532467532467531</v>
      </c>
    </row>
    <row r="97" spans="1:11" ht="14.25" x14ac:dyDescent="0.25">
      <c r="A97" s="65" t="s">
        <v>228</v>
      </c>
      <c r="B97" s="9">
        <v>0.54472140762463339</v>
      </c>
      <c r="C97" s="9">
        <v>0.52138364779874213</v>
      </c>
      <c r="F97" s="65" t="s">
        <v>228</v>
      </c>
      <c r="G97" s="9">
        <v>0.58273381294964033</v>
      </c>
      <c r="H97" s="9">
        <v>0.54156479217603914</v>
      </c>
      <c r="I97" s="9">
        <v>0.50196078431372548</v>
      </c>
      <c r="J97" s="9">
        <v>0.50341685649202739</v>
      </c>
      <c r="K97" s="9">
        <v>0.53116883116883118</v>
      </c>
    </row>
    <row r="98" spans="1:11" ht="15" thickBot="1" x14ac:dyDescent="0.3">
      <c r="A98" s="67" t="s">
        <v>229</v>
      </c>
      <c r="B98" s="9">
        <v>0.15835777126099707</v>
      </c>
      <c r="C98" s="9">
        <v>0.13710691823899371</v>
      </c>
      <c r="F98" s="67" t="s">
        <v>229</v>
      </c>
      <c r="G98" s="9">
        <v>0.20143884892086331</v>
      </c>
      <c r="H98" s="9">
        <v>0.15647921760391198</v>
      </c>
      <c r="I98" s="9">
        <v>0.14901960784313725</v>
      </c>
      <c r="J98" s="9">
        <v>0.10022779043280181</v>
      </c>
      <c r="K98" s="9">
        <v>0.13246753246753246</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226</v>
      </c>
      <c r="B100" s="9">
        <v>2.6147278548559232E-2</v>
      </c>
      <c r="C100" s="9">
        <v>3.0216144684605206E-2</v>
      </c>
      <c r="F100" s="63" t="s">
        <v>226</v>
      </c>
      <c r="G100" s="14">
        <v>1.4448669201520912E-2</v>
      </c>
      <c r="H100" s="14">
        <v>2.4433585073300755E-2</v>
      </c>
      <c r="I100" s="14">
        <v>3.9871382636655947E-2</v>
      </c>
      <c r="J100" s="14">
        <v>3.7374658158614404E-2</v>
      </c>
      <c r="K100" s="14">
        <v>2.8087167070217918E-2</v>
      </c>
    </row>
    <row r="101" spans="1:11" ht="14.25" x14ac:dyDescent="0.25">
      <c r="A101" s="65" t="s">
        <v>227</v>
      </c>
      <c r="B101" s="9">
        <v>0.23986125933831373</v>
      </c>
      <c r="C101" s="9">
        <v>0.26202029113365682</v>
      </c>
      <c r="F101" s="65" t="s">
        <v>227</v>
      </c>
      <c r="G101" s="9">
        <v>0.19771863117870722</v>
      </c>
      <c r="H101" s="9">
        <v>0.2558862727676588</v>
      </c>
      <c r="I101" s="9">
        <v>0.29324758842443732</v>
      </c>
      <c r="J101" s="9">
        <v>0.29443938012762078</v>
      </c>
      <c r="K101" s="9">
        <v>0.22857142857142856</v>
      </c>
    </row>
    <row r="102" spans="1:11" ht="14.25" x14ac:dyDescent="0.25">
      <c r="A102" s="65" t="s">
        <v>228</v>
      </c>
      <c r="B102" s="9">
        <v>0.54322305229455714</v>
      </c>
      <c r="C102" s="9">
        <v>0.53528892809880901</v>
      </c>
      <c r="F102" s="65" t="s">
        <v>228</v>
      </c>
      <c r="G102" s="9">
        <v>0.59923954372623578</v>
      </c>
      <c r="H102" s="9">
        <v>0.53709462461128388</v>
      </c>
      <c r="I102" s="9">
        <v>0.48231511254019294</v>
      </c>
      <c r="J102" s="9">
        <v>0.52780309936189607</v>
      </c>
      <c r="K102" s="9">
        <v>0.55108958837772393</v>
      </c>
    </row>
    <row r="103" spans="1:11" ht="15" thickBot="1" x14ac:dyDescent="0.3">
      <c r="A103" s="67" t="s">
        <v>229</v>
      </c>
      <c r="B103" s="9">
        <v>0.19076840981856991</v>
      </c>
      <c r="C103" s="9">
        <v>0.17247463608292896</v>
      </c>
      <c r="F103" s="67" t="s">
        <v>229</v>
      </c>
      <c r="G103" s="9">
        <v>0.18859315589353615</v>
      </c>
      <c r="H103" s="9">
        <v>0.18258551754775657</v>
      </c>
      <c r="I103" s="9">
        <v>0.18456591639871384</v>
      </c>
      <c r="J103" s="9">
        <v>0.14038286235186873</v>
      </c>
      <c r="K103" s="9">
        <v>0.19225181598062954</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226</v>
      </c>
      <c r="B105" s="9" t="s">
        <v>56</v>
      </c>
      <c r="C105" s="9" t="s">
        <v>56</v>
      </c>
      <c r="F105" s="63" t="s">
        <v>226</v>
      </c>
      <c r="G105" s="9" t="s">
        <v>56</v>
      </c>
      <c r="H105" s="9" t="s">
        <v>56</v>
      </c>
      <c r="I105" s="9" t="s">
        <v>56</v>
      </c>
      <c r="J105" s="9" t="s">
        <v>56</v>
      </c>
      <c r="K105" s="9" t="s">
        <v>56</v>
      </c>
    </row>
    <row r="106" spans="1:11" ht="14.25" x14ac:dyDescent="0.25">
      <c r="A106" s="65" t="s">
        <v>227</v>
      </c>
      <c r="B106" s="9" t="s">
        <v>56</v>
      </c>
      <c r="C106" s="9" t="s">
        <v>56</v>
      </c>
      <c r="F106" s="65" t="s">
        <v>227</v>
      </c>
      <c r="G106" s="9" t="s">
        <v>56</v>
      </c>
      <c r="H106" s="9" t="s">
        <v>56</v>
      </c>
      <c r="I106" s="9" t="s">
        <v>56</v>
      </c>
      <c r="J106" s="9" t="s">
        <v>56</v>
      </c>
      <c r="K106" s="9" t="s">
        <v>56</v>
      </c>
    </row>
    <row r="107" spans="1:11" ht="14.25" x14ac:dyDescent="0.25">
      <c r="A107" s="65" t="s">
        <v>228</v>
      </c>
      <c r="B107" s="9" t="s">
        <v>56</v>
      </c>
      <c r="C107" s="9" t="s">
        <v>56</v>
      </c>
      <c r="F107" s="65" t="s">
        <v>228</v>
      </c>
      <c r="G107" s="9" t="s">
        <v>56</v>
      </c>
      <c r="H107" s="9" t="s">
        <v>56</v>
      </c>
      <c r="I107" s="9" t="s">
        <v>56</v>
      </c>
      <c r="J107" s="9" t="s">
        <v>56</v>
      </c>
      <c r="K107" s="9" t="s">
        <v>56</v>
      </c>
    </row>
    <row r="108" spans="1:11" ht="15" thickBot="1" x14ac:dyDescent="0.3">
      <c r="A108" s="67" t="s">
        <v>229</v>
      </c>
      <c r="B108" s="9" t="s">
        <v>56</v>
      </c>
      <c r="C108" s="9" t="s">
        <v>56</v>
      </c>
      <c r="F108" s="67" t="s">
        <v>229</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226</v>
      </c>
      <c r="B110" s="9" t="s">
        <v>56</v>
      </c>
      <c r="C110" s="9" t="s">
        <v>56</v>
      </c>
      <c r="F110" s="63" t="s">
        <v>226</v>
      </c>
      <c r="G110" s="9" t="s">
        <v>56</v>
      </c>
      <c r="H110" s="9" t="s">
        <v>56</v>
      </c>
      <c r="I110" s="9" t="s">
        <v>56</v>
      </c>
      <c r="J110" s="9" t="s">
        <v>56</v>
      </c>
      <c r="K110" s="9" t="s">
        <v>56</v>
      </c>
    </row>
    <row r="111" spans="1:11" ht="14.25" x14ac:dyDescent="0.25">
      <c r="A111" s="65" t="s">
        <v>227</v>
      </c>
      <c r="B111" s="9" t="s">
        <v>56</v>
      </c>
      <c r="C111" s="9" t="s">
        <v>56</v>
      </c>
      <c r="F111" s="65" t="s">
        <v>227</v>
      </c>
      <c r="G111" s="9" t="s">
        <v>56</v>
      </c>
      <c r="H111" s="9" t="s">
        <v>56</v>
      </c>
      <c r="I111" s="9" t="s">
        <v>56</v>
      </c>
      <c r="J111" s="9" t="s">
        <v>56</v>
      </c>
      <c r="K111" s="9" t="s">
        <v>56</v>
      </c>
    </row>
    <row r="112" spans="1:11" ht="14.25" x14ac:dyDescent="0.25">
      <c r="A112" s="65" t="s">
        <v>228</v>
      </c>
      <c r="B112" s="9" t="s">
        <v>56</v>
      </c>
      <c r="C112" s="9" t="s">
        <v>56</v>
      </c>
      <c r="F112" s="65" t="s">
        <v>228</v>
      </c>
      <c r="G112" s="9" t="s">
        <v>56</v>
      </c>
      <c r="H112" s="9" t="s">
        <v>56</v>
      </c>
      <c r="I112" s="9" t="s">
        <v>56</v>
      </c>
      <c r="J112" s="9" t="s">
        <v>56</v>
      </c>
      <c r="K112" s="9" t="s">
        <v>56</v>
      </c>
    </row>
    <row r="113" spans="1:11" ht="15" thickBot="1" x14ac:dyDescent="0.3">
      <c r="A113" s="67" t="s">
        <v>229</v>
      </c>
      <c r="B113" s="9" t="s">
        <v>56</v>
      </c>
      <c r="C113" s="9" t="s">
        <v>56</v>
      </c>
      <c r="F113" s="67" t="s">
        <v>229</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226</v>
      </c>
      <c r="B115" s="9" t="s">
        <v>56</v>
      </c>
      <c r="C115" s="9" t="s">
        <v>56</v>
      </c>
      <c r="F115" s="63" t="s">
        <v>226</v>
      </c>
      <c r="G115" s="9" t="s">
        <v>56</v>
      </c>
      <c r="H115" s="9" t="s">
        <v>56</v>
      </c>
      <c r="I115" s="9" t="s">
        <v>56</v>
      </c>
      <c r="J115" s="9" t="s">
        <v>56</v>
      </c>
      <c r="K115" s="9" t="s">
        <v>56</v>
      </c>
    </row>
    <row r="116" spans="1:11" ht="14.25" x14ac:dyDescent="0.25">
      <c r="A116" s="65" t="s">
        <v>227</v>
      </c>
      <c r="B116" s="9" t="s">
        <v>56</v>
      </c>
      <c r="C116" s="9" t="s">
        <v>56</v>
      </c>
      <c r="F116" s="65" t="s">
        <v>227</v>
      </c>
      <c r="G116" s="9" t="s">
        <v>56</v>
      </c>
      <c r="H116" s="9" t="s">
        <v>56</v>
      </c>
      <c r="I116" s="9" t="s">
        <v>56</v>
      </c>
      <c r="J116" s="9" t="s">
        <v>56</v>
      </c>
      <c r="K116" s="9" t="s">
        <v>56</v>
      </c>
    </row>
    <row r="117" spans="1:11" ht="14.25" x14ac:dyDescent="0.25">
      <c r="A117" s="65" t="s">
        <v>228</v>
      </c>
      <c r="B117" s="9" t="s">
        <v>56</v>
      </c>
      <c r="C117" s="9" t="s">
        <v>56</v>
      </c>
      <c r="F117" s="65" t="s">
        <v>228</v>
      </c>
      <c r="G117" s="9" t="s">
        <v>56</v>
      </c>
      <c r="H117" s="9" t="s">
        <v>56</v>
      </c>
      <c r="I117" s="9" t="s">
        <v>56</v>
      </c>
      <c r="J117" s="9" t="s">
        <v>56</v>
      </c>
      <c r="K117" s="9" t="s">
        <v>56</v>
      </c>
    </row>
    <row r="118" spans="1:11" ht="14.25" x14ac:dyDescent="0.25">
      <c r="A118" s="67" t="s">
        <v>229</v>
      </c>
      <c r="B118" s="9" t="s">
        <v>56</v>
      </c>
      <c r="C118" s="9" t="s">
        <v>56</v>
      </c>
      <c r="F118" s="67" t="s">
        <v>229</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226</v>
      </c>
      <c r="B120" s="9" t="s">
        <v>56</v>
      </c>
      <c r="C120" s="9" t="s">
        <v>56</v>
      </c>
      <c r="F120" s="63" t="s">
        <v>226</v>
      </c>
      <c r="G120" s="9" t="s">
        <v>56</v>
      </c>
      <c r="H120" s="9" t="s">
        <v>56</v>
      </c>
      <c r="I120" s="9" t="s">
        <v>56</v>
      </c>
      <c r="J120" s="9" t="s">
        <v>56</v>
      </c>
      <c r="K120" s="9" t="s">
        <v>56</v>
      </c>
    </row>
    <row r="121" spans="1:11" ht="14.25" x14ac:dyDescent="0.25">
      <c r="A121" s="65" t="s">
        <v>227</v>
      </c>
      <c r="B121" s="9" t="s">
        <v>56</v>
      </c>
      <c r="C121" s="9" t="s">
        <v>56</v>
      </c>
      <c r="F121" s="65" t="s">
        <v>227</v>
      </c>
      <c r="G121" s="9" t="s">
        <v>56</v>
      </c>
      <c r="H121" s="9" t="s">
        <v>56</v>
      </c>
      <c r="I121" s="9" t="s">
        <v>56</v>
      </c>
      <c r="J121" s="9" t="s">
        <v>56</v>
      </c>
      <c r="K121" s="9" t="s">
        <v>56</v>
      </c>
    </row>
    <row r="122" spans="1:11" ht="14.25" x14ac:dyDescent="0.25">
      <c r="A122" s="65" t="s">
        <v>228</v>
      </c>
      <c r="B122" s="9" t="s">
        <v>56</v>
      </c>
      <c r="C122" s="9" t="s">
        <v>56</v>
      </c>
      <c r="F122" s="65" t="s">
        <v>228</v>
      </c>
      <c r="G122" s="9" t="s">
        <v>56</v>
      </c>
      <c r="H122" s="9" t="s">
        <v>56</v>
      </c>
      <c r="I122" s="9" t="s">
        <v>56</v>
      </c>
      <c r="J122" s="9" t="s">
        <v>56</v>
      </c>
      <c r="K122" s="9" t="s">
        <v>56</v>
      </c>
    </row>
    <row r="123" spans="1:11" ht="15" thickBot="1" x14ac:dyDescent="0.3">
      <c r="A123" s="67" t="s">
        <v>229</v>
      </c>
      <c r="B123" s="9" t="s">
        <v>56</v>
      </c>
      <c r="C123" s="9" t="s">
        <v>56</v>
      </c>
      <c r="F123" s="67" t="s">
        <v>229</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226</v>
      </c>
      <c r="B125" s="9" t="s">
        <v>56</v>
      </c>
      <c r="C125" s="9" t="s">
        <v>56</v>
      </c>
      <c r="F125" s="63" t="s">
        <v>226</v>
      </c>
      <c r="G125" s="9" t="s">
        <v>56</v>
      </c>
      <c r="H125" s="9" t="s">
        <v>56</v>
      </c>
      <c r="I125" s="9" t="s">
        <v>56</v>
      </c>
      <c r="J125" s="9" t="s">
        <v>56</v>
      </c>
      <c r="K125" s="9" t="s">
        <v>56</v>
      </c>
    </row>
    <row r="126" spans="1:11" ht="14.25" x14ac:dyDescent="0.25">
      <c r="A126" s="65" t="s">
        <v>227</v>
      </c>
      <c r="B126" s="9" t="s">
        <v>56</v>
      </c>
      <c r="C126" s="9" t="s">
        <v>56</v>
      </c>
      <c r="F126" s="65" t="s">
        <v>227</v>
      </c>
      <c r="G126" s="9" t="s">
        <v>56</v>
      </c>
      <c r="H126" s="9" t="s">
        <v>56</v>
      </c>
      <c r="I126" s="9" t="s">
        <v>56</v>
      </c>
      <c r="J126" s="9" t="s">
        <v>56</v>
      </c>
      <c r="K126" s="9" t="s">
        <v>56</v>
      </c>
    </row>
    <row r="127" spans="1:11" ht="14.25" x14ac:dyDescent="0.25">
      <c r="A127" s="65" t="s">
        <v>228</v>
      </c>
      <c r="B127" s="9" t="s">
        <v>56</v>
      </c>
      <c r="C127" s="9" t="s">
        <v>56</v>
      </c>
      <c r="F127" s="65" t="s">
        <v>228</v>
      </c>
      <c r="G127" s="9" t="s">
        <v>56</v>
      </c>
      <c r="H127" s="9" t="s">
        <v>56</v>
      </c>
      <c r="I127" s="9" t="s">
        <v>56</v>
      </c>
      <c r="J127" s="9" t="s">
        <v>56</v>
      </c>
      <c r="K127" s="9" t="s">
        <v>56</v>
      </c>
    </row>
    <row r="128" spans="1:11" ht="15" thickBot="1" x14ac:dyDescent="0.3">
      <c r="A128" s="67" t="s">
        <v>229</v>
      </c>
      <c r="B128" s="9" t="s">
        <v>56</v>
      </c>
      <c r="C128" s="9" t="s">
        <v>56</v>
      </c>
      <c r="F128" s="67" t="s">
        <v>229</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226</v>
      </c>
      <c r="B130" s="9" t="s">
        <v>56</v>
      </c>
      <c r="C130" s="9" t="s">
        <v>56</v>
      </c>
      <c r="F130" s="63" t="s">
        <v>226</v>
      </c>
      <c r="G130" s="9" t="s">
        <v>56</v>
      </c>
      <c r="H130" s="9" t="s">
        <v>56</v>
      </c>
      <c r="I130" s="9" t="s">
        <v>56</v>
      </c>
      <c r="J130" s="9" t="s">
        <v>56</v>
      </c>
      <c r="K130" s="9" t="s">
        <v>56</v>
      </c>
    </row>
    <row r="131" spans="1:11" ht="14.25" x14ac:dyDescent="0.25">
      <c r="A131" s="65" t="s">
        <v>227</v>
      </c>
      <c r="B131" s="9" t="s">
        <v>56</v>
      </c>
      <c r="C131" s="9" t="s">
        <v>56</v>
      </c>
      <c r="F131" s="65" t="s">
        <v>227</v>
      </c>
      <c r="G131" s="9" t="s">
        <v>56</v>
      </c>
      <c r="H131" s="9" t="s">
        <v>56</v>
      </c>
      <c r="I131" s="9" t="s">
        <v>56</v>
      </c>
      <c r="J131" s="9" t="s">
        <v>56</v>
      </c>
      <c r="K131" s="9" t="s">
        <v>56</v>
      </c>
    </row>
    <row r="132" spans="1:11" ht="14.25" x14ac:dyDescent="0.25">
      <c r="A132" s="65" t="s">
        <v>228</v>
      </c>
      <c r="B132" s="9" t="s">
        <v>56</v>
      </c>
      <c r="C132" s="9" t="s">
        <v>56</v>
      </c>
      <c r="F132" s="65" t="s">
        <v>228</v>
      </c>
      <c r="G132" s="9" t="s">
        <v>56</v>
      </c>
      <c r="H132" s="9" t="s">
        <v>56</v>
      </c>
      <c r="I132" s="9" t="s">
        <v>56</v>
      </c>
      <c r="J132" s="9" t="s">
        <v>56</v>
      </c>
      <c r="K132" s="9" t="s">
        <v>56</v>
      </c>
    </row>
    <row r="133" spans="1:11" ht="15" thickBot="1" x14ac:dyDescent="0.3">
      <c r="A133" s="67" t="s">
        <v>229</v>
      </c>
      <c r="B133" s="9" t="s">
        <v>56</v>
      </c>
      <c r="C133" s="9" t="s">
        <v>56</v>
      </c>
      <c r="F133" s="67" t="s">
        <v>229</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0" s="17" customFormat="1" ht="30" customHeight="1" x14ac:dyDescent="0.2">
      <c r="A1" s="15" t="s">
        <v>231</v>
      </c>
      <c r="B1" s="15"/>
      <c r="C1" s="15"/>
      <c r="D1" s="15"/>
      <c r="E1" s="15"/>
      <c r="F1" s="15"/>
      <c r="G1" s="15"/>
      <c r="H1" s="16"/>
      <c r="I1" s="16"/>
      <c r="J1" s="16"/>
    </row>
    <row r="3" spans="1:10" ht="14.25" thickBot="1" x14ac:dyDescent="0.3">
      <c r="A3" s="2" t="s">
        <v>115</v>
      </c>
    </row>
    <row r="4" spans="1:10" ht="15" customHeight="1" thickBot="1" x14ac:dyDescent="0.3">
      <c r="A4" s="175" t="s">
        <v>87</v>
      </c>
      <c r="B4" s="176">
        <v>2019</v>
      </c>
      <c r="C4" s="176">
        <v>2017</v>
      </c>
      <c r="D4" s="176">
        <v>2016</v>
      </c>
      <c r="E4" s="176">
        <v>2014</v>
      </c>
      <c r="F4" s="176">
        <v>2012</v>
      </c>
      <c r="G4" s="176">
        <v>2009</v>
      </c>
      <c r="H4" s="176">
        <v>2008</v>
      </c>
      <c r="I4" s="176">
        <v>2007</v>
      </c>
      <c r="J4" s="177">
        <v>2006</v>
      </c>
    </row>
    <row r="5" spans="1:10" ht="15" customHeight="1" x14ac:dyDescent="0.25">
      <c r="A5" s="63" t="s">
        <v>226</v>
      </c>
      <c r="B5" s="8">
        <v>2.4E-2</v>
      </c>
      <c r="C5" s="8">
        <v>2.4E-2</v>
      </c>
      <c r="D5" s="8">
        <v>2.4E-2</v>
      </c>
      <c r="E5" s="8" t="s">
        <v>56</v>
      </c>
      <c r="F5" s="8" t="s">
        <v>56</v>
      </c>
      <c r="G5" s="8" t="s">
        <v>56</v>
      </c>
      <c r="H5" s="8" t="s">
        <v>56</v>
      </c>
      <c r="I5" s="8" t="s">
        <v>56</v>
      </c>
      <c r="J5" s="8" t="s">
        <v>56</v>
      </c>
    </row>
    <row r="6" spans="1:10" ht="15" customHeight="1" x14ac:dyDescent="0.25">
      <c r="A6" s="65" t="s">
        <v>227</v>
      </c>
      <c r="B6" s="9">
        <v>0.19400000000000001</v>
      </c>
      <c r="C6" s="9">
        <v>0.20699999999999999</v>
      </c>
      <c r="D6" s="9">
        <v>0.19900000000000001</v>
      </c>
      <c r="E6" s="9" t="s">
        <v>56</v>
      </c>
      <c r="F6" s="9" t="s">
        <v>56</v>
      </c>
      <c r="G6" s="9" t="s">
        <v>56</v>
      </c>
      <c r="H6" s="9" t="s">
        <v>56</v>
      </c>
      <c r="I6" s="9" t="s">
        <v>56</v>
      </c>
      <c r="J6" s="9" t="s">
        <v>56</v>
      </c>
    </row>
    <row r="7" spans="1:10" ht="15" customHeight="1" x14ac:dyDescent="0.25">
      <c r="A7" s="65" t="s">
        <v>228</v>
      </c>
      <c r="B7" s="9">
        <v>0.60699999999999998</v>
      </c>
      <c r="C7" s="9">
        <v>0.63300000000000001</v>
      </c>
      <c r="D7" s="9">
        <v>0.59</v>
      </c>
      <c r="E7" s="9" t="s">
        <v>56</v>
      </c>
      <c r="F7" s="9" t="s">
        <v>56</v>
      </c>
      <c r="G7" s="9" t="s">
        <v>56</v>
      </c>
      <c r="H7" s="9" t="s">
        <v>56</v>
      </c>
      <c r="I7" s="9" t="s">
        <v>56</v>
      </c>
      <c r="J7" s="9" t="s">
        <v>56</v>
      </c>
    </row>
    <row r="8" spans="1:10" ht="15" customHeight="1" thickBot="1" x14ac:dyDescent="0.3">
      <c r="A8" s="67" t="s">
        <v>229</v>
      </c>
      <c r="B8" s="56">
        <v>0.17499999999999999</v>
      </c>
      <c r="C8" s="56">
        <v>0.13600000000000001</v>
      </c>
      <c r="D8" s="56">
        <v>0.187</v>
      </c>
      <c r="E8" s="56" t="s">
        <v>56</v>
      </c>
      <c r="F8" s="56" t="s">
        <v>56</v>
      </c>
      <c r="G8" s="56" t="s">
        <v>56</v>
      </c>
      <c r="H8" s="56" t="s">
        <v>56</v>
      </c>
      <c r="I8" s="56" t="s">
        <v>56</v>
      </c>
      <c r="J8" s="56" t="s">
        <v>56</v>
      </c>
    </row>
    <row r="10" spans="1:10" ht="14.25" thickBot="1" x14ac:dyDescent="0.3">
      <c r="A10" s="2" t="s">
        <v>52</v>
      </c>
    </row>
    <row r="11" spans="1:10" ht="15" customHeight="1" thickBot="1" x14ac:dyDescent="0.3">
      <c r="A11" s="164" t="s">
        <v>87</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67.875</v>
      </c>
      <c r="C12" s="11">
        <f t="shared" ref="C12:D12" si="0">50+(50*(C8-C5))+(25*(C7-C6))</f>
        <v>66.25</v>
      </c>
      <c r="D12" s="11">
        <f t="shared" si="0"/>
        <v>67.924999999999997</v>
      </c>
      <c r="E12" s="11" t="s">
        <v>56</v>
      </c>
      <c r="F12" s="11" t="s">
        <v>56</v>
      </c>
      <c r="G12" s="11" t="s">
        <v>56</v>
      </c>
      <c r="H12" s="11" t="s">
        <v>56</v>
      </c>
      <c r="I12" s="11" t="s">
        <v>56</v>
      </c>
      <c r="J12" s="11" t="s">
        <v>56</v>
      </c>
    </row>
    <row r="14" spans="1:10" s="17" customFormat="1" ht="30" customHeight="1" x14ac:dyDescent="0.2">
      <c r="A14" s="15" t="s">
        <v>232</v>
      </c>
      <c r="B14" s="15"/>
      <c r="C14" s="15"/>
      <c r="D14" s="15"/>
      <c r="E14" s="15"/>
      <c r="F14" s="15"/>
      <c r="G14" s="15"/>
      <c r="H14" s="16"/>
      <c r="I14" s="16"/>
      <c r="J14" s="16"/>
    </row>
    <row r="16" spans="1:10" x14ac:dyDescent="0.25">
      <c r="A16" s="3" t="s">
        <v>123</v>
      </c>
    </row>
    <row r="17" spans="1:23" ht="14.25" thickBot="1" x14ac:dyDescent="0.3"/>
    <row r="18" spans="1:23" s="35" customFormat="1" ht="14.25" x14ac:dyDescent="0.2">
      <c r="A18" s="165" t="s">
        <v>87</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49.410994764397905</v>
      </c>
      <c r="C19" s="51">
        <f>50+(50*(C33-C30))+(25*(C32-C31))</f>
        <v>45.844327176781</v>
      </c>
      <c r="D19" s="25">
        <f t="shared" ref="D19:V19" si="1">50+(50*(D33-D30))+(25*(D32-D31))</f>
        <v>57.125</v>
      </c>
      <c r="E19" s="25">
        <f t="shared" si="1"/>
        <v>65.867875647668399</v>
      </c>
      <c r="F19" s="25">
        <f t="shared" si="1"/>
        <v>54.699738903394255</v>
      </c>
      <c r="G19" s="25">
        <f t="shared" si="1"/>
        <v>61.014851485148519</v>
      </c>
      <c r="H19" s="25">
        <f t="shared" si="1"/>
        <v>50.259740259740262</v>
      </c>
      <c r="I19" s="25">
        <f t="shared" si="1"/>
        <v>54.440389294403893</v>
      </c>
      <c r="J19" s="25">
        <f t="shared" si="1"/>
        <v>48.648648648648646</v>
      </c>
      <c r="K19" s="25">
        <f t="shared" si="1"/>
        <v>64.390243902439025</v>
      </c>
      <c r="L19" s="25">
        <f t="shared" si="1"/>
        <v>53.061224489795919</v>
      </c>
      <c r="M19" s="25">
        <f t="shared" si="1"/>
        <v>52.911392405063296</v>
      </c>
      <c r="N19" s="25">
        <f t="shared" si="1"/>
        <v>46.994884910485936</v>
      </c>
      <c r="O19" s="25">
        <f t="shared" si="1"/>
        <v>56.518987341772153</v>
      </c>
      <c r="P19" s="25">
        <f t="shared" si="1"/>
        <v>70.432098765432102</v>
      </c>
      <c r="Q19" s="25">
        <f t="shared" si="1"/>
        <v>54.842931937172779</v>
      </c>
      <c r="R19" s="25">
        <f t="shared" si="1"/>
        <v>48.506493506493506</v>
      </c>
      <c r="S19" s="25">
        <f t="shared" si="1"/>
        <v>50.182926829268297</v>
      </c>
      <c r="T19" s="25">
        <f t="shared" si="1"/>
        <v>60.945273631840799</v>
      </c>
      <c r="U19" s="25">
        <f t="shared" si="1"/>
        <v>58.249370277078086</v>
      </c>
      <c r="V19" s="25">
        <f t="shared" si="1"/>
        <v>47.537878787878789</v>
      </c>
      <c r="W19" s="53">
        <f>B12</f>
        <v>67.875</v>
      </c>
    </row>
    <row r="20" spans="1:23" ht="14.25" x14ac:dyDescent="0.25">
      <c r="A20" s="52">
        <v>2017</v>
      </c>
      <c r="B20" s="48">
        <f>50+(50*(B38-B35))+(25*(B37-B36))</f>
        <v>63.909774436090217</v>
      </c>
      <c r="C20" s="51">
        <f t="shared" ref="C20:V20" si="2">50+(50*(C38-C35))+(25*(C37-C36))</f>
        <v>67.460317460317455</v>
      </c>
      <c r="D20" s="25">
        <f t="shared" si="2"/>
        <v>68.705035971223026</v>
      </c>
      <c r="E20" s="25">
        <f t="shared" si="2"/>
        <v>76.232394366197184</v>
      </c>
      <c r="F20" s="25">
        <f t="shared" si="2"/>
        <v>66.984732824427482</v>
      </c>
      <c r="G20" s="25">
        <f t="shared" si="2"/>
        <v>57.692307692307693</v>
      </c>
      <c r="H20" s="25">
        <f t="shared" si="2"/>
        <v>67.934782608695656</v>
      </c>
      <c r="I20" s="25">
        <f t="shared" si="2"/>
        <v>57.061068702290079</v>
      </c>
      <c r="J20" s="25">
        <f t="shared" si="2"/>
        <v>66.489361702127667</v>
      </c>
      <c r="K20" s="25">
        <f t="shared" si="2"/>
        <v>68.035714285714292</v>
      </c>
      <c r="L20" s="25">
        <f t="shared" si="2"/>
        <v>72.101449275362313</v>
      </c>
      <c r="M20" s="25">
        <f t="shared" si="2"/>
        <v>79.401408450704224</v>
      </c>
      <c r="N20" s="25">
        <f t="shared" si="2"/>
        <v>64.893617021276597</v>
      </c>
      <c r="O20" s="25">
        <f t="shared" si="2"/>
        <v>68.525179856115116</v>
      </c>
      <c r="P20" s="25">
        <f t="shared" si="2"/>
        <v>66.605839416058387</v>
      </c>
      <c r="Q20" s="25">
        <f t="shared" si="2"/>
        <v>57.570422535211272</v>
      </c>
      <c r="R20" s="25">
        <f t="shared" si="2"/>
        <v>61.861313868613138</v>
      </c>
      <c r="S20" s="25">
        <f t="shared" si="2"/>
        <v>71.099290780141843</v>
      </c>
      <c r="T20" s="25">
        <f t="shared" si="2"/>
        <v>56.028368794326241</v>
      </c>
      <c r="U20" s="25">
        <f t="shared" si="2"/>
        <v>66.187050359712231</v>
      </c>
      <c r="V20" s="25">
        <f t="shared" si="2"/>
        <v>65.467625899280577</v>
      </c>
      <c r="W20" s="54">
        <f>C12</f>
        <v>66.25</v>
      </c>
    </row>
    <row r="21" spans="1:23" ht="14.25" x14ac:dyDescent="0.25">
      <c r="A21" s="52">
        <v>2016</v>
      </c>
      <c r="B21" s="48">
        <f>50+(50*(B43-B40))+(25*(B42-B41))</f>
        <v>60.79088471849866</v>
      </c>
      <c r="C21" s="51">
        <f t="shared" ref="C21:V21" si="3">50+(50*(C43-C40))+(25*(C42-C41))</f>
        <v>65.700808625336933</v>
      </c>
      <c r="D21" s="25">
        <f t="shared" si="3"/>
        <v>68.885869565217391</v>
      </c>
      <c r="E21" s="25">
        <f t="shared" si="3"/>
        <v>70.778364116094991</v>
      </c>
      <c r="F21" s="25">
        <f t="shared" si="3"/>
        <v>68.382352941176464</v>
      </c>
      <c r="G21" s="25">
        <f t="shared" si="3"/>
        <v>60.846560846560848</v>
      </c>
      <c r="H21" s="25">
        <f t="shared" si="3"/>
        <v>66.84350132625994</v>
      </c>
      <c r="I21" s="25">
        <f t="shared" si="3"/>
        <v>65.203562340966926</v>
      </c>
      <c r="J21" s="25">
        <f t="shared" si="3"/>
        <v>66.708229426433917</v>
      </c>
      <c r="K21" s="25">
        <f t="shared" si="3"/>
        <v>74.937965260545909</v>
      </c>
      <c r="L21" s="25">
        <f t="shared" si="3"/>
        <v>70.217917675544797</v>
      </c>
      <c r="M21" s="25">
        <f t="shared" si="3"/>
        <v>70.984455958549233</v>
      </c>
      <c r="N21" s="25">
        <f t="shared" si="3"/>
        <v>69.43765281173593</v>
      </c>
      <c r="O21" s="25">
        <f t="shared" si="3"/>
        <v>66.821808510638306</v>
      </c>
      <c r="P21" s="25">
        <f t="shared" si="3"/>
        <v>73.782051282051285</v>
      </c>
      <c r="Q21" s="25">
        <f t="shared" si="3"/>
        <v>69.150246305418719</v>
      </c>
      <c r="R21" s="25">
        <f t="shared" si="3"/>
        <v>61.92893401015229</v>
      </c>
      <c r="S21" s="25">
        <f t="shared" si="3"/>
        <v>61.386768447837149</v>
      </c>
      <c r="T21" s="25">
        <f t="shared" si="3"/>
        <v>74.529569892473106</v>
      </c>
      <c r="U21" s="25">
        <f t="shared" si="3"/>
        <v>65.91530054644808</v>
      </c>
      <c r="V21" s="25">
        <f t="shared" si="3"/>
        <v>60.025380710659896</v>
      </c>
      <c r="W21" s="54">
        <f>D12</f>
        <v>67.924999999999997</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5" thickBot="1" x14ac:dyDescent="0.3">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226</v>
      </c>
      <c r="B30" s="9">
        <v>0.13089005235602094</v>
      </c>
      <c r="C30" s="9">
        <v>8.1794195250659632E-2</v>
      </c>
      <c r="D30" s="9">
        <v>7.7499999999999999E-2</v>
      </c>
      <c r="E30" s="9">
        <v>4.1450777202072547E-2</v>
      </c>
      <c r="F30" s="9">
        <v>7.3107049608355096E-2</v>
      </c>
      <c r="G30" s="9">
        <v>6.9306930693069313E-2</v>
      </c>
      <c r="H30" s="9">
        <v>6.4935064935064929E-2</v>
      </c>
      <c r="I30" s="9">
        <v>9.7323600973236016E-2</v>
      </c>
      <c r="J30" s="9">
        <v>0.11793611793611794</v>
      </c>
      <c r="K30" s="9">
        <v>4.6341463414634146E-2</v>
      </c>
      <c r="L30" s="9">
        <v>6.8877551020408156E-2</v>
      </c>
      <c r="M30" s="9">
        <v>8.1012658227848103E-2</v>
      </c>
      <c r="N30" s="9">
        <v>8.9514066496163683E-2</v>
      </c>
      <c r="O30" s="9">
        <v>3.7974683544303799E-2</v>
      </c>
      <c r="P30" s="9">
        <v>2.2222222222222223E-2</v>
      </c>
      <c r="Q30" s="9">
        <v>4.712041884816754E-2</v>
      </c>
      <c r="R30" s="9">
        <v>0.11688311688311687</v>
      </c>
      <c r="S30" s="9">
        <v>7.3170731707317069E-2</v>
      </c>
      <c r="T30" s="9">
        <v>7.2139303482587069E-2</v>
      </c>
      <c r="U30" s="9">
        <v>6.8010075566750636E-2</v>
      </c>
      <c r="V30" s="9">
        <v>9.5959595959595953E-2</v>
      </c>
    </row>
    <row r="31" spans="1:23" ht="14.25" x14ac:dyDescent="0.25">
      <c r="A31" s="65" t="s">
        <v>227</v>
      </c>
      <c r="B31" s="9">
        <v>0.36910994764397903</v>
      </c>
      <c r="C31" s="9">
        <v>0.49868073878627966</v>
      </c>
      <c r="D31" s="9">
        <v>0.33500000000000002</v>
      </c>
      <c r="E31" s="9">
        <v>0.21502590673575128</v>
      </c>
      <c r="F31" s="9">
        <v>0.36292428198433418</v>
      </c>
      <c r="G31" s="9">
        <v>0.28465346534653463</v>
      </c>
      <c r="H31" s="9">
        <v>0.42857142857142855</v>
      </c>
      <c r="I31" s="9">
        <v>0.28953771289537711</v>
      </c>
      <c r="J31" s="9">
        <v>0.38574938574938578</v>
      </c>
      <c r="K31" s="9">
        <v>0.18292682926829268</v>
      </c>
      <c r="L31" s="9">
        <v>0.38265306122448978</v>
      </c>
      <c r="M31" s="9">
        <v>0.38481012658227848</v>
      </c>
      <c r="N31" s="9">
        <v>0.47058823529411759</v>
      </c>
      <c r="O31" s="9">
        <v>0.36202531645569619</v>
      </c>
      <c r="P31" s="9">
        <v>0.15802469135802469</v>
      </c>
      <c r="Q31" s="9">
        <v>0.36125654450261779</v>
      </c>
      <c r="R31" s="9">
        <v>0.40259740259740262</v>
      </c>
      <c r="S31" s="9">
        <v>0.42682926829268292</v>
      </c>
      <c r="T31" s="9">
        <v>0.24626865671641793</v>
      </c>
      <c r="U31" s="9">
        <v>0.28463476070528965</v>
      </c>
      <c r="V31" s="9">
        <v>0.4520202020202021</v>
      </c>
    </row>
    <row r="32" spans="1:23" ht="14.25" x14ac:dyDescent="0.25">
      <c r="A32" s="65" t="s">
        <v>228</v>
      </c>
      <c r="B32" s="9">
        <v>0.39267015706806285</v>
      </c>
      <c r="C32" s="9">
        <v>0.34300791556728233</v>
      </c>
      <c r="D32" s="9">
        <v>0.4</v>
      </c>
      <c r="E32" s="9">
        <v>0.55440414507772018</v>
      </c>
      <c r="F32" s="9">
        <v>0.43080939947780678</v>
      </c>
      <c r="G32" s="9">
        <v>0.42821782178217821</v>
      </c>
      <c r="H32" s="9">
        <v>0.44415584415584414</v>
      </c>
      <c r="I32" s="9">
        <v>0.56447688564476883</v>
      </c>
      <c r="J32" s="9">
        <v>0.42506142506142508</v>
      </c>
      <c r="K32" s="9">
        <v>0.69024390243902434</v>
      </c>
      <c r="L32" s="9">
        <v>0.45408163265306123</v>
      </c>
      <c r="M32" s="9">
        <v>0.40506329113924056</v>
      </c>
      <c r="N32" s="9">
        <v>0.35038363171355497</v>
      </c>
      <c r="O32" s="9">
        <v>0.50126582278481013</v>
      </c>
      <c r="P32" s="9">
        <v>0.61975308641975313</v>
      </c>
      <c r="Q32" s="9">
        <v>0.53403141361256545</v>
      </c>
      <c r="R32" s="9">
        <v>0.38441558441558443</v>
      </c>
      <c r="S32" s="9">
        <v>0.41951219512195126</v>
      </c>
      <c r="T32" s="9">
        <v>0.53482587064676612</v>
      </c>
      <c r="U32" s="9">
        <v>0.54408060453400509</v>
      </c>
      <c r="V32" s="9">
        <v>0.35858585858585856</v>
      </c>
    </row>
    <row r="33" spans="1:22" ht="15" thickBot="1" x14ac:dyDescent="0.3">
      <c r="A33" s="67" t="s">
        <v>229</v>
      </c>
      <c r="B33" s="9">
        <v>0.10732984293193719</v>
      </c>
      <c r="C33" s="9">
        <v>7.6517150395778361E-2</v>
      </c>
      <c r="D33" s="9">
        <v>0.1875</v>
      </c>
      <c r="E33" s="9">
        <v>0.18911917098445596</v>
      </c>
      <c r="F33" s="9">
        <v>0.13315926892950392</v>
      </c>
      <c r="G33" s="9">
        <v>0.21782178217821785</v>
      </c>
      <c r="H33" s="9">
        <v>6.2337662337662338E-2</v>
      </c>
      <c r="I33" s="9">
        <v>4.8661800486618008E-2</v>
      </c>
      <c r="J33" s="9">
        <v>7.125307125307126E-2</v>
      </c>
      <c r="K33" s="9">
        <v>8.0487804878048783E-2</v>
      </c>
      <c r="L33" s="9">
        <v>9.438775510204081E-2</v>
      </c>
      <c r="M33" s="9">
        <v>0.12911392405063291</v>
      </c>
      <c r="N33" s="9">
        <v>8.9514066496163683E-2</v>
      </c>
      <c r="O33" s="9">
        <v>9.8734177215189872E-2</v>
      </c>
      <c r="P33" s="9">
        <v>0.2</v>
      </c>
      <c r="Q33" s="9">
        <v>5.7591623036649213E-2</v>
      </c>
      <c r="R33" s="9">
        <v>9.6103896103896108E-2</v>
      </c>
      <c r="S33" s="9">
        <v>8.0487804878048783E-2</v>
      </c>
      <c r="T33" s="9">
        <v>0.14676616915422885</v>
      </c>
      <c r="U33" s="9">
        <v>0.10327455919395465</v>
      </c>
      <c r="V33" s="9">
        <v>9.3434343434343439E-2</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63" t="s">
        <v>226</v>
      </c>
      <c r="B35" s="9">
        <v>3.007518796992481E-2</v>
      </c>
      <c r="C35" s="9">
        <v>2.3809523809523808E-2</v>
      </c>
      <c r="D35" s="9">
        <v>1.4388489208633094E-2</v>
      </c>
      <c r="E35" s="9"/>
      <c r="F35" s="9"/>
      <c r="G35" s="9">
        <v>9.2307692307692313E-2</v>
      </c>
      <c r="H35" s="9">
        <v>5.0724637681159424E-2</v>
      </c>
      <c r="I35" s="9">
        <v>8.3969465648854963E-2</v>
      </c>
      <c r="J35" s="9">
        <v>4.2553191489361701E-2</v>
      </c>
      <c r="K35" s="9">
        <v>2.8571428571428571E-2</v>
      </c>
      <c r="L35" s="9"/>
      <c r="M35" s="9">
        <v>7.0422535211267616E-3</v>
      </c>
      <c r="N35" s="9">
        <v>7.0921985815602835E-3</v>
      </c>
      <c r="O35" s="9"/>
      <c r="P35" s="9">
        <v>1.4598540145985401E-2</v>
      </c>
      <c r="Q35" s="9">
        <v>3.5211267605633804E-2</v>
      </c>
      <c r="R35" s="9">
        <v>3.6496350364963501E-2</v>
      </c>
      <c r="S35" s="9">
        <v>7.0921985815602835E-3</v>
      </c>
      <c r="T35" s="9"/>
      <c r="U35" s="9">
        <v>7.1942446043165471E-3</v>
      </c>
      <c r="V35" s="9">
        <v>2.1582733812949638E-2</v>
      </c>
    </row>
    <row r="36" spans="1:22" ht="14.25" x14ac:dyDescent="0.25">
      <c r="A36" s="65" t="s">
        <v>227</v>
      </c>
      <c r="B36" s="9">
        <v>0.21804511278195488</v>
      </c>
      <c r="C36" s="9">
        <v>0.15079365079365079</v>
      </c>
      <c r="D36" s="9">
        <v>0.15827338129496402</v>
      </c>
      <c r="E36" s="9">
        <v>9.1549295774647904E-2</v>
      </c>
      <c r="F36" s="9">
        <v>0.20610687022900762</v>
      </c>
      <c r="G36" s="9">
        <v>0.29230769230769232</v>
      </c>
      <c r="H36" s="9">
        <v>0.21739130434782608</v>
      </c>
      <c r="I36" s="9">
        <v>0.28244274809160308</v>
      </c>
      <c r="J36" s="9">
        <v>0.21276595744680851</v>
      </c>
      <c r="K36" s="9">
        <v>0.1357142857142857</v>
      </c>
      <c r="L36" s="9">
        <v>0.11594202898550725</v>
      </c>
      <c r="M36" s="9">
        <v>7.746478873239436E-2</v>
      </c>
      <c r="N36" s="9">
        <v>0.22695035460992907</v>
      </c>
      <c r="O36" s="9">
        <v>0.22302158273381295</v>
      </c>
      <c r="P36" s="9">
        <v>0.27007299270072993</v>
      </c>
      <c r="Q36" s="9">
        <v>0.3380281690140845</v>
      </c>
      <c r="R36" s="9">
        <v>0.25547445255474455</v>
      </c>
      <c r="S36" s="9">
        <v>0.13475177304964539</v>
      </c>
      <c r="T36" s="9">
        <v>0.39007092198581561</v>
      </c>
      <c r="U36" s="9">
        <v>0.21582733812949642</v>
      </c>
      <c r="V36" s="9">
        <v>0.17985611510791366</v>
      </c>
    </row>
    <row r="37" spans="1:22" ht="14.25" x14ac:dyDescent="0.25">
      <c r="A37" s="65" t="s">
        <v>228</v>
      </c>
      <c r="B37" s="9">
        <v>0.66917293233082698</v>
      </c>
      <c r="C37" s="9">
        <v>0.75396825396825395</v>
      </c>
      <c r="D37" s="9">
        <v>0.71942446043165464</v>
      </c>
      <c r="E37" s="9">
        <v>0.676056338028169</v>
      </c>
      <c r="F37" s="9">
        <v>0.70229007633587781</v>
      </c>
      <c r="G37" s="9">
        <v>0.44615384615384618</v>
      </c>
      <c r="H37" s="9">
        <v>0.42753623188405798</v>
      </c>
      <c r="I37" s="9">
        <v>0.53435114503816794</v>
      </c>
      <c r="J37" s="9">
        <v>0.53191489361702127</v>
      </c>
      <c r="K37" s="9">
        <v>0.75714285714285712</v>
      </c>
      <c r="L37" s="9">
        <v>0.76811594202898548</v>
      </c>
      <c r="M37" s="9">
        <v>0.56338028169014087</v>
      </c>
      <c r="N37" s="9">
        <v>0.69503546099290792</v>
      </c>
      <c r="O37" s="9">
        <v>0.58992805755395683</v>
      </c>
      <c r="P37" s="9">
        <v>0.46715328467153283</v>
      </c>
      <c r="Q37" s="9">
        <v>0.54225352112676062</v>
      </c>
      <c r="R37" s="9">
        <v>0.61313868613138689</v>
      </c>
      <c r="S37" s="9">
        <v>0.72340425531914898</v>
      </c>
      <c r="T37" s="9">
        <v>0.58865248226950351</v>
      </c>
      <c r="U37" s="9">
        <v>0.67625899280575541</v>
      </c>
      <c r="V37" s="9">
        <v>0.75539568345323749</v>
      </c>
    </row>
    <row r="38" spans="1:22" ht="15" thickBot="1" x14ac:dyDescent="0.3">
      <c r="A38" s="67" t="s">
        <v>229</v>
      </c>
      <c r="B38" s="9">
        <v>8.2706766917293228E-2</v>
      </c>
      <c r="C38" s="9">
        <v>7.1428571428571425E-2</v>
      </c>
      <c r="D38" s="9">
        <v>0.10791366906474821</v>
      </c>
      <c r="E38" s="9">
        <v>0.23239436619718309</v>
      </c>
      <c r="F38" s="9">
        <v>9.160305343511449E-2</v>
      </c>
      <c r="G38" s="9">
        <v>0.16923076923076924</v>
      </c>
      <c r="H38" s="9">
        <v>0.30434782608695654</v>
      </c>
      <c r="I38" s="9">
        <v>9.9236641221374045E-2</v>
      </c>
      <c r="J38" s="9">
        <v>0.21276595744680851</v>
      </c>
      <c r="K38" s="9">
        <v>7.857142857142857E-2</v>
      </c>
      <c r="L38" s="9">
        <v>0.11594202898550725</v>
      </c>
      <c r="M38" s="9">
        <v>0.352112676056338</v>
      </c>
      <c r="N38" s="9">
        <v>7.0921985815602842E-2</v>
      </c>
      <c r="O38" s="9">
        <v>0.18705035971223022</v>
      </c>
      <c r="P38" s="9">
        <v>0.24817518248175183</v>
      </c>
      <c r="Q38" s="9">
        <v>8.4507042253521125E-2</v>
      </c>
      <c r="R38" s="9">
        <v>9.4890510948905091E-2</v>
      </c>
      <c r="S38" s="9">
        <v>0.13475177304964539</v>
      </c>
      <c r="T38" s="9">
        <v>2.1276595744680851E-2</v>
      </c>
      <c r="U38" s="9">
        <v>0.10071942446043165</v>
      </c>
      <c r="V38" s="9">
        <v>4.3165467625899276E-2</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226</v>
      </c>
      <c r="B40" s="9">
        <v>6.4343163538873996E-2</v>
      </c>
      <c r="C40" s="9">
        <v>4.0431266846361183E-2</v>
      </c>
      <c r="D40" s="9">
        <v>1.9021739130434784E-2</v>
      </c>
      <c r="E40" s="9">
        <v>2.3746701846965697E-2</v>
      </c>
      <c r="F40" s="9">
        <v>1.7156862745098041E-2</v>
      </c>
      <c r="G40" s="9">
        <v>3.7037037037037035E-2</v>
      </c>
      <c r="H40" s="9">
        <v>2.1220159151193633E-2</v>
      </c>
      <c r="I40" s="9">
        <v>1.7811704834605598E-2</v>
      </c>
      <c r="J40" s="9">
        <v>9.9750623441396506E-3</v>
      </c>
      <c r="K40" s="9">
        <v>1.9851116625310174E-2</v>
      </c>
      <c r="L40" s="9">
        <v>1.6949152542372881E-2</v>
      </c>
      <c r="M40" s="9">
        <v>1.2953367875647668E-2</v>
      </c>
      <c r="N40" s="9">
        <v>2.93398533007335E-2</v>
      </c>
      <c r="O40" s="9">
        <v>2.9255319148936171E-2</v>
      </c>
      <c r="P40" s="9">
        <v>2.3076923076923078E-2</v>
      </c>
      <c r="Q40" s="9">
        <v>1.7241379310344827E-2</v>
      </c>
      <c r="R40" s="9">
        <v>2.7918781725888325E-2</v>
      </c>
      <c r="S40" s="9">
        <v>1.0178117048346057E-2</v>
      </c>
      <c r="T40" s="9">
        <v>4.3010752688172046E-2</v>
      </c>
      <c r="U40" s="9">
        <v>1.0928961748633882E-2</v>
      </c>
      <c r="V40" s="9">
        <v>5.076142131979695E-3</v>
      </c>
    </row>
    <row r="41" spans="1:22" ht="14.25" x14ac:dyDescent="0.25">
      <c r="A41" s="65" t="s">
        <v>227</v>
      </c>
      <c r="B41" s="9">
        <v>0.26541554959785524</v>
      </c>
      <c r="C41" s="9">
        <v>0.19676549865229109</v>
      </c>
      <c r="D41" s="9">
        <v>0.1983695652173913</v>
      </c>
      <c r="E41" s="9">
        <v>0.17150395778364116</v>
      </c>
      <c r="F41" s="9">
        <v>0.18627450980392157</v>
      </c>
      <c r="G41" s="9">
        <v>0.26984126984126983</v>
      </c>
      <c r="H41" s="9">
        <v>0.24933687002652519</v>
      </c>
      <c r="I41" s="9">
        <v>0.2340966921119593</v>
      </c>
      <c r="J41" s="9">
        <v>0.21446384039900249</v>
      </c>
      <c r="K41" s="9">
        <v>0.14640198511166252</v>
      </c>
      <c r="L41" s="9">
        <v>0.1864406779661017</v>
      </c>
      <c r="M41" s="9">
        <v>0.15025906735751296</v>
      </c>
      <c r="N41" s="9">
        <v>0.12224938875305623</v>
      </c>
      <c r="O41" s="9">
        <v>0.19946808510638298</v>
      </c>
      <c r="P41" s="9">
        <v>0.13589743589743589</v>
      </c>
      <c r="Q41" s="9">
        <v>0.20935960591133004</v>
      </c>
      <c r="R41" s="9">
        <v>0.26649746192893403</v>
      </c>
      <c r="S41" s="9">
        <v>0.29007633587786258</v>
      </c>
      <c r="T41" s="9">
        <v>0.15053763440860216</v>
      </c>
      <c r="U41" s="9">
        <v>0.2103825136612022</v>
      </c>
      <c r="V41" s="9">
        <v>0.34010152284263961</v>
      </c>
    </row>
    <row r="42" spans="1:22" ht="14.25" x14ac:dyDescent="0.25">
      <c r="A42" s="65" t="s">
        <v>228</v>
      </c>
      <c r="B42" s="9">
        <v>0.51474530831099197</v>
      </c>
      <c r="C42" s="9">
        <v>0.61994609164420489</v>
      </c>
      <c r="D42" s="9">
        <v>0.57336956521739135</v>
      </c>
      <c r="E42" s="9">
        <v>0.55936675461741425</v>
      </c>
      <c r="F42" s="9">
        <v>0.63725490196078427</v>
      </c>
      <c r="G42" s="9">
        <v>0.60846560846560849</v>
      </c>
      <c r="H42" s="9">
        <v>0.49336870026525198</v>
      </c>
      <c r="I42" s="9">
        <v>0.61832061068702293</v>
      </c>
      <c r="J42" s="9">
        <v>0.64837905236907734</v>
      </c>
      <c r="K42" s="9">
        <v>0.4838709677419355</v>
      </c>
      <c r="L42" s="9">
        <v>0.56416464891041163</v>
      </c>
      <c r="M42" s="9">
        <v>0.65803108808290167</v>
      </c>
      <c r="N42" s="9">
        <v>0.73838630806845951</v>
      </c>
      <c r="O42" s="9">
        <v>0.61170212765957444</v>
      </c>
      <c r="P42" s="9">
        <v>0.54871794871794877</v>
      </c>
      <c r="Q42" s="9">
        <v>0.53694581280788178</v>
      </c>
      <c r="R42" s="9">
        <v>0.6116751269035533</v>
      </c>
      <c r="S42" s="9">
        <v>0.63358778625954193</v>
      </c>
      <c r="T42" s="9">
        <v>0.39516129032258063</v>
      </c>
      <c r="U42" s="9">
        <v>0.68852459016393441</v>
      </c>
      <c r="V42" s="9">
        <v>0.55837563451776651</v>
      </c>
    </row>
    <row r="43" spans="1:22" ht="15" thickBot="1" x14ac:dyDescent="0.3">
      <c r="A43" s="67" t="s">
        <v>229</v>
      </c>
      <c r="B43" s="9">
        <v>0.15549597855227881</v>
      </c>
      <c r="C43" s="9">
        <v>0.14285714285714285</v>
      </c>
      <c r="D43" s="9">
        <v>0.20923913043478262</v>
      </c>
      <c r="E43" s="9">
        <v>0.24538258575197885</v>
      </c>
      <c r="F43" s="9">
        <v>0.15931372549019607</v>
      </c>
      <c r="G43" s="9">
        <v>8.4656084656084651E-2</v>
      </c>
      <c r="H43" s="9">
        <v>0.23607427055702918</v>
      </c>
      <c r="I43" s="9">
        <v>0.12977099236641221</v>
      </c>
      <c r="J43" s="9">
        <v>0.12718204488778054</v>
      </c>
      <c r="K43" s="9">
        <v>0.34987593052109184</v>
      </c>
      <c r="L43" s="9">
        <v>0.23244552058111381</v>
      </c>
      <c r="M43" s="9">
        <v>0.17875647668393782</v>
      </c>
      <c r="N43" s="9">
        <v>0.1100244498777506</v>
      </c>
      <c r="O43" s="9">
        <v>0.15957446808510639</v>
      </c>
      <c r="P43" s="9">
        <v>0.29230769230769232</v>
      </c>
      <c r="Q43" s="9">
        <v>0.23645320197044334</v>
      </c>
      <c r="R43" s="9">
        <v>9.3908629441624369E-2</v>
      </c>
      <c r="S43" s="9">
        <v>6.6157760814249358E-2</v>
      </c>
      <c r="T43" s="9">
        <v>0.41129032258064518</v>
      </c>
      <c r="U43" s="9">
        <v>9.0163934426229511E-2</v>
      </c>
      <c r="V43" s="9">
        <v>9.6446700507614211E-2</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226</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227</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228</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5" thickBot="1" x14ac:dyDescent="0.3">
      <c r="A48" s="67" t="s">
        <v>229</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226</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227</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228</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5" thickBot="1" x14ac:dyDescent="0.3">
      <c r="A53" s="67" t="s">
        <v>229</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226</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227</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228</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229</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226</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227</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228</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229</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226</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227</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228</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229</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226</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227</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228</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229</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65" t="s">
        <v>87</v>
      </c>
      <c r="B77" s="155" t="s">
        <v>129</v>
      </c>
      <c r="C77" s="156" t="s">
        <v>130</v>
      </c>
      <c r="D77" s="1"/>
      <c r="E77" s="1"/>
      <c r="F77" s="165" t="s">
        <v>87</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68.907068062827221</v>
      </c>
      <c r="C78" s="59">
        <f>50+(50*(C93-C90))+(25*(C92-C91))</f>
        <v>66.491049172898258</v>
      </c>
      <c r="F78" s="52">
        <v>2019</v>
      </c>
      <c r="G78" s="25">
        <f>50+(50*(G93-G90))+(25*(G92-G91))</f>
        <v>71.786004882017892</v>
      </c>
      <c r="H78" s="59">
        <f>50+(50*(H93-H90))+(25*(H92-H91))</f>
        <v>66.593599298553272</v>
      </c>
      <c r="I78" s="25">
        <f t="shared" ref="I78:K78" si="4">50+(50*(I93-I90))+(25*(I92-I91))</f>
        <v>66.330128205128204</v>
      </c>
      <c r="J78" s="59">
        <f t="shared" si="4"/>
        <v>64.300080450522927</v>
      </c>
      <c r="K78" s="59">
        <f t="shared" si="4"/>
        <v>69.3359375</v>
      </c>
    </row>
    <row r="79" spans="1:32" ht="13.5" customHeight="1" x14ac:dyDescent="0.25">
      <c r="A79" s="52">
        <v>2017</v>
      </c>
      <c r="B79" s="25">
        <f>50+(50*(B98-B95))+(25*(B97-B96))</f>
        <v>67.294776119402982</v>
      </c>
      <c r="C79" s="59">
        <f>50+(50*(C98-C95))+(25*(C97-C96))</f>
        <v>65.368455074337419</v>
      </c>
      <c r="F79" s="52">
        <v>2017</v>
      </c>
      <c r="G79" s="25">
        <f>50+(50*(G98-G95))+(25*(G97-G96))</f>
        <v>71.411483253588514</v>
      </c>
      <c r="H79" s="59">
        <f>50+(50*(H98-H95))+(25*(H97-H96))</f>
        <v>65.528905289052886</v>
      </c>
      <c r="I79" s="25">
        <f t="shared" ref="I79:K79" si="5">50+(50*(I98-I95))+(25*(I97-I96))</f>
        <v>64.229249011857704</v>
      </c>
      <c r="J79" s="59">
        <f t="shared" si="5"/>
        <v>63.738207547169814</v>
      </c>
      <c r="K79" s="59">
        <f t="shared" si="5"/>
        <v>67.011019283746563</v>
      </c>
    </row>
    <row r="80" spans="1:32" ht="13.5" customHeight="1" x14ac:dyDescent="0.25">
      <c r="A80" s="52">
        <v>2016</v>
      </c>
      <c r="B80" s="25">
        <f>50+(50*(B103-B100))+(25*(B102-B101))</f>
        <v>67.753036437246962</v>
      </c>
      <c r="C80" s="59">
        <f>50+(50*(C103-C100))+(25*(C102-C101))</f>
        <v>66.966696669666959</v>
      </c>
      <c r="F80" s="52">
        <v>2016</v>
      </c>
      <c r="G80" s="25">
        <f>50+(50*(G103-G100))+(25*(G102-G101))</f>
        <v>72.501878287002256</v>
      </c>
      <c r="H80" s="59">
        <f>50+(50*(H103-H100))+(25*(H102-H101))</f>
        <v>65.472027972027973</v>
      </c>
      <c r="I80" s="25">
        <f t="shared" ref="I80:K80" si="6">50+(50*(I103-I100))+(25*(I102-I101))</f>
        <v>64.074675324675326</v>
      </c>
      <c r="J80" s="59">
        <f t="shared" si="6"/>
        <v>65.514842300556595</v>
      </c>
      <c r="K80" s="59">
        <f t="shared" si="6"/>
        <v>69.576581285938317</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thickBot="1" x14ac:dyDescent="0.3">
      <c r="A86" s="55">
        <v>2006</v>
      </c>
      <c r="B86" s="60" t="s">
        <v>56</v>
      </c>
      <c r="C86" s="61" t="s">
        <v>56</v>
      </c>
      <c r="F86" s="55">
        <v>2006</v>
      </c>
      <c r="G86" s="60" t="s">
        <v>56</v>
      </c>
      <c r="H86" s="60" t="s">
        <v>56</v>
      </c>
      <c r="I86" s="60" t="s">
        <v>56</v>
      </c>
      <c r="J86" s="60" t="s">
        <v>56</v>
      </c>
      <c r="K86" s="61"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226</v>
      </c>
      <c r="B90" s="9">
        <v>2.2251308900523559E-2</v>
      </c>
      <c r="C90" s="9">
        <v>2.6059370043054607E-2</v>
      </c>
      <c r="F90" s="63" t="s">
        <v>226</v>
      </c>
      <c r="G90" s="14">
        <v>2.034174125305126E-2</v>
      </c>
      <c r="H90" s="14">
        <v>2.7181060938185005E-2</v>
      </c>
      <c r="I90" s="14">
        <v>2.7564102564102563E-2</v>
      </c>
      <c r="J90" s="14">
        <v>2.9766693483507644E-2</v>
      </c>
      <c r="K90" s="14">
        <v>1.7187500000000001E-2</v>
      </c>
    </row>
    <row r="91" spans="1:11" ht="14.25" x14ac:dyDescent="0.25">
      <c r="A91" s="65" t="s">
        <v>227</v>
      </c>
      <c r="B91" s="9">
        <v>0.18089005235602096</v>
      </c>
      <c r="C91" s="9">
        <v>0.21187400861092229</v>
      </c>
      <c r="F91" s="65" t="s">
        <v>227</v>
      </c>
      <c r="G91" s="9">
        <v>0.14483319772172498</v>
      </c>
      <c r="H91" s="9">
        <v>0.21569487067075843</v>
      </c>
      <c r="I91" s="9">
        <v>0.21858974358974359</v>
      </c>
      <c r="J91" s="9">
        <v>0.23652453740949317</v>
      </c>
      <c r="K91" s="9">
        <v>0.16718749999999999</v>
      </c>
    </row>
    <row r="92" spans="1:11" ht="14.25" x14ac:dyDescent="0.25">
      <c r="A92" s="65" t="s">
        <v>228</v>
      </c>
      <c r="B92" s="9">
        <v>0.61204188481675392</v>
      </c>
      <c r="C92" s="9">
        <v>0.60049852707908458</v>
      </c>
      <c r="F92" s="65" t="s">
        <v>228</v>
      </c>
      <c r="G92" s="9">
        <v>0.61269324654190394</v>
      </c>
      <c r="H92" s="9">
        <v>0.58044717229285403</v>
      </c>
      <c r="I92" s="9">
        <v>0.58076923076923082</v>
      </c>
      <c r="J92" s="9">
        <v>0.59935639581657285</v>
      </c>
      <c r="K92" s="9">
        <v>0.65625</v>
      </c>
    </row>
    <row r="93" spans="1:11" ht="15" thickBot="1" x14ac:dyDescent="0.3">
      <c r="A93" s="67" t="s">
        <v>229</v>
      </c>
      <c r="B93" s="9">
        <v>0.18481675392670158</v>
      </c>
      <c r="C93" s="9">
        <v>0.16156809426693858</v>
      </c>
      <c r="F93" s="67" t="s">
        <v>229</v>
      </c>
      <c r="G93" s="9">
        <v>0.22213181448331981</v>
      </c>
      <c r="H93" s="9">
        <v>0.17667689609820253</v>
      </c>
      <c r="I93" s="9">
        <v>0.17307692307692307</v>
      </c>
      <c r="J93" s="9">
        <v>0.13435237329042637</v>
      </c>
      <c r="K93" s="9">
        <v>0.15937499999999999</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226</v>
      </c>
      <c r="B95" s="9">
        <v>2.0149253731343283E-2</v>
      </c>
      <c r="C95" s="9">
        <v>2.6502908855850032E-2</v>
      </c>
      <c r="F95" s="63" t="s">
        <v>226</v>
      </c>
      <c r="G95" s="9">
        <v>9.5693779904306216E-3</v>
      </c>
      <c r="H95" s="9">
        <v>2.7060270602706028E-2</v>
      </c>
      <c r="I95" s="9">
        <v>2.9644268774703556E-2</v>
      </c>
      <c r="J95" s="9">
        <v>2.5943396226415096E-2</v>
      </c>
      <c r="K95" s="9">
        <v>2.2038567493112948E-2</v>
      </c>
    </row>
    <row r="96" spans="1:11" ht="14.25" x14ac:dyDescent="0.25">
      <c r="A96" s="65" t="s">
        <v>227</v>
      </c>
      <c r="B96" s="9">
        <v>0.2</v>
      </c>
      <c r="C96" s="9">
        <v>0.21654815772462832</v>
      </c>
      <c r="F96" s="65" t="s">
        <v>227</v>
      </c>
      <c r="G96" s="9">
        <v>0.145933014354067</v>
      </c>
      <c r="H96" s="9">
        <v>0.21648216482164823</v>
      </c>
      <c r="I96" s="9">
        <v>0.24505928853754941</v>
      </c>
      <c r="J96" s="9">
        <v>0.24056603773584906</v>
      </c>
      <c r="K96" s="9">
        <v>0.1928374655647383</v>
      </c>
    </row>
    <row r="97" spans="1:11" ht="14.25" x14ac:dyDescent="0.25">
      <c r="A97" s="65" t="s">
        <v>228</v>
      </c>
      <c r="B97" s="9">
        <v>0.62761194029850742</v>
      </c>
      <c r="C97" s="9">
        <v>0.62960568842921782</v>
      </c>
      <c r="F97" s="65" t="s">
        <v>228</v>
      </c>
      <c r="G97" s="9">
        <v>0.66746411483253576</v>
      </c>
      <c r="H97" s="9">
        <v>0.62115621156211565</v>
      </c>
      <c r="I97" s="9">
        <v>0.57707509881422925</v>
      </c>
      <c r="J97" s="9">
        <v>0.625</v>
      </c>
      <c r="K97" s="9">
        <v>0.65289256198347123</v>
      </c>
    </row>
    <row r="98" spans="1:11" ht="15" thickBot="1" x14ac:dyDescent="0.3">
      <c r="A98" s="67" t="s">
        <v>229</v>
      </c>
      <c r="B98" s="9">
        <v>0.15223880597014924</v>
      </c>
      <c r="C98" s="9">
        <v>0.12734324499030381</v>
      </c>
      <c r="F98" s="67" t="s">
        <v>229</v>
      </c>
      <c r="G98" s="9">
        <v>0.17703349282296654</v>
      </c>
      <c r="H98" s="9">
        <v>0.13530135301353013</v>
      </c>
      <c r="I98" s="9">
        <v>0.14822134387351779</v>
      </c>
      <c r="J98" s="9">
        <v>0.10849056603773585</v>
      </c>
      <c r="K98" s="9">
        <v>0.13223140495867769</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226</v>
      </c>
      <c r="B100" s="9">
        <v>2.3211875843454792E-2</v>
      </c>
      <c r="C100" s="9">
        <v>2.3627362736273628E-2</v>
      </c>
      <c r="F100" s="63" t="s">
        <v>226</v>
      </c>
      <c r="G100" s="14">
        <v>1.0518407212622089E-2</v>
      </c>
      <c r="H100" s="14">
        <v>3.015734265734266E-2</v>
      </c>
      <c r="I100" s="14">
        <v>3.5064935064935063E-2</v>
      </c>
      <c r="J100" s="14">
        <v>2.1335807050092765E-2</v>
      </c>
      <c r="K100" s="14">
        <v>1.6204913748039729E-2</v>
      </c>
    </row>
    <row r="101" spans="1:11" ht="14.25" x14ac:dyDescent="0.25">
      <c r="A101" s="65" t="s">
        <v>227</v>
      </c>
      <c r="B101" s="9">
        <v>0.20323886639676114</v>
      </c>
      <c r="C101" s="9">
        <v>0.21377137713771377</v>
      </c>
      <c r="F101" s="65" t="s">
        <v>227</v>
      </c>
      <c r="G101" s="9">
        <v>0.13072877535687452</v>
      </c>
      <c r="H101" s="9">
        <v>0.23295454545454544</v>
      </c>
      <c r="I101" s="9">
        <v>0.25909090909090909</v>
      </c>
      <c r="J101" s="9">
        <v>0.23191094619666047</v>
      </c>
      <c r="K101" s="9">
        <v>0.18139048614741241</v>
      </c>
    </row>
    <row r="102" spans="1:11" ht="14.25" x14ac:dyDescent="0.25">
      <c r="A102" s="65" t="s">
        <v>228</v>
      </c>
      <c r="B102" s="9">
        <v>0.58731443994601884</v>
      </c>
      <c r="C102" s="9">
        <v>0.58550855085508546</v>
      </c>
      <c r="F102" s="65" t="s">
        <v>228</v>
      </c>
      <c r="G102" s="9">
        <v>0.66566491359879787</v>
      </c>
      <c r="H102" s="9">
        <v>0.56162587412587417</v>
      </c>
      <c r="I102" s="9">
        <v>0.51948051948051943</v>
      </c>
      <c r="J102" s="9">
        <v>0.59833024118738409</v>
      </c>
      <c r="K102" s="9">
        <v>0.60794563512807109</v>
      </c>
    </row>
    <row r="103" spans="1:11" ht="15" thickBot="1" x14ac:dyDescent="0.3">
      <c r="A103" s="67" t="s">
        <v>229</v>
      </c>
      <c r="B103" s="9">
        <v>0.18623481781376519</v>
      </c>
      <c r="C103" s="9">
        <v>0.1770927092709271</v>
      </c>
      <c r="F103" s="67" t="s">
        <v>229</v>
      </c>
      <c r="G103" s="9">
        <v>0.19308790383170549</v>
      </c>
      <c r="H103" s="9">
        <v>0.17526223776223776</v>
      </c>
      <c r="I103" s="9">
        <v>0.18636363636363637</v>
      </c>
      <c r="J103" s="9">
        <v>0.14842300556586271</v>
      </c>
      <c r="K103" s="9">
        <v>0.19445896497647674</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226</v>
      </c>
      <c r="B105" s="9" t="s">
        <v>56</v>
      </c>
      <c r="C105" s="9" t="s">
        <v>56</v>
      </c>
      <c r="F105" s="63" t="s">
        <v>226</v>
      </c>
      <c r="G105" s="9" t="s">
        <v>56</v>
      </c>
      <c r="H105" s="9" t="s">
        <v>56</v>
      </c>
      <c r="I105" s="9" t="s">
        <v>56</v>
      </c>
      <c r="J105" s="9" t="s">
        <v>56</v>
      </c>
      <c r="K105" s="9" t="s">
        <v>56</v>
      </c>
    </row>
    <row r="106" spans="1:11" ht="14.25" x14ac:dyDescent="0.25">
      <c r="A106" s="65" t="s">
        <v>227</v>
      </c>
      <c r="B106" s="9" t="s">
        <v>56</v>
      </c>
      <c r="C106" s="9" t="s">
        <v>56</v>
      </c>
      <c r="F106" s="65" t="s">
        <v>227</v>
      </c>
      <c r="G106" s="9" t="s">
        <v>56</v>
      </c>
      <c r="H106" s="9" t="s">
        <v>56</v>
      </c>
      <c r="I106" s="9" t="s">
        <v>56</v>
      </c>
      <c r="J106" s="9" t="s">
        <v>56</v>
      </c>
      <c r="K106" s="9" t="s">
        <v>56</v>
      </c>
    </row>
    <row r="107" spans="1:11" ht="14.25" x14ac:dyDescent="0.25">
      <c r="A107" s="65" t="s">
        <v>228</v>
      </c>
      <c r="B107" s="9" t="s">
        <v>56</v>
      </c>
      <c r="C107" s="9" t="s">
        <v>56</v>
      </c>
      <c r="F107" s="65" t="s">
        <v>228</v>
      </c>
      <c r="G107" s="9" t="s">
        <v>56</v>
      </c>
      <c r="H107" s="9" t="s">
        <v>56</v>
      </c>
      <c r="I107" s="9" t="s">
        <v>56</v>
      </c>
      <c r="J107" s="9" t="s">
        <v>56</v>
      </c>
      <c r="K107" s="9" t="s">
        <v>56</v>
      </c>
    </row>
    <row r="108" spans="1:11" ht="15" thickBot="1" x14ac:dyDescent="0.3">
      <c r="A108" s="67" t="s">
        <v>229</v>
      </c>
      <c r="B108" s="9" t="s">
        <v>56</v>
      </c>
      <c r="C108" s="9" t="s">
        <v>56</v>
      </c>
      <c r="F108" s="67" t="s">
        <v>229</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226</v>
      </c>
      <c r="B110" s="9" t="s">
        <v>56</v>
      </c>
      <c r="C110" s="9" t="s">
        <v>56</v>
      </c>
      <c r="F110" s="63" t="s">
        <v>226</v>
      </c>
      <c r="G110" s="9" t="s">
        <v>56</v>
      </c>
      <c r="H110" s="9" t="s">
        <v>56</v>
      </c>
      <c r="I110" s="9" t="s">
        <v>56</v>
      </c>
      <c r="J110" s="9" t="s">
        <v>56</v>
      </c>
      <c r="K110" s="9" t="s">
        <v>56</v>
      </c>
    </row>
    <row r="111" spans="1:11" ht="14.25" x14ac:dyDescent="0.25">
      <c r="A111" s="65" t="s">
        <v>227</v>
      </c>
      <c r="B111" s="9" t="s">
        <v>56</v>
      </c>
      <c r="C111" s="9" t="s">
        <v>56</v>
      </c>
      <c r="F111" s="65" t="s">
        <v>227</v>
      </c>
      <c r="G111" s="9" t="s">
        <v>56</v>
      </c>
      <c r="H111" s="9" t="s">
        <v>56</v>
      </c>
      <c r="I111" s="9" t="s">
        <v>56</v>
      </c>
      <c r="J111" s="9" t="s">
        <v>56</v>
      </c>
      <c r="K111" s="9" t="s">
        <v>56</v>
      </c>
    </row>
    <row r="112" spans="1:11" ht="14.25" x14ac:dyDescent="0.25">
      <c r="A112" s="65" t="s">
        <v>228</v>
      </c>
      <c r="B112" s="9" t="s">
        <v>56</v>
      </c>
      <c r="C112" s="9" t="s">
        <v>56</v>
      </c>
      <c r="F112" s="65" t="s">
        <v>228</v>
      </c>
      <c r="G112" s="9" t="s">
        <v>56</v>
      </c>
      <c r="H112" s="9" t="s">
        <v>56</v>
      </c>
      <c r="I112" s="9" t="s">
        <v>56</v>
      </c>
      <c r="J112" s="9" t="s">
        <v>56</v>
      </c>
      <c r="K112" s="9" t="s">
        <v>56</v>
      </c>
    </row>
    <row r="113" spans="1:11" ht="15" thickBot="1" x14ac:dyDescent="0.3">
      <c r="A113" s="67" t="s">
        <v>229</v>
      </c>
      <c r="B113" s="9" t="s">
        <v>56</v>
      </c>
      <c r="C113" s="9" t="s">
        <v>56</v>
      </c>
      <c r="F113" s="67" t="s">
        <v>229</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226</v>
      </c>
      <c r="B115" s="9" t="s">
        <v>56</v>
      </c>
      <c r="C115" s="9" t="s">
        <v>56</v>
      </c>
      <c r="F115" s="63" t="s">
        <v>226</v>
      </c>
      <c r="G115" s="9" t="s">
        <v>56</v>
      </c>
      <c r="H115" s="9" t="s">
        <v>56</v>
      </c>
      <c r="I115" s="9" t="s">
        <v>56</v>
      </c>
      <c r="J115" s="9" t="s">
        <v>56</v>
      </c>
      <c r="K115" s="9" t="s">
        <v>56</v>
      </c>
    </row>
    <row r="116" spans="1:11" ht="14.25" x14ac:dyDescent="0.25">
      <c r="A116" s="65" t="s">
        <v>227</v>
      </c>
      <c r="B116" s="9" t="s">
        <v>56</v>
      </c>
      <c r="C116" s="9" t="s">
        <v>56</v>
      </c>
      <c r="F116" s="65" t="s">
        <v>227</v>
      </c>
      <c r="G116" s="9" t="s">
        <v>56</v>
      </c>
      <c r="H116" s="9" t="s">
        <v>56</v>
      </c>
      <c r="I116" s="9" t="s">
        <v>56</v>
      </c>
      <c r="J116" s="9" t="s">
        <v>56</v>
      </c>
      <c r="K116" s="9" t="s">
        <v>56</v>
      </c>
    </row>
    <row r="117" spans="1:11" ht="14.25" x14ac:dyDescent="0.25">
      <c r="A117" s="65" t="s">
        <v>228</v>
      </c>
      <c r="B117" s="9" t="s">
        <v>56</v>
      </c>
      <c r="C117" s="9" t="s">
        <v>56</v>
      </c>
      <c r="F117" s="65" t="s">
        <v>228</v>
      </c>
      <c r="G117" s="9" t="s">
        <v>56</v>
      </c>
      <c r="H117" s="9" t="s">
        <v>56</v>
      </c>
      <c r="I117" s="9" t="s">
        <v>56</v>
      </c>
      <c r="J117" s="9" t="s">
        <v>56</v>
      </c>
      <c r="K117" s="9" t="s">
        <v>56</v>
      </c>
    </row>
    <row r="118" spans="1:11" ht="15" thickBot="1" x14ac:dyDescent="0.3">
      <c r="A118" s="67" t="s">
        <v>229</v>
      </c>
      <c r="B118" s="9" t="s">
        <v>56</v>
      </c>
      <c r="C118" s="9" t="s">
        <v>56</v>
      </c>
      <c r="F118" s="67" t="s">
        <v>229</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226</v>
      </c>
      <c r="B120" s="9" t="s">
        <v>56</v>
      </c>
      <c r="C120" s="9" t="s">
        <v>56</v>
      </c>
      <c r="F120" s="63" t="s">
        <v>226</v>
      </c>
      <c r="G120" s="9" t="s">
        <v>56</v>
      </c>
      <c r="H120" s="9" t="s">
        <v>56</v>
      </c>
      <c r="I120" s="9" t="s">
        <v>56</v>
      </c>
      <c r="J120" s="9" t="s">
        <v>56</v>
      </c>
      <c r="K120" s="9" t="s">
        <v>56</v>
      </c>
    </row>
    <row r="121" spans="1:11" ht="14.25" x14ac:dyDescent="0.25">
      <c r="A121" s="65" t="s">
        <v>227</v>
      </c>
      <c r="B121" s="9" t="s">
        <v>56</v>
      </c>
      <c r="C121" s="9" t="s">
        <v>56</v>
      </c>
      <c r="F121" s="65" t="s">
        <v>227</v>
      </c>
      <c r="G121" s="9" t="s">
        <v>56</v>
      </c>
      <c r="H121" s="9" t="s">
        <v>56</v>
      </c>
      <c r="I121" s="9" t="s">
        <v>56</v>
      </c>
      <c r="J121" s="9" t="s">
        <v>56</v>
      </c>
      <c r="K121" s="9" t="s">
        <v>56</v>
      </c>
    </row>
    <row r="122" spans="1:11" ht="14.25" x14ac:dyDescent="0.25">
      <c r="A122" s="65" t="s">
        <v>228</v>
      </c>
      <c r="B122" s="9" t="s">
        <v>56</v>
      </c>
      <c r="C122" s="9" t="s">
        <v>56</v>
      </c>
      <c r="F122" s="65" t="s">
        <v>228</v>
      </c>
      <c r="G122" s="9" t="s">
        <v>56</v>
      </c>
      <c r="H122" s="9" t="s">
        <v>56</v>
      </c>
      <c r="I122" s="9" t="s">
        <v>56</v>
      </c>
      <c r="J122" s="9" t="s">
        <v>56</v>
      </c>
      <c r="K122" s="9" t="s">
        <v>56</v>
      </c>
    </row>
    <row r="123" spans="1:11" ht="15" thickBot="1" x14ac:dyDescent="0.3">
      <c r="A123" s="67" t="s">
        <v>229</v>
      </c>
      <c r="B123" s="9" t="s">
        <v>56</v>
      </c>
      <c r="C123" s="9" t="s">
        <v>56</v>
      </c>
      <c r="F123" s="67" t="s">
        <v>229</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226</v>
      </c>
      <c r="B125" s="9" t="s">
        <v>56</v>
      </c>
      <c r="C125" s="9" t="s">
        <v>56</v>
      </c>
      <c r="F125" s="63" t="s">
        <v>226</v>
      </c>
      <c r="G125" s="9" t="s">
        <v>56</v>
      </c>
      <c r="H125" s="9" t="s">
        <v>56</v>
      </c>
      <c r="I125" s="9" t="s">
        <v>56</v>
      </c>
      <c r="J125" s="9" t="s">
        <v>56</v>
      </c>
      <c r="K125" s="9" t="s">
        <v>56</v>
      </c>
    </row>
    <row r="126" spans="1:11" ht="14.25" x14ac:dyDescent="0.25">
      <c r="A126" s="65" t="s">
        <v>227</v>
      </c>
      <c r="B126" s="9" t="s">
        <v>56</v>
      </c>
      <c r="C126" s="9" t="s">
        <v>56</v>
      </c>
      <c r="F126" s="65" t="s">
        <v>227</v>
      </c>
      <c r="G126" s="9" t="s">
        <v>56</v>
      </c>
      <c r="H126" s="9" t="s">
        <v>56</v>
      </c>
      <c r="I126" s="9" t="s">
        <v>56</v>
      </c>
      <c r="J126" s="9" t="s">
        <v>56</v>
      </c>
      <c r="K126" s="9" t="s">
        <v>56</v>
      </c>
    </row>
    <row r="127" spans="1:11" ht="14.25" x14ac:dyDescent="0.25">
      <c r="A127" s="65" t="s">
        <v>228</v>
      </c>
      <c r="B127" s="9" t="s">
        <v>56</v>
      </c>
      <c r="C127" s="9" t="s">
        <v>56</v>
      </c>
      <c r="F127" s="65" t="s">
        <v>228</v>
      </c>
      <c r="G127" s="9" t="s">
        <v>56</v>
      </c>
      <c r="H127" s="9" t="s">
        <v>56</v>
      </c>
      <c r="I127" s="9" t="s">
        <v>56</v>
      </c>
      <c r="J127" s="9" t="s">
        <v>56</v>
      </c>
      <c r="K127" s="9" t="s">
        <v>56</v>
      </c>
    </row>
    <row r="128" spans="1:11" ht="15" thickBot="1" x14ac:dyDescent="0.3">
      <c r="A128" s="67" t="s">
        <v>229</v>
      </c>
      <c r="B128" s="9" t="s">
        <v>56</v>
      </c>
      <c r="C128" s="9" t="s">
        <v>56</v>
      </c>
      <c r="F128" s="67" t="s">
        <v>229</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226</v>
      </c>
      <c r="B130" s="9" t="s">
        <v>56</v>
      </c>
      <c r="C130" s="9" t="s">
        <v>56</v>
      </c>
      <c r="F130" s="63" t="s">
        <v>226</v>
      </c>
      <c r="G130" s="9" t="s">
        <v>56</v>
      </c>
      <c r="H130" s="9" t="s">
        <v>56</v>
      </c>
      <c r="I130" s="9" t="s">
        <v>56</v>
      </c>
      <c r="J130" s="9" t="s">
        <v>56</v>
      </c>
      <c r="K130" s="9" t="s">
        <v>56</v>
      </c>
    </row>
    <row r="131" spans="1:11" ht="14.25" x14ac:dyDescent="0.25">
      <c r="A131" s="65" t="s">
        <v>227</v>
      </c>
      <c r="B131" s="9" t="s">
        <v>56</v>
      </c>
      <c r="C131" s="9" t="s">
        <v>56</v>
      </c>
      <c r="F131" s="65" t="s">
        <v>227</v>
      </c>
      <c r="G131" s="9" t="s">
        <v>56</v>
      </c>
      <c r="H131" s="9" t="s">
        <v>56</v>
      </c>
      <c r="I131" s="9" t="s">
        <v>56</v>
      </c>
      <c r="J131" s="9" t="s">
        <v>56</v>
      </c>
      <c r="K131" s="9" t="s">
        <v>56</v>
      </c>
    </row>
    <row r="132" spans="1:11" ht="14.25" x14ac:dyDescent="0.25">
      <c r="A132" s="65" t="s">
        <v>228</v>
      </c>
      <c r="B132" s="9" t="s">
        <v>56</v>
      </c>
      <c r="C132" s="9" t="s">
        <v>56</v>
      </c>
      <c r="F132" s="65" t="s">
        <v>228</v>
      </c>
      <c r="G132" s="9" t="s">
        <v>56</v>
      </c>
      <c r="H132" s="9" t="s">
        <v>56</v>
      </c>
      <c r="I132" s="9" t="s">
        <v>56</v>
      </c>
      <c r="J132" s="9" t="s">
        <v>56</v>
      </c>
      <c r="K132" s="9" t="s">
        <v>56</v>
      </c>
    </row>
    <row r="133" spans="1:11" ht="15" thickBot="1" x14ac:dyDescent="0.3">
      <c r="A133" s="67" t="s">
        <v>229</v>
      </c>
      <c r="B133" s="9" t="s">
        <v>56</v>
      </c>
      <c r="C133" s="9" t="s">
        <v>56</v>
      </c>
      <c r="F133" s="67" t="s">
        <v>229</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0" s="17" customFormat="1" ht="30" customHeight="1" x14ac:dyDescent="0.2">
      <c r="A1" s="15" t="s">
        <v>233</v>
      </c>
      <c r="B1" s="15"/>
      <c r="C1" s="15"/>
      <c r="D1" s="15"/>
      <c r="E1" s="15"/>
      <c r="F1" s="15"/>
      <c r="G1" s="15"/>
      <c r="H1" s="16"/>
      <c r="I1" s="16"/>
      <c r="J1" s="16"/>
    </row>
    <row r="3" spans="1:10" ht="14.25" thickBot="1" x14ac:dyDescent="0.3">
      <c r="A3" s="2" t="s">
        <v>115</v>
      </c>
    </row>
    <row r="4" spans="1:10" ht="15" customHeight="1" thickBot="1" x14ac:dyDescent="0.3">
      <c r="A4" s="175" t="s">
        <v>89</v>
      </c>
      <c r="B4" s="176">
        <v>2019</v>
      </c>
      <c r="C4" s="176">
        <v>2017</v>
      </c>
      <c r="D4" s="176">
        <v>2016</v>
      </c>
      <c r="E4" s="176">
        <v>2014</v>
      </c>
      <c r="F4" s="176">
        <v>2012</v>
      </c>
      <c r="G4" s="176">
        <v>2009</v>
      </c>
      <c r="H4" s="176">
        <v>2008</v>
      </c>
      <c r="I4" s="176">
        <v>2007</v>
      </c>
      <c r="J4" s="177">
        <v>2006</v>
      </c>
    </row>
    <row r="5" spans="1:10" ht="15" customHeight="1" x14ac:dyDescent="0.25">
      <c r="A5" s="63" t="s">
        <v>226</v>
      </c>
      <c r="B5" s="8">
        <v>7.2999999999999995E-2</v>
      </c>
      <c r="C5" s="8">
        <v>9.8000000000000004E-2</v>
      </c>
      <c r="D5" s="8">
        <v>9.1999999999999998E-2</v>
      </c>
      <c r="E5" s="8" t="s">
        <v>56</v>
      </c>
      <c r="F5" s="8" t="s">
        <v>56</v>
      </c>
      <c r="G5" s="8" t="s">
        <v>56</v>
      </c>
      <c r="H5" s="8" t="s">
        <v>56</v>
      </c>
      <c r="I5" s="8" t="s">
        <v>56</v>
      </c>
      <c r="J5" s="8" t="s">
        <v>56</v>
      </c>
    </row>
    <row r="6" spans="1:10" ht="15" customHeight="1" x14ac:dyDescent="0.25">
      <c r="A6" s="65" t="s">
        <v>227</v>
      </c>
      <c r="B6" s="9">
        <v>0.33500000000000002</v>
      </c>
      <c r="C6" s="9">
        <v>0.38100000000000001</v>
      </c>
      <c r="D6" s="9">
        <v>0.39300000000000002</v>
      </c>
      <c r="E6" s="9" t="s">
        <v>56</v>
      </c>
      <c r="F6" s="9" t="s">
        <v>56</v>
      </c>
      <c r="G6" s="9" t="s">
        <v>56</v>
      </c>
      <c r="H6" s="9" t="s">
        <v>56</v>
      </c>
      <c r="I6" s="9" t="s">
        <v>56</v>
      </c>
      <c r="J6" s="9" t="s">
        <v>56</v>
      </c>
    </row>
    <row r="7" spans="1:10" ht="15" customHeight="1" x14ac:dyDescent="0.25">
      <c r="A7" s="65" t="s">
        <v>228</v>
      </c>
      <c r="B7" s="9">
        <v>0.47599999999999998</v>
      </c>
      <c r="C7" s="9">
        <v>0.42799999999999999</v>
      </c>
      <c r="D7" s="9">
        <v>0.39300000000000002</v>
      </c>
      <c r="E7" s="9" t="s">
        <v>56</v>
      </c>
      <c r="F7" s="9" t="s">
        <v>56</v>
      </c>
      <c r="G7" s="9" t="s">
        <v>56</v>
      </c>
      <c r="H7" s="9" t="s">
        <v>56</v>
      </c>
      <c r="I7" s="9" t="s">
        <v>56</v>
      </c>
      <c r="J7" s="9" t="s">
        <v>56</v>
      </c>
    </row>
    <row r="8" spans="1:10" ht="15" customHeight="1" x14ac:dyDescent="0.25">
      <c r="A8" s="67" t="s">
        <v>229</v>
      </c>
      <c r="B8" s="56">
        <v>0.115</v>
      </c>
      <c r="C8" s="56">
        <v>9.2999999999999999E-2</v>
      </c>
      <c r="D8" s="56">
        <v>0.121</v>
      </c>
      <c r="E8" s="56" t="s">
        <v>56</v>
      </c>
      <c r="F8" s="56" t="s">
        <v>56</v>
      </c>
      <c r="G8" s="56" t="s">
        <v>56</v>
      </c>
      <c r="H8" s="56" t="s">
        <v>56</v>
      </c>
      <c r="I8" s="56" t="s">
        <v>56</v>
      </c>
      <c r="J8" s="56" t="s">
        <v>56</v>
      </c>
    </row>
    <row r="10" spans="1:10" x14ac:dyDescent="0.25">
      <c r="A10" s="2" t="s">
        <v>52</v>
      </c>
    </row>
    <row r="11" spans="1:10" ht="15" customHeight="1" thickBot="1" x14ac:dyDescent="0.3">
      <c r="A11" s="164" t="s">
        <v>89</v>
      </c>
      <c r="B11" s="147">
        <v>2019</v>
      </c>
      <c r="C11" s="147">
        <v>2017</v>
      </c>
      <c r="D11" s="147">
        <v>2016</v>
      </c>
      <c r="E11" s="147">
        <v>2014</v>
      </c>
      <c r="F11" s="147">
        <v>2012</v>
      </c>
      <c r="G11" s="147">
        <v>2009</v>
      </c>
      <c r="H11" s="147">
        <v>2008</v>
      </c>
      <c r="I11" s="147">
        <v>2007</v>
      </c>
      <c r="J11" s="147">
        <v>2006</v>
      </c>
    </row>
    <row r="12" spans="1:10" ht="15" customHeight="1" thickBot="1" x14ac:dyDescent="0.3">
      <c r="A12" s="7" t="s">
        <v>121</v>
      </c>
      <c r="B12" s="11">
        <f>50+(50*(B8-B5))+(25*(B7-B6))</f>
        <v>55.625</v>
      </c>
      <c r="C12" s="11">
        <f t="shared" ref="C12:D12" si="0">50+(50*(C8-C5))+(25*(C7-C6))</f>
        <v>50.924999999999997</v>
      </c>
      <c r="D12" s="11">
        <f t="shared" si="0"/>
        <v>51.45</v>
      </c>
      <c r="E12" s="11" t="s">
        <v>56</v>
      </c>
      <c r="F12" s="11" t="s">
        <v>56</v>
      </c>
      <c r="G12" s="11" t="s">
        <v>56</v>
      </c>
      <c r="H12" s="11" t="s">
        <v>56</v>
      </c>
      <c r="I12" s="11" t="s">
        <v>56</v>
      </c>
      <c r="J12" s="11" t="s">
        <v>56</v>
      </c>
    </row>
    <row r="14" spans="1:10" s="17" customFormat="1" ht="30" customHeight="1" x14ac:dyDescent="0.2">
      <c r="A14" s="15" t="s">
        <v>234</v>
      </c>
      <c r="B14" s="15"/>
      <c r="C14" s="15"/>
      <c r="D14" s="15"/>
      <c r="E14" s="15"/>
      <c r="F14" s="15"/>
      <c r="G14" s="15"/>
      <c r="H14" s="16"/>
      <c r="I14" s="16"/>
      <c r="J14" s="16"/>
    </row>
    <row r="16" spans="1:10" x14ac:dyDescent="0.25">
      <c r="A16" s="3" t="s">
        <v>123</v>
      </c>
    </row>
    <row r="17" spans="1:23" ht="14.25" thickBot="1" x14ac:dyDescent="0.3"/>
    <row r="18" spans="1:23" s="35" customFormat="1" ht="28.5" x14ac:dyDescent="0.2">
      <c r="A18" s="165" t="s">
        <v>89</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49.4</v>
      </c>
      <c r="C19" s="51">
        <f>50+(50*(C33-C30))+(25*(C32-C31))</f>
        <v>45.85</v>
      </c>
      <c r="D19" s="25">
        <f t="shared" ref="D19:V19" si="1">50+(50*(D33-D30))+(25*(D32-D31))</f>
        <v>57.125</v>
      </c>
      <c r="E19" s="25">
        <f t="shared" si="1"/>
        <v>65.875</v>
      </c>
      <c r="F19" s="25">
        <f t="shared" si="1"/>
        <v>54.7</v>
      </c>
      <c r="G19" s="25">
        <f t="shared" si="1"/>
        <v>61.025000000000006</v>
      </c>
      <c r="H19" s="25">
        <f t="shared" si="1"/>
        <v>50.225000000000001</v>
      </c>
      <c r="I19" s="25">
        <f t="shared" si="1"/>
        <v>54.45</v>
      </c>
      <c r="J19" s="25">
        <f t="shared" si="1"/>
        <v>48.625</v>
      </c>
      <c r="K19" s="25">
        <f t="shared" si="1"/>
        <v>64.375</v>
      </c>
      <c r="L19" s="25">
        <f t="shared" si="1"/>
        <v>53.024999999999999</v>
      </c>
      <c r="M19" s="25">
        <f t="shared" si="1"/>
        <v>52.9</v>
      </c>
      <c r="N19" s="25">
        <f t="shared" si="1"/>
        <v>46.975000000000001</v>
      </c>
      <c r="O19" s="25">
        <f t="shared" si="1"/>
        <v>56.524999999999999</v>
      </c>
      <c r="P19" s="25">
        <f t="shared" si="1"/>
        <v>70.45</v>
      </c>
      <c r="Q19" s="25">
        <f t="shared" si="1"/>
        <v>54.875</v>
      </c>
      <c r="R19" s="25">
        <f t="shared" si="1"/>
        <v>48.475000000000001</v>
      </c>
      <c r="S19" s="25">
        <f t="shared" si="1"/>
        <v>50.175000000000004</v>
      </c>
      <c r="T19" s="25">
        <f t="shared" si="1"/>
        <v>60.975000000000001</v>
      </c>
      <c r="U19" s="25">
        <f t="shared" si="1"/>
        <v>58.225000000000001</v>
      </c>
      <c r="V19" s="25">
        <f t="shared" si="1"/>
        <v>47.524999999999999</v>
      </c>
      <c r="W19" s="53">
        <f>B12</f>
        <v>55.625</v>
      </c>
    </row>
    <row r="20" spans="1:23" ht="14.25" x14ac:dyDescent="0.25">
      <c r="A20" s="52">
        <v>2017</v>
      </c>
      <c r="B20" s="48">
        <f>50+(50*(B38-B35))+(25*(B37-B36))</f>
        <v>48.381294964028775</v>
      </c>
      <c r="C20" s="51">
        <f t="shared" ref="C20:V20" si="2">50+(50*(C38-C35))+(25*(C37-C36))</f>
        <v>47.817460317460316</v>
      </c>
      <c r="D20" s="25">
        <f t="shared" si="2"/>
        <v>52.554744525547449</v>
      </c>
      <c r="E20" s="25">
        <f t="shared" si="2"/>
        <v>53.521126760563384</v>
      </c>
      <c r="F20" s="25">
        <f t="shared" si="2"/>
        <v>44.852941176470587</v>
      </c>
      <c r="G20" s="25">
        <f t="shared" si="2"/>
        <v>43.421052631578945</v>
      </c>
      <c r="H20" s="25">
        <f t="shared" si="2"/>
        <v>54.291044776119399</v>
      </c>
      <c r="I20" s="25">
        <f t="shared" si="2"/>
        <v>38.432835820895527</v>
      </c>
      <c r="J20" s="25">
        <f t="shared" si="2"/>
        <v>53.392857142857146</v>
      </c>
      <c r="K20" s="25">
        <f t="shared" si="2"/>
        <v>54.609929078014183</v>
      </c>
      <c r="L20" s="25">
        <f t="shared" si="2"/>
        <v>49.436090225563916</v>
      </c>
      <c r="M20" s="25">
        <f t="shared" si="2"/>
        <v>79.049295774647888</v>
      </c>
      <c r="N20" s="25">
        <f t="shared" si="2"/>
        <v>51.241134751773053</v>
      </c>
      <c r="O20" s="25">
        <f t="shared" si="2"/>
        <v>52.836879432624109</v>
      </c>
      <c r="P20" s="25">
        <f t="shared" si="2"/>
        <v>56.521739130434788</v>
      </c>
      <c r="Q20" s="25">
        <f t="shared" si="2"/>
        <v>37.857142857142861</v>
      </c>
      <c r="R20" s="25">
        <f t="shared" si="2"/>
        <v>51.978417266187051</v>
      </c>
      <c r="S20" s="25">
        <f t="shared" si="2"/>
        <v>60.283687943262407</v>
      </c>
      <c r="T20" s="25">
        <f t="shared" si="2"/>
        <v>39.685314685314687</v>
      </c>
      <c r="U20" s="25">
        <f t="shared" si="2"/>
        <v>52.142857142857146</v>
      </c>
      <c r="V20" s="25">
        <f t="shared" si="2"/>
        <v>47.142857142857139</v>
      </c>
      <c r="W20" s="54">
        <f>C12</f>
        <v>50.924999999999997</v>
      </c>
    </row>
    <row r="21" spans="1:23" ht="14.25" x14ac:dyDescent="0.25">
      <c r="A21" s="52">
        <v>2016</v>
      </c>
      <c r="B21" s="48">
        <f>50+(50*(B43-B40))+(25*(B42-B41))</f>
        <v>46.967654986522909</v>
      </c>
      <c r="C21" s="51">
        <f t="shared" ref="C21:V21" si="3">50+(50*(C43-C40))+(25*(C42-C41))</f>
        <v>48.391420911528151</v>
      </c>
      <c r="D21" s="25">
        <f t="shared" si="3"/>
        <v>51.069518716577541</v>
      </c>
      <c r="E21" s="25">
        <f t="shared" si="3"/>
        <v>54.391891891891895</v>
      </c>
      <c r="F21" s="25">
        <f t="shared" si="3"/>
        <v>54.433497536945808</v>
      </c>
      <c r="G21" s="25">
        <f t="shared" si="3"/>
        <v>48.082010582010582</v>
      </c>
      <c r="H21" s="25">
        <f t="shared" si="3"/>
        <v>51.466666666666669</v>
      </c>
      <c r="I21" s="25">
        <f t="shared" si="3"/>
        <v>48.573200992555826</v>
      </c>
      <c r="J21" s="25">
        <f t="shared" si="3"/>
        <v>50.888324873096444</v>
      </c>
      <c r="K21" s="25">
        <f t="shared" si="3"/>
        <v>60.196560196560199</v>
      </c>
      <c r="L21" s="25">
        <f t="shared" si="3"/>
        <v>52.830188679245282</v>
      </c>
      <c r="M21" s="25">
        <f t="shared" si="3"/>
        <v>60.302197802197796</v>
      </c>
      <c r="N21" s="25">
        <f t="shared" si="3"/>
        <v>54.50121654501217</v>
      </c>
      <c r="O21" s="25">
        <f t="shared" si="3"/>
        <v>48.228346456692911</v>
      </c>
      <c r="P21" s="25">
        <f t="shared" si="3"/>
        <v>54.134366925064597</v>
      </c>
      <c r="Q21" s="25">
        <f t="shared" si="3"/>
        <v>45.822942643391521</v>
      </c>
      <c r="R21" s="25">
        <f t="shared" si="3"/>
        <v>46.355498721227619</v>
      </c>
      <c r="S21" s="25">
        <f t="shared" si="3"/>
        <v>42.051282051282051</v>
      </c>
      <c r="T21" s="25">
        <f t="shared" si="3"/>
        <v>56.818181818181813</v>
      </c>
      <c r="U21" s="25">
        <f t="shared" si="3"/>
        <v>50.200534759358291</v>
      </c>
      <c r="V21" s="25">
        <f t="shared" si="3"/>
        <v>47.193877551020407</v>
      </c>
      <c r="W21" s="54">
        <f>D12</f>
        <v>51.45</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5" thickBot="1" x14ac:dyDescent="0.3">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226</v>
      </c>
      <c r="B30" s="9">
        <v>0.13100000000000001</v>
      </c>
      <c r="C30" s="9">
        <v>8.2000000000000003E-2</v>
      </c>
      <c r="D30" s="9">
        <v>7.8E-2</v>
      </c>
      <c r="E30" s="9">
        <v>4.1000000000000002E-2</v>
      </c>
      <c r="F30" s="9">
        <v>7.2999999999999995E-2</v>
      </c>
      <c r="G30" s="9">
        <v>6.9000000000000006E-2</v>
      </c>
      <c r="H30" s="9">
        <v>6.5000000000000002E-2</v>
      </c>
      <c r="I30" s="9">
        <v>9.7000000000000003E-2</v>
      </c>
      <c r="J30" s="9">
        <v>0.11799999999999999</v>
      </c>
      <c r="K30" s="9">
        <v>4.5999999999999999E-2</v>
      </c>
      <c r="L30" s="9">
        <v>6.9000000000000006E-2</v>
      </c>
      <c r="M30" s="9">
        <v>8.1000000000000003E-2</v>
      </c>
      <c r="N30" s="9">
        <v>0.09</v>
      </c>
      <c r="O30" s="9">
        <v>3.7999999999999999E-2</v>
      </c>
      <c r="P30" s="9">
        <v>2.1999999999999999E-2</v>
      </c>
      <c r="Q30" s="9">
        <v>4.7E-2</v>
      </c>
      <c r="R30" s="9">
        <v>0.11700000000000001</v>
      </c>
      <c r="S30" s="9">
        <v>7.2999999999999995E-2</v>
      </c>
      <c r="T30" s="9">
        <v>7.1999999999999995E-2</v>
      </c>
      <c r="U30" s="9">
        <v>6.8000000000000005E-2</v>
      </c>
      <c r="V30" s="9">
        <v>9.6000000000000002E-2</v>
      </c>
    </row>
    <row r="31" spans="1:23" ht="14.25" x14ac:dyDescent="0.25">
      <c r="A31" s="65" t="s">
        <v>227</v>
      </c>
      <c r="B31" s="9">
        <v>0.36899999999999999</v>
      </c>
      <c r="C31" s="9">
        <v>0.499</v>
      </c>
      <c r="D31" s="9">
        <v>0.33500000000000002</v>
      </c>
      <c r="E31" s="9">
        <v>0.215</v>
      </c>
      <c r="F31" s="9">
        <v>0.36299999999999999</v>
      </c>
      <c r="G31" s="9">
        <v>0.28499999999999998</v>
      </c>
      <c r="H31" s="9">
        <v>0.42899999999999999</v>
      </c>
      <c r="I31" s="9">
        <v>0.28999999999999998</v>
      </c>
      <c r="J31" s="9">
        <v>0.38600000000000001</v>
      </c>
      <c r="K31" s="9">
        <v>0.183</v>
      </c>
      <c r="L31" s="9">
        <v>0.38300000000000001</v>
      </c>
      <c r="M31" s="9">
        <v>0.38500000000000001</v>
      </c>
      <c r="N31" s="9">
        <v>0.47099999999999997</v>
      </c>
      <c r="O31" s="9">
        <v>0.36199999999999999</v>
      </c>
      <c r="P31" s="9">
        <v>0.158</v>
      </c>
      <c r="Q31" s="9">
        <v>0.36099999999999999</v>
      </c>
      <c r="R31" s="9">
        <v>0.40300000000000002</v>
      </c>
      <c r="S31" s="9">
        <v>0.42699999999999999</v>
      </c>
      <c r="T31" s="9">
        <v>0.246</v>
      </c>
      <c r="U31" s="9">
        <v>0.28499999999999998</v>
      </c>
      <c r="V31" s="9">
        <v>0.45200000000000001</v>
      </c>
    </row>
    <row r="32" spans="1:23" ht="14.25" x14ac:dyDescent="0.25">
      <c r="A32" s="65" t="s">
        <v>228</v>
      </c>
      <c r="B32" s="9">
        <v>0.39300000000000002</v>
      </c>
      <c r="C32" s="9">
        <v>0.34300000000000003</v>
      </c>
      <c r="D32" s="9">
        <v>0.4</v>
      </c>
      <c r="E32" s="9">
        <v>0.55400000000000005</v>
      </c>
      <c r="F32" s="9">
        <v>0.43099999999999999</v>
      </c>
      <c r="G32" s="9">
        <v>0.42799999999999999</v>
      </c>
      <c r="H32" s="9">
        <v>0.44400000000000001</v>
      </c>
      <c r="I32" s="9">
        <v>0.56399999999999995</v>
      </c>
      <c r="J32" s="9">
        <v>0.42499999999999999</v>
      </c>
      <c r="K32" s="9">
        <v>0.69</v>
      </c>
      <c r="L32" s="9">
        <v>0.45400000000000001</v>
      </c>
      <c r="M32" s="9">
        <v>0.40500000000000003</v>
      </c>
      <c r="N32" s="9">
        <v>0.35</v>
      </c>
      <c r="O32" s="9">
        <v>0.501</v>
      </c>
      <c r="P32" s="9">
        <v>0.62</v>
      </c>
      <c r="Q32" s="9">
        <v>0.53400000000000003</v>
      </c>
      <c r="R32" s="9">
        <v>0.38400000000000001</v>
      </c>
      <c r="S32" s="9">
        <v>0.42</v>
      </c>
      <c r="T32" s="9">
        <v>0.53500000000000003</v>
      </c>
      <c r="U32" s="9">
        <v>0.54400000000000004</v>
      </c>
      <c r="V32" s="9">
        <v>0.35899999999999999</v>
      </c>
    </row>
    <row r="33" spans="1:22" ht="15" thickBot="1" x14ac:dyDescent="0.3">
      <c r="A33" s="67" t="s">
        <v>229</v>
      </c>
      <c r="B33" s="9">
        <v>0.107</v>
      </c>
      <c r="C33" s="9">
        <v>7.6999999999999999E-2</v>
      </c>
      <c r="D33" s="9">
        <v>0.188</v>
      </c>
      <c r="E33" s="9">
        <v>0.189</v>
      </c>
      <c r="F33" s="9">
        <v>0.13300000000000001</v>
      </c>
      <c r="G33" s="9">
        <v>0.218</v>
      </c>
      <c r="H33" s="9">
        <v>6.2E-2</v>
      </c>
      <c r="I33" s="9">
        <v>4.9000000000000002E-2</v>
      </c>
      <c r="J33" s="9">
        <v>7.0999999999999994E-2</v>
      </c>
      <c r="K33" s="9">
        <v>0.08</v>
      </c>
      <c r="L33" s="9">
        <v>9.4E-2</v>
      </c>
      <c r="M33" s="9">
        <v>0.129</v>
      </c>
      <c r="N33" s="9">
        <v>0.09</v>
      </c>
      <c r="O33" s="9">
        <v>9.9000000000000005E-2</v>
      </c>
      <c r="P33" s="9">
        <v>0.2</v>
      </c>
      <c r="Q33" s="9">
        <v>5.8000000000000003E-2</v>
      </c>
      <c r="R33" s="9">
        <v>9.6000000000000002E-2</v>
      </c>
      <c r="S33" s="9">
        <v>0.08</v>
      </c>
      <c r="T33" s="9">
        <v>0.14699999999999999</v>
      </c>
      <c r="U33" s="9">
        <v>0.10299999999999999</v>
      </c>
      <c r="V33" s="9">
        <v>9.2999999999999999E-2</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60" t="s">
        <v>105</v>
      </c>
      <c r="O34" s="160" t="s">
        <v>104</v>
      </c>
      <c r="P34" s="160" t="s">
        <v>127</v>
      </c>
      <c r="Q34" s="160" t="s">
        <v>101</v>
      </c>
      <c r="R34" s="160" t="s">
        <v>113</v>
      </c>
      <c r="S34" s="160" t="s">
        <v>112</v>
      </c>
      <c r="T34" s="160" t="s">
        <v>111</v>
      </c>
      <c r="U34" s="160" t="s">
        <v>108</v>
      </c>
      <c r="V34" s="160" t="s">
        <v>94</v>
      </c>
    </row>
    <row r="35" spans="1:22" ht="14.25" x14ac:dyDescent="0.25">
      <c r="A35" s="63" t="s">
        <v>226</v>
      </c>
      <c r="B35" s="9">
        <v>0.1223021582733813</v>
      </c>
      <c r="C35" s="9">
        <v>8.7301587301587297E-2</v>
      </c>
      <c r="D35" s="9">
        <v>5.1094890510948912E-2</v>
      </c>
      <c r="E35" s="9">
        <v>2.8169014084507046E-2</v>
      </c>
      <c r="F35" s="9">
        <v>0.125</v>
      </c>
      <c r="G35" s="9">
        <v>0.24812030075187969</v>
      </c>
      <c r="H35" s="9">
        <v>0.12686567164179105</v>
      </c>
      <c r="I35" s="9">
        <v>0.20895522388059701</v>
      </c>
      <c r="J35" s="9">
        <v>0.11428571428571428</v>
      </c>
      <c r="K35" s="9">
        <v>8.5106382978723402E-2</v>
      </c>
      <c r="L35" s="9">
        <v>6.0150375939849621E-2</v>
      </c>
      <c r="M35" s="9">
        <v>7.0422535211267616E-3</v>
      </c>
      <c r="N35" s="9">
        <v>9.2198581560283668E-2</v>
      </c>
      <c r="O35" s="9">
        <v>3.5460992907801421E-2</v>
      </c>
      <c r="P35" s="9">
        <v>7.9710144927536225E-2</v>
      </c>
      <c r="Q35" s="9">
        <v>0.26428571428571429</v>
      </c>
      <c r="R35" s="9">
        <v>9.3525179856115109E-2</v>
      </c>
      <c r="S35" s="9">
        <v>2.8368794326241134E-2</v>
      </c>
      <c r="T35" s="9">
        <v>0.11188811188811189</v>
      </c>
      <c r="U35" s="9">
        <v>2.1428571428571429E-2</v>
      </c>
      <c r="V35" s="9">
        <v>7.1428571428571425E-2</v>
      </c>
    </row>
    <row r="36" spans="1:22" ht="14.25" x14ac:dyDescent="0.25">
      <c r="A36" s="65" t="s">
        <v>227</v>
      </c>
      <c r="B36" s="9">
        <v>0.36690647482014394</v>
      </c>
      <c r="C36" s="9">
        <v>0.42857142857142855</v>
      </c>
      <c r="D36" s="9">
        <v>0.4087591240875913</v>
      </c>
      <c r="E36" s="9">
        <v>0.45070422535211274</v>
      </c>
      <c r="F36" s="9">
        <v>0.43382352941176472</v>
      </c>
      <c r="G36" s="9">
        <v>0.33082706766917291</v>
      </c>
      <c r="H36" s="9">
        <v>0.34328358208955223</v>
      </c>
      <c r="I36" s="9">
        <v>0.44029850746268656</v>
      </c>
      <c r="J36" s="9">
        <v>0.34285714285714286</v>
      </c>
      <c r="K36" s="9">
        <v>0.31205673758865249</v>
      </c>
      <c r="L36" s="9">
        <v>0.4586466165413533</v>
      </c>
      <c r="M36" s="9">
        <v>9.1549295774647904E-2</v>
      </c>
      <c r="N36" s="9">
        <v>0.36879432624113467</v>
      </c>
      <c r="O36" s="9">
        <v>0.43971631205673761</v>
      </c>
      <c r="P36" s="9">
        <v>0.33333333333333326</v>
      </c>
      <c r="Q36" s="9">
        <v>0.37857142857142856</v>
      </c>
      <c r="R36" s="9">
        <v>0.35251798561151076</v>
      </c>
      <c r="S36" s="9">
        <v>0.2978723404255319</v>
      </c>
      <c r="T36" s="9">
        <v>0.54545454545454541</v>
      </c>
      <c r="U36" s="9">
        <v>0.43571428571428572</v>
      </c>
      <c r="V36" s="9">
        <v>0.4642857142857143</v>
      </c>
    </row>
    <row r="37" spans="1:22" ht="14.25" x14ac:dyDescent="0.25">
      <c r="A37" s="65" t="s">
        <v>228</v>
      </c>
      <c r="B37" s="9">
        <v>0.47482014388489202</v>
      </c>
      <c r="C37" s="9">
        <v>0.45238095238095238</v>
      </c>
      <c r="D37" s="9">
        <v>0.46715328467153283</v>
      </c>
      <c r="E37" s="9">
        <v>0.39436619718309857</v>
      </c>
      <c r="F37" s="9">
        <v>0.40441176470588241</v>
      </c>
      <c r="G37" s="9">
        <v>0.2781954887218045</v>
      </c>
      <c r="H37" s="9">
        <v>0.29104477611940299</v>
      </c>
      <c r="I37" s="9">
        <v>0.30597014925373134</v>
      </c>
      <c r="J37" s="9">
        <v>0.37857142857142856</v>
      </c>
      <c r="K37" s="9">
        <v>0.53900709219858156</v>
      </c>
      <c r="L37" s="9">
        <v>0.406015037593985</v>
      </c>
      <c r="M37" s="9">
        <v>0.53521126760563376</v>
      </c>
      <c r="N37" s="9">
        <v>0.47517730496453903</v>
      </c>
      <c r="O37" s="9">
        <v>0.42553191489361702</v>
      </c>
      <c r="P37" s="9">
        <v>0.42028985507246375</v>
      </c>
      <c r="Q37" s="9">
        <v>0.29285714285714287</v>
      </c>
      <c r="R37" s="9">
        <v>0.48920863309352519</v>
      </c>
      <c r="S37" s="9">
        <v>0.58156028368794321</v>
      </c>
      <c r="T37" s="9">
        <v>0.32867132867132864</v>
      </c>
      <c r="U37" s="9">
        <v>0.52142857142857146</v>
      </c>
      <c r="V37" s="9">
        <v>0.43571428571428572</v>
      </c>
    </row>
    <row r="38" spans="1:22" ht="15" thickBot="1" x14ac:dyDescent="0.3">
      <c r="A38" s="67" t="s">
        <v>229</v>
      </c>
      <c r="B38" s="9">
        <v>3.5971223021582732E-2</v>
      </c>
      <c r="C38" s="9">
        <v>3.1746031746031744E-2</v>
      </c>
      <c r="D38" s="9">
        <v>7.2992700729927001E-2</v>
      </c>
      <c r="E38" s="9">
        <v>0.12676056338028169</v>
      </c>
      <c r="F38" s="9">
        <v>3.6764705882352942E-2</v>
      </c>
      <c r="G38" s="9">
        <v>0.14285714285714285</v>
      </c>
      <c r="H38" s="9">
        <v>0.2388059701492537</v>
      </c>
      <c r="I38" s="9">
        <v>4.4776119402985072E-2</v>
      </c>
      <c r="J38" s="9">
        <v>0.16428571428571426</v>
      </c>
      <c r="K38" s="9">
        <v>6.3829787234042548E-2</v>
      </c>
      <c r="L38" s="9">
        <v>7.5187969924812026E-2</v>
      </c>
      <c r="M38" s="9">
        <v>0.36619718309859162</v>
      </c>
      <c r="N38" s="9">
        <v>6.3829787234042548E-2</v>
      </c>
      <c r="O38" s="9">
        <v>9.9290780141843976E-2</v>
      </c>
      <c r="P38" s="9">
        <v>0.16666666666666663</v>
      </c>
      <c r="Q38" s="9">
        <v>6.4285714285714279E-2</v>
      </c>
      <c r="R38" s="9">
        <v>6.4748201438848921E-2</v>
      </c>
      <c r="S38" s="9">
        <v>9.2198581560283668E-2</v>
      </c>
      <c r="T38" s="9">
        <v>1.3986013986013986E-2</v>
      </c>
      <c r="U38" s="9">
        <v>2.1428571428571429E-2</v>
      </c>
      <c r="V38" s="9">
        <v>2.8571428571428571E-2</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226</v>
      </c>
      <c r="B40" s="9">
        <v>0.14555256064690028</v>
      </c>
      <c r="C40" s="9">
        <v>0.14745308310991956</v>
      </c>
      <c r="D40" s="9">
        <v>0.11497326203208556</v>
      </c>
      <c r="E40" s="9">
        <v>7.567567567567568E-2</v>
      </c>
      <c r="F40" s="9">
        <v>5.6650246305418719E-2</v>
      </c>
      <c r="G40" s="9">
        <v>7.1428571428571425E-2</v>
      </c>
      <c r="H40" s="9">
        <v>7.1999999999999995E-2</v>
      </c>
      <c r="I40" s="9">
        <v>0.11414392059553351</v>
      </c>
      <c r="J40" s="9">
        <v>7.1065989847715741E-2</v>
      </c>
      <c r="K40" s="9">
        <v>7.3710073710073709E-2</v>
      </c>
      <c r="L40" s="9">
        <v>8.9622641509433956E-2</v>
      </c>
      <c r="M40" s="9">
        <v>3.8461538461538464E-2</v>
      </c>
      <c r="N40" s="9">
        <v>6.8126520681265207E-2</v>
      </c>
      <c r="O40" s="9">
        <v>8.6614173228346469E-2</v>
      </c>
      <c r="P40" s="9">
        <v>0.11886304909560723</v>
      </c>
      <c r="Q40" s="9">
        <v>8.2294264339152115E-2</v>
      </c>
      <c r="R40" s="9">
        <v>0.11508951406649617</v>
      </c>
      <c r="S40" s="9">
        <v>0.16410256410256407</v>
      </c>
      <c r="T40" s="9">
        <v>8.2887700534759357E-2</v>
      </c>
      <c r="U40" s="9">
        <v>8.0213903743315509E-2</v>
      </c>
      <c r="V40" s="9">
        <v>7.3979591836734693E-2</v>
      </c>
    </row>
    <row r="41" spans="1:22" ht="14.25" x14ac:dyDescent="0.25">
      <c r="A41" s="65" t="s">
        <v>227</v>
      </c>
      <c r="B41" s="9">
        <v>0.39892183288409705</v>
      </c>
      <c r="C41" s="9">
        <v>0.35388739946380698</v>
      </c>
      <c r="D41" s="9">
        <v>0.36898395721925131</v>
      </c>
      <c r="E41" s="9">
        <v>0.38648648648648648</v>
      </c>
      <c r="F41" s="9">
        <v>0.37438423645320201</v>
      </c>
      <c r="G41" s="9">
        <v>0.46560846560846558</v>
      </c>
      <c r="H41" s="9">
        <v>0.43733333333333335</v>
      </c>
      <c r="I41" s="9">
        <v>0.40446650124069478</v>
      </c>
      <c r="J41" s="9">
        <v>0.41370558375634514</v>
      </c>
      <c r="K41" s="9">
        <v>0.30221130221130221</v>
      </c>
      <c r="L41" s="9">
        <v>0.39150943396226418</v>
      </c>
      <c r="M41" s="9">
        <v>0.31868131868131866</v>
      </c>
      <c r="N41" s="9">
        <v>0.34306569343065696</v>
      </c>
      <c r="O41" s="9">
        <v>0.45669291338582679</v>
      </c>
      <c r="P41" s="9">
        <v>0.33850129198966417</v>
      </c>
      <c r="Q41" s="9">
        <v>0.51122194513715713</v>
      </c>
      <c r="R41" s="9">
        <v>0.42199488491048592</v>
      </c>
      <c r="S41" s="9">
        <v>0.43076923076923079</v>
      </c>
      <c r="T41" s="9">
        <v>0.35561497326203212</v>
      </c>
      <c r="U41" s="9">
        <v>0.39839572192513367</v>
      </c>
      <c r="V41" s="9">
        <v>0.45663265306122447</v>
      </c>
    </row>
    <row r="42" spans="1:22" ht="14.25" x14ac:dyDescent="0.25">
      <c r="A42" s="65" t="s">
        <v>228</v>
      </c>
      <c r="B42" s="9">
        <v>0.3423180592991914</v>
      </c>
      <c r="C42" s="9">
        <v>0.4128686327077748</v>
      </c>
      <c r="D42" s="9">
        <v>0.39037433155080214</v>
      </c>
      <c r="E42" s="9">
        <v>0.36216216216216218</v>
      </c>
      <c r="F42" s="9">
        <v>0.47290640394088668</v>
      </c>
      <c r="G42" s="9">
        <v>0.39417989417989419</v>
      </c>
      <c r="H42" s="9">
        <v>0.34133333333333332</v>
      </c>
      <c r="I42" s="9">
        <v>0.38709677419354838</v>
      </c>
      <c r="J42" s="9">
        <v>0.43908629441624364</v>
      </c>
      <c r="K42" s="9">
        <v>0.39066339066339067</v>
      </c>
      <c r="L42" s="9">
        <v>0.35377358490566041</v>
      </c>
      <c r="M42" s="9">
        <v>0.47802197802197804</v>
      </c>
      <c r="N42" s="9">
        <v>0.51824817518248179</v>
      </c>
      <c r="O42" s="9">
        <v>0.35433070866141736</v>
      </c>
      <c r="P42" s="9">
        <v>0.34366925064599485</v>
      </c>
      <c r="Q42" s="9">
        <v>0.30423940149625933</v>
      </c>
      <c r="R42" s="9">
        <v>0.41943734015345269</v>
      </c>
      <c r="S42" s="9">
        <v>0.36923076923076925</v>
      </c>
      <c r="T42" s="9">
        <v>0.32887700534759357</v>
      </c>
      <c r="U42" s="9">
        <v>0.47593582887700536</v>
      </c>
      <c r="V42" s="9">
        <v>0.44642857142857145</v>
      </c>
    </row>
    <row r="43" spans="1:22" ht="15" thickBot="1" x14ac:dyDescent="0.3">
      <c r="A43" s="67" t="s">
        <v>229</v>
      </c>
      <c r="B43" s="9">
        <v>0.11320754716981134</v>
      </c>
      <c r="C43" s="9">
        <v>8.5790884718498661E-2</v>
      </c>
      <c r="D43" s="9">
        <v>0.12566844919786097</v>
      </c>
      <c r="E43" s="9">
        <v>0.17567567567567569</v>
      </c>
      <c r="F43" s="9">
        <v>9.6059113300492605E-2</v>
      </c>
      <c r="G43" s="9">
        <v>6.8783068783068779E-2</v>
      </c>
      <c r="H43" s="9">
        <v>0.14933333333333335</v>
      </c>
      <c r="I43" s="9">
        <v>9.4292803970223313E-2</v>
      </c>
      <c r="J43" s="9">
        <v>7.6142131979695438E-2</v>
      </c>
      <c r="K43" s="9">
        <v>0.2334152334152334</v>
      </c>
      <c r="L43" s="9">
        <v>0.1650943396226415</v>
      </c>
      <c r="M43" s="9">
        <v>0.1648351648351648</v>
      </c>
      <c r="N43" s="9">
        <v>7.0559610705596104E-2</v>
      </c>
      <c r="O43" s="9">
        <v>0.10236220472440945</v>
      </c>
      <c r="P43" s="9">
        <v>0.19896640826873382</v>
      </c>
      <c r="Q43" s="9">
        <v>0.10224438902743142</v>
      </c>
      <c r="R43" s="9">
        <v>4.3478260869565216E-2</v>
      </c>
      <c r="S43" s="9">
        <v>3.5897435897435895E-2</v>
      </c>
      <c r="T43" s="9">
        <v>0.23262032085561496</v>
      </c>
      <c r="U43" s="9">
        <v>4.5454545454545456E-2</v>
      </c>
      <c r="V43" s="9">
        <v>2.2959183673469389E-2</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226</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227</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228</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5" thickBot="1" x14ac:dyDescent="0.3">
      <c r="A48" s="67" t="s">
        <v>229</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226</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227</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228</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5" thickBot="1" x14ac:dyDescent="0.3">
      <c r="A53" s="67" t="s">
        <v>229</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226</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227</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228</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229</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226</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227</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228</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229</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226</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227</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228</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229</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226</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227</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228</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229</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65" t="s">
        <v>89</v>
      </c>
      <c r="B77" s="155" t="s">
        <v>129</v>
      </c>
      <c r="C77" s="156" t="s">
        <v>130</v>
      </c>
      <c r="D77" s="1"/>
      <c r="E77" s="1"/>
      <c r="F77" s="165" t="s">
        <v>89</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57.817398119122259</v>
      </c>
      <c r="C78" s="59">
        <f>50+(50*(C93-C90))+(25*(C92-C91))</f>
        <v>52.427836204967555</v>
      </c>
      <c r="F78" s="52">
        <v>2019</v>
      </c>
      <c r="G78" s="25">
        <f>50+(50*(G93-G90))+(25*(G92-G91))</f>
        <v>59.311328443357787</v>
      </c>
      <c r="H78" s="59">
        <f>50+(50*(H93-H90))+(25*(H92-H91))</f>
        <v>54.92910943730616</v>
      </c>
      <c r="I78" s="25">
        <f t="shared" ref="I78:K78" si="4">50+(50*(I93-I90))+(25*(I92-I91))</f>
        <v>53.119001919385795</v>
      </c>
      <c r="J78" s="59">
        <f t="shared" si="4"/>
        <v>49.901883830455262</v>
      </c>
      <c r="K78" s="59">
        <f t="shared" si="4"/>
        <v>56.819331983805668</v>
      </c>
    </row>
    <row r="79" spans="1:32" ht="13.5" customHeight="1" x14ac:dyDescent="0.25">
      <c r="A79" s="52">
        <v>2017</v>
      </c>
      <c r="B79" s="25">
        <f>50+(50*(B98-B95))+(25*(B97-B96))</f>
        <v>53.528974739970288</v>
      </c>
      <c r="C79" s="59">
        <f>50+(50*(C98-C95))+(25*(C97-C96))</f>
        <v>48.80952380952381</v>
      </c>
      <c r="F79" s="52">
        <v>2017</v>
      </c>
      <c r="G79" s="25">
        <f>50+(50*(G98-G95))+(25*(G97-G96))</f>
        <v>60.759493670886073</v>
      </c>
      <c r="H79" s="59">
        <f>50+(50*(H98-H95))+(25*(H97-H96))</f>
        <v>51.380368098159508</v>
      </c>
      <c r="I79" s="25">
        <f t="shared" ref="I79:K79" si="5">50+(50*(I98-I95))+(25*(I97-I96))</f>
        <v>47.293307086614178</v>
      </c>
      <c r="J79" s="59">
        <f t="shared" si="5"/>
        <v>46.453089244851256</v>
      </c>
      <c r="K79" s="59">
        <f t="shared" si="5"/>
        <v>50.604026845637584</v>
      </c>
    </row>
    <row r="80" spans="1:32" ht="13.5" customHeight="1" x14ac:dyDescent="0.25">
      <c r="A80" s="52">
        <v>2016</v>
      </c>
      <c r="B80" s="25">
        <f>50+(50*(B103-B100))+(25*(B102-B101))</f>
        <v>53.05901461829994</v>
      </c>
      <c r="C80" s="59">
        <f>50+(50*(C103-C100))+(25*(C102-C101))</f>
        <v>49.460188933873141</v>
      </c>
      <c r="F80" s="52">
        <v>2016</v>
      </c>
      <c r="G80" s="25">
        <f>50+(50*(G103-G100))+(25*(G102-G101))</f>
        <v>58.650116369278507</v>
      </c>
      <c r="H80" s="59">
        <f>50+(50*(H103-H100))+(25*(H102-H101))</f>
        <v>49.043594306049819</v>
      </c>
      <c r="I80" s="25">
        <f t="shared" ref="I80:K80" si="6">50+(50*(I103-I100))+(25*(I102-I101))</f>
        <v>48.262987012987011</v>
      </c>
      <c r="J80" s="59">
        <f t="shared" si="6"/>
        <v>47.209302325581397</v>
      </c>
      <c r="K80" s="59">
        <f t="shared" si="6"/>
        <v>52.804325955734406</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thickBot="1" x14ac:dyDescent="0.3">
      <c r="A86" s="55">
        <v>2006</v>
      </c>
      <c r="B86" s="60" t="s">
        <v>56</v>
      </c>
      <c r="C86" s="61" t="s">
        <v>56</v>
      </c>
      <c r="F86" s="55">
        <v>2006</v>
      </c>
      <c r="G86" s="60" t="s">
        <v>56</v>
      </c>
      <c r="H86" s="60" t="s">
        <v>56</v>
      </c>
      <c r="I86" s="60" t="s">
        <v>56</v>
      </c>
      <c r="J86" s="60" t="s">
        <v>56</v>
      </c>
      <c r="K86" s="61"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226</v>
      </c>
      <c r="B90" s="9">
        <v>5.8516196447230932E-2</v>
      </c>
      <c r="C90" s="9">
        <v>8.8834191094204526E-2</v>
      </c>
      <c r="F90" s="63" t="s">
        <v>226</v>
      </c>
      <c r="G90" s="14">
        <v>4.4009779951100246E-2</v>
      </c>
      <c r="H90" s="14">
        <v>7.0004430660168371E-2</v>
      </c>
      <c r="I90" s="14">
        <v>9.2770313499680096E-2</v>
      </c>
      <c r="J90" s="14">
        <v>0.10596546310832025</v>
      </c>
      <c r="K90" s="14">
        <v>6.5283400809716605E-2</v>
      </c>
    </row>
    <row r="91" spans="1:11" ht="14.25" x14ac:dyDescent="0.25">
      <c r="A91" s="65" t="s">
        <v>227</v>
      </c>
      <c r="B91" s="9">
        <v>0.32053291536050155</v>
      </c>
      <c r="C91" s="9">
        <v>0.36742000447527412</v>
      </c>
      <c r="F91" s="65" t="s">
        <v>227</v>
      </c>
      <c r="G91" s="9">
        <v>0.31377343113284434</v>
      </c>
      <c r="H91" s="9">
        <v>0.35666814355338944</v>
      </c>
      <c r="I91" s="9">
        <v>0.35956493921944976</v>
      </c>
      <c r="J91" s="9">
        <v>0.38304552590266883</v>
      </c>
      <c r="K91" s="9">
        <v>0.31831983805668018</v>
      </c>
    </row>
    <row r="92" spans="1:11" ht="14.25" x14ac:dyDescent="0.25">
      <c r="A92" s="65" t="s">
        <v>228</v>
      </c>
      <c r="B92" s="9">
        <v>0.49164054336468127</v>
      </c>
      <c r="C92" s="9">
        <v>0.44528977399865743</v>
      </c>
      <c r="F92" s="65" t="s">
        <v>228</v>
      </c>
      <c r="G92" s="9">
        <v>0.51018744906275471</v>
      </c>
      <c r="H92" s="9">
        <v>0.45281346920691184</v>
      </c>
      <c r="I92" s="9">
        <v>0.42546385156749833</v>
      </c>
      <c r="J92" s="9">
        <v>0.43092621664050235</v>
      </c>
      <c r="K92" s="9">
        <v>0.51113360323886636</v>
      </c>
    </row>
    <row r="93" spans="1:11" ht="15" thickBot="1" x14ac:dyDescent="0.3">
      <c r="A93" s="67" t="s">
        <v>229</v>
      </c>
      <c r="B93" s="9">
        <v>0.12931034482758622</v>
      </c>
      <c r="C93" s="9">
        <v>9.8456030431863961E-2</v>
      </c>
      <c r="F93" s="67" t="s">
        <v>229</v>
      </c>
      <c r="G93" s="9">
        <v>0.13202933985330073</v>
      </c>
      <c r="H93" s="9">
        <v>0.12051395657953033</v>
      </c>
      <c r="I93" s="9">
        <v>0.12220089571337173</v>
      </c>
      <c r="J93" s="9">
        <v>8.0062794348508645E-2</v>
      </c>
      <c r="K93" s="9">
        <v>0.10526315789473684</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226</v>
      </c>
      <c r="B95" s="9">
        <v>8.0980683506686468E-2</v>
      </c>
      <c r="C95" s="9">
        <v>0.11196911196911197</v>
      </c>
      <c r="F95" s="63" t="s">
        <v>226</v>
      </c>
      <c r="G95" s="14">
        <v>3.5443037974683546E-2</v>
      </c>
      <c r="H95" s="14">
        <v>8.957055214723926E-2</v>
      </c>
      <c r="I95" s="14">
        <v>0.12007874015748031</v>
      </c>
      <c r="J95" s="14">
        <v>0.13043478260869565</v>
      </c>
      <c r="K95" s="14">
        <v>0.10469798657718121</v>
      </c>
    </row>
    <row r="96" spans="1:11" ht="14.25" x14ac:dyDescent="0.25">
      <c r="A96" s="65" t="s">
        <v>227</v>
      </c>
      <c r="B96" s="9">
        <v>0.36181277860326894</v>
      </c>
      <c r="C96" s="9">
        <v>0.39897039897039899</v>
      </c>
      <c r="F96" s="65" t="s">
        <v>227</v>
      </c>
      <c r="G96" s="9">
        <v>0.30379746835443039</v>
      </c>
      <c r="H96" s="9">
        <v>0.39141104294478529</v>
      </c>
      <c r="I96" s="9">
        <v>0.4114173228346456</v>
      </c>
      <c r="J96" s="9">
        <v>0.40961098398169343</v>
      </c>
      <c r="K96" s="9">
        <v>0.37583892617449666</v>
      </c>
    </row>
    <row r="97" spans="1:11" ht="14.25" x14ac:dyDescent="0.25">
      <c r="A97" s="65" t="s">
        <v>228</v>
      </c>
      <c r="B97" s="9">
        <v>0.44947994056463597</v>
      </c>
      <c r="C97" s="9">
        <v>0.40283140283140284</v>
      </c>
      <c r="F97" s="65" t="s">
        <v>228</v>
      </c>
      <c r="G97" s="9">
        <v>0.51645569620253162</v>
      </c>
      <c r="H97" s="9">
        <v>0.41226993865030681</v>
      </c>
      <c r="I97" s="9">
        <v>0.39370078740157483</v>
      </c>
      <c r="J97" s="9">
        <v>0.39130434782608697</v>
      </c>
      <c r="K97" s="9">
        <v>0.42953020134228193</v>
      </c>
    </row>
    <row r="98" spans="1:11" ht="15" thickBot="1" x14ac:dyDescent="0.3">
      <c r="A98" s="67" t="s">
        <v>229</v>
      </c>
      <c r="B98" s="9">
        <v>0.10772659732540862</v>
      </c>
      <c r="C98" s="9">
        <v>8.6229086229086233E-2</v>
      </c>
      <c r="F98" s="67" t="s">
        <v>229</v>
      </c>
      <c r="G98" s="9">
        <v>0.14430379746835442</v>
      </c>
      <c r="H98" s="9">
        <v>0.10674846625766871</v>
      </c>
      <c r="I98" s="9">
        <v>7.4803149606299218E-2</v>
      </c>
      <c r="J98" s="9">
        <v>6.8649885583524028E-2</v>
      </c>
      <c r="K98" s="9">
        <v>8.9932885906040275E-2</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226</v>
      </c>
      <c r="B100" s="9">
        <v>8.2837033026529505E-2</v>
      </c>
      <c r="C100" s="9">
        <v>0.100314889788574</v>
      </c>
      <c r="F100" s="63" t="s">
        <v>226</v>
      </c>
      <c r="G100" s="14">
        <v>4.5771916214119475E-2</v>
      </c>
      <c r="H100" s="14">
        <v>9.4750889679715303E-2</v>
      </c>
      <c r="I100" s="14">
        <v>0.12792207792207791</v>
      </c>
      <c r="J100" s="14">
        <v>0.10790697674418605</v>
      </c>
      <c r="K100" s="14">
        <v>8.400402414486921E-2</v>
      </c>
    </row>
    <row r="101" spans="1:11" ht="14.25" x14ac:dyDescent="0.25">
      <c r="A101" s="65" t="s">
        <v>227</v>
      </c>
      <c r="B101" s="9">
        <v>0.37655657823497563</v>
      </c>
      <c r="C101" s="9">
        <v>0.41340530814215026</v>
      </c>
      <c r="F101" s="65" t="s">
        <v>227</v>
      </c>
      <c r="G101" s="9">
        <v>0.32505818463925523</v>
      </c>
      <c r="H101" s="9">
        <v>0.43238434163701067</v>
      </c>
      <c r="I101" s="9">
        <v>0.40259740259740262</v>
      </c>
      <c r="J101" s="9">
        <v>0.43441860465116278</v>
      </c>
      <c r="K101" s="9">
        <v>0.37776659959758552</v>
      </c>
    </row>
    <row r="102" spans="1:11" ht="14.25" x14ac:dyDescent="0.25">
      <c r="A102" s="65" t="s">
        <v>228</v>
      </c>
      <c r="B102" s="9">
        <v>0.41662154845695715</v>
      </c>
      <c r="C102" s="9">
        <v>0.38011695906432746</v>
      </c>
      <c r="F102" s="65" t="s">
        <v>228</v>
      </c>
      <c r="G102" s="9">
        <v>0.49573312645461598</v>
      </c>
      <c r="H102" s="9">
        <v>0.36209964412811391</v>
      </c>
      <c r="I102" s="9">
        <v>0.35</v>
      </c>
      <c r="J102" s="9">
        <v>0.37674418604651161</v>
      </c>
      <c r="K102" s="9">
        <v>0.41851106639839036</v>
      </c>
    </row>
    <row r="103" spans="1:11" ht="15" thickBot="1" x14ac:dyDescent="0.3">
      <c r="A103" s="67" t="s">
        <v>229</v>
      </c>
      <c r="B103" s="9">
        <v>0.12398484028153761</v>
      </c>
      <c r="C103" s="9">
        <v>0.10616284300494827</v>
      </c>
      <c r="F103" s="67" t="s">
        <v>229</v>
      </c>
      <c r="G103" s="9">
        <v>0.13343677269200932</v>
      </c>
      <c r="H103" s="9">
        <v>0.11076512455516015</v>
      </c>
      <c r="I103" s="9">
        <v>0.11948051948051948</v>
      </c>
      <c r="J103" s="9">
        <v>8.0930232558139539E-2</v>
      </c>
      <c r="K103" s="9">
        <v>0.11971830985915492</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226</v>
      </c>
      <c r="B105" s="9" t="s">
        <v>56</v>
      </c>
      <c r="C105" s="9" t="s">
        <v>56</v>
      </c>
      <c r="F105" s="63" t="s">
        <v>226</v>
      </c>
      <c r="G105" s="9" t="s">
        <v>56</v>
      </c>
      <c r="H105" s="9" t="s">
        <v>56</v>
      </c>
      <c r="I105" s="9" t="s">
        <v>56</v>
      </c>
      <c r="J105" s="9" t="s">
        <v>56</v>
      </c>
      <c r="K105" s="9" t="s">
        <v>56</v>
      </c>
    </row>
    <row r="106" spans="1:11" ht="14.25" x14ac:dyDescent="0.25">
      <c r="A106" s="65" t="s">
        <v>227</v>
      </c>
      <c r="B106" s="9" t="s">
        <v>56</v>
      </c>
      <c r="C106" s="9" t="s">
        <v>56</v>
      </c>
      <c r="F106" s="65" t="s">
        <v>227</v>
      </c>
      <c r="G106" s="9" t="s">
        <v>56</v>
      </c>
      <c r="H106" s="9" t="s">
        <v>56</v>
      </c>
      <c r="I106" s="9" t="s">
        <v>56</v>
      </c>
      <c r="J106" s="9" t="s">
        <v>56</v>
      </c>
      <c r="K106" s="9" t="s">
        <v>56</v>
      </c>
    </row>
    <row r="107" spans="1:11" ht="14.25" x14ac:dyDescent="0.25">
      <c r="A107" s="65" t="s">
        <v>228</v>
      </c>
      <c r="B107" s="9" t="s">
        <v>56</v>
      </c>
      <c r="C107" s="9" t="s">
        <v>56</v>
      </c>
      <c r="F107" s="65" t="s">
        <v>228</v>
      </c>
      <c r="G107" s="9" t="s">
        <v>56</v>
      </c>
      <c r="H107" s="9" t="s">
        <v>56</v>
      </c>
      <c r="I107" s="9" t="s">
        <v>56</v>
      </c>
      <c r="J107" s="9" t="s">
        <v>56</v>
      </c>
      <c r="K107" s="9" t="s">
        <v>56</v>
      </c>
    </row>
    <row r="108" spans="1:11" ht="15" thickBot="1" x14ac:dyDescent="0.3">
      <c r="A108" s="67" t="s">
        <v>229</v>
      </c>
      <c r="B108" s="9" t="s">
        <v>56</v>
      </c>
      <c r="C108" s="9" t="s">
        <v>56</v>
      </c>
      <c r="F108" s="67" t="s">
        <v>229</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226</v>
      </c>
      <c r="B110" s="9" t="s">
        <v>56</v>
      </c>
      <c r="C110" s="9" t="s">
        <v>56</v>
      </c>
      <c r="F110" s="63" t="s">
        <v>226</v>
      </c>
      <c r="G110" s="9" t="s">
        <v>56</v>
      </c>
      <c r="H110" s="9" t="s">
        <v>56</v>
      </c>
      <c r="I110" s="9" t="s">
        <v>56</v>
      </c>
      <c r="J110" s="9" t="s">
        <v>56</v>
      </c>
      <c r="K110" s="9" t="s">
        <v>56</v>
      </c>
    </row>
    <row r="111" spans="1:11" ht="14.25" x14ac:dyDescent="0.25">
      <c r="A111" s="65" t="s">
        <v>227</v>
      </c>
      <c r="B111" s="9" t="s">
        <v>56</v>
      </c>
      <c r="C111" s="9" t="s">
        <v>56</v>
      </c>
      <c r="F111" s="65" t="s">
        <v>227</v>
      </c>
      <c r="G111" s="9" t="s">
        <v>56</v>
      </c>
      <c r="H111" s="9" t="s">
        <v>56</v>
      </c>
      <c r="I111" s="9" t="s">
        <v>56</v>
      </c>
      <c r="J111" s="9" t="s">
        <v>56</v>
      </c>
      <c r="K111" s="9" t="s">
        <v>56</v>
      </c>
    </row>
    <row r="112" spans="1:11" ht="14.25" x14ac:dyDescent="0.25">
      <c r="A112" s="65" t="s">
        <v>228</v>
      </c>
      <c r="B112" s="9" t="s">
        <v>56</v>
      </c>
      <c r="C112" s="9" t="s">
        <v>56</v>
      </c>
      <c r="F112" s="65" t="s">
        <v>228</v>
      </c>
      <c r="G112" s="9" t="s">
        <v>56</v>
      </c>
      <c r="H112" s="9" t="s">
        <v>56</v>
      </c>
      <c r="I112" s="9" t="s">
        <v>56</v>
      </c>
      <c r="J112" s="9" t="s">
        <v>56</v>
      </c>
      <c r="K112" s="9" t="s">
        <v>56</v>
      </c>
    </row>
    <row r="113" spans="1:11" ht="15" thickBot="1" x14ac:dyDescent="0.3">
      <c r="A113" s="67" t="s">
        <v>229</v>
      </c>
      <c r="B113" s="9" t="s">
        <v>56</v>
      </c>
      <c r="C113" s="9" t="s">
        <v>56</v>
      </c>
      <c r="F113" s="67" t="s">
        <v>229</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226</v>
      </c>
      <c r="B115" s="9" t="s">
        <v>56</v>
      </c>
      <c r="C115" s="9" t="s">
        <v>56</v>
      </c>
      <c r="F115" s="63" t="s">
        <v>226</v>
      </c>
      <c r="G115" s="9" t="s">
        <v>56</v>
      </c>
      <c r="H115" s="9" t="s">
        <v>56</v>
      </c>
      <c r="I115" s="9" t="s">
        <v>56</v>
      </c>
      <c r="J115" s="9" t="s">
        <v>56</v>
      </c>
      <c r="K115" s="9" t="s">
        <v>56</v>
      </c>
    </row>
    <row r="116" spans="1:11" ht="14.25" x14ac:dyDescent="0.25">
      <c r="A116" s="65" t="s">
        <v>227</v>
      </c>
      <c r="B116" s="9" t="s">
        <v>56</v>
      </c>
      <c r="C116" s="9" t="s">
        <v>56</v>
      </c>
      <c r="F116" s="65" t="s">
        <v>227</v>
      </c>
      <c r="G116" s="9" t="s">
        <v>56</v>
      </c>
      <c r="H116" s="9" t="s">
        <v>56</v>
      </c>
      <c r="I116" s="9" t="s">
        <v>56</v>
      </c>
      <c r="J116" s="9" t="s">
        <v>56</v>
      </c>
      <c r="K116" s="9" t="s">
        <v>56</v>
      </c>
    </row>
    <row r="117" spans="1:11" ht="14.25" x14ac:dyDescent="0.25">
      <c r="A117" s="65" t="s">
        <v>228</v>
      </c>
      <c r="B117" s="9" t="s">
        <v>56</v>
      </c>
      <c r="C117" s="9" t="s">
        <v>56</v>
      </c>
      <c r="F117" s="65" t="s">
        <v>228</v>
      </c>
      <c r="G117" s="9" t="s">
        <v>56</v>
      </c>
      <c r="H117" s="9" t="s">
        <v>56</v>
      </c>
      <c r="I117" s="9" t="s">
        <v>56</v>
      </c>
      <c r="J117" s="9" t="s">
        <v>56</v>
      </c>
      <c r="K117" s="9" t="s">
        <v>56</v>
      </c>
    </row>
    <row r="118" spans="1:11" ht="14.25" x14ac:dyDescent="0.25">
      <c r="A118" s="67" t="s">
        <v>229</v>
      </c>
      <c r="B118" s="9" t="s">
        <v>56</v>
      </c>
      <c r="C118" s="9" t="s">
        <v>56</v>
      </c>
      <c r="F118" s="67" t="s">
        <v>229</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226</v>
      </c>
      <c r="B120" s="9" t="s">
        <v>56</v>
      </c>
      <c r="C120" s="9" t="s">
        <v>56</v>
      </c>
      <c r="F120" s="63" t="s">
        <v>226</v>
      </c>
      <c r="G120" s="9" t="s">
        <v>56</v>
      </c>
      <c r="H120" s="9" t="s">
        <v>56</v>
      </c>
      <c r="I120" s="9" t="s">
        <v>56</v>
      </c>
      <c r="J120" s="9" t="s">
        <v>56</v>
      </c>
      <c r="K120" s="9" t="s">
        <v>56</v>
      </c>
    </row>
    <row r="121" spans="1:11" ht="14.25" x14ac:dyDescent="0.25">
      <c r="A121" s="65" t="s">
        <v>227</v>
      </c>
      <c r="B121" s="9" t="s">
        <v>56</v>
      </c>
      <c r="C121" s="9" t="s">
        <v>56</v>
      </c>
      <c r="F121" s="65" t="s">
        <v>227</v>
      </c>
      <c r="G121" s="9" t="s">
        <v>56</v>
      </c>
      <c r="H121" s="9" t="s">
        <v>56</v>
      </c>
      <c r="I121" s="9" t="s">
        <v>56</v>
      </c>
      <c r="J121" s="9" t="s">
        <v>56</v>
      </c>
      <c r="K121" s="9" t="s">
        <v>56</v>
      </c>
    </row>
    <row r="122" spans="1:11" ht="14.25" x14ac:dyDescent="0.25">
      <c r="A122" s="65" t="s">
        <v>228</v>
      </c>
      <c r="B122" s="9" t="s">
        <v>56</v>
      </c>
      <c r="C122" s="9" t="s">
        <v>56</v>
      </c>
      <c r="F122" s="65" t="s">
        <v>228</v>
      </c>
      <c r="G122" s="9" t="s">
        <v>56</v>
      </c>
      <c r="H122" s="9" t="s">
        <v>56</v>
      </c>
      <c r="I122" s="9" t="s">
        <v>56</v>
      </c>
      <c r="J122" s="9" t="s">
        <v>56</v>
      </c>
      <c r="K122" s="9" t="s">
        <v>56</v>
      </c>
    </row>
    <row r="123" spans="1:11" ht="14.25" x14ac:dyDescent="0.25">
      <c r="A123" s="67" t="s">
        <v>229</v>
      </c>
      <c r="B123" s="9" t="s">
        <v>56</v>
      </c>
      <c r="C123" s="9" t="s">
        <v>56</v>
      </c>
      <c r="F123" s="67" t="s">
        <v>229</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226</v>
      </c>
      <c r="B125" s="9" t="s">
        <v>56</v>
      </c>
      <c r="C125" s="9" t="s">
        <v>56</v>
      </c>
      <c r="F125" s="63" t="s">
        <v>226</v>
      </c>
      <c r="G125" s="9" t="s">
        <v>56</v>
      </c>
      <c r="H125" s="9" t="s">
        <v>56</v>
      </c>
      <c r="I125" s="9" t="s">
        <v>56</v>
      </c>
      <c r="J125" s="9" t="s">
        <v>56</v>
      </c>
      <c r="K125" s="9" t="s">
        <v>56</v>
      </c>
    </row>
    <row r="126" spans="1:11" ht="14.25" x14ac:dyDescent="0.25">
      <c r="A126" s="65" t="s">
        <v>227</v>
      </c>
      <c r="B126" s="9" t="s">
        <v>56</v>
      </c>
      <c r="C126" s="9" t="s">
        <v>56</v>
      </c>
      <c r="F126" s="65" t="s">
        <v>227</v>
      </c>
      <c r="G126" s="9" t="s">
        <v>56</v>
      </c>
      <c r="H126" s="9" t="s">
        <v>56</v>
      </c>
      <c r="I126" s="9" t="s">
        <v>56</v>
      </c>
      <c r="J126" s="9" t="s">
        <v>56</v>
      </c>
      <c r="K126" s="9" t="s">
        <v>56</v>
      </c>
    </row>
    <row r="127" spans="1:11" ht="14.25" x14ac:dyDescent="0.25">
      <c r="A127" s="65" t="s">
        <v>228</v>
      </c>
      <c r="B127" s="9" t="s">
        <v>56</v>
      </c>
      <c r="C127" s="9" t="s">
        <v>56</v>
      </c>
      <c r="F127" s="65" t="s">
        <v>228</v>
      </c>
      <c r="G127" s="9" t="s">
        <v>56</v>
      </c>
      <c r="H127" s="9" t="s">
        <v>56</v>
      </c>
      <c r="I127" s="9" t="s">
        <v>56</v>
      </c>
      <c r="J127" s="9" t="s">
        <v>56</v>
      </c>
      <c r="K127" s="9" t="s">
        <v>56</v>
      </c>
    </row>
    <row r="128" spans="1:11" ht="14.25" x14ac:dyDescent="0.25">
      <c r="A128" s="67" t="s">
        <v>229</v>
      </c>
      <c r="B128" s="9" t="s">
        <v>56</v>
      </c>
      <c r="C128" s="9" t="s">
        <v>56</v>
      </c>
      <c r="F128" s="67" t="s">
        <v>229</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226</v>
      </c>
      <c r="B130" s="9" t="s">
        <v>56</v>
      </c>
      <c r="C130" s="9" t="s">
        <v>56</v>
      </c>
      <c r="F130" s="63" t="s">
        <v>226</v>
      </c>
      <c r="G130" s="9" t="s">
        <v>56</v>
      </c>
      <c r="H130" s="9" t="s">
        <v>56</v>
      </c>
      <c r="I130" s="9" t="s">
        <v>56</v>
      </c>
      <c r="J130" s="9" t="s">
        <v>56</v>
      </c>
      <c r="K130" s="9" t="s">
        <v>56</v>
      </c>
    </row>
    <row r="131" spans="1:11" ht="14.25" x14ac:dyDescent="0.25">
      <c r="A131" s="65" t="s">
        <v>227</v>
      </c>
      <c r="B131" s="9" t="s">
        <v>56</v>
      </c>
      <c r="C131" s="9" t="s">
        <v>56</v>
      </c>
      <c r="F131" s="65" t="s">
        <v>227</v>
      </c>
      <c r="G131" s="9" t="s">
        <v>56</v>
      </c>
      <c r="H131" s="9" t="s">
        <v>56</v>
      </c>
      <c r="I131" s="9" t="s">
        <v>56</v>
      </c>
      <c r="J131" s="9" t="s">
        <v>56</v>
      </c>
      <c r="K131" s="9" t="s">
        <v>56</v>
      </c>
    </row>
    <row r="132" spans="1:11" ht="14.25" x14ac:dyDescent="0.25">
      <c r="A132" s="65" t="s">
        <v>228</v>
      </c>
      <c r="B132" s="9" t="s">
        <v>56</v>
      </c>
      <c r="C132" s="9" t="s">
        <v>56</v>
      </c>
      <c r="F132" s="65" t="s">
        <v>228</v>
      </c>
      <c r="G132" s="9" t="s">
        <v>56</v>
      </c>
      <c r="H132" s="9" t="s">
        <v>56</v>
      </c>
      <c r="I132" s="9" t="s">
        <v>56</v>
      </c>
      <c r="J132" s="9" t="s">
        <v>56</v>
      </c>
      <c r="K132" s="9" t="s">
        <v>56</v>
      </c>
    </row>
    <row r="133" spans="1:11" ht="15" thickBot="1" x14ac:dyDescent="0.3">
      <c r="A133" s="67" t="s">
        <v>229</v>
      </c>
      <c r="B133" s="9" t="s">
        <v>56</v>
      </c>
      <c r="C133" s="9" t="s">
        <v>56</v>
      </c>
      <c r="F133" s="67" t="s">
        <v>229</v>
      </c>
      <c r="G133" s="9" t="s">
        <v>56</v>
      </c>
      <c r="H133" s="9" t="s">
        <v>56</v>
      </c>
      <c r="I133" s="9" t="s">
        <v>56</v>
      </c>
      <c r="J133" s="9" t="s">
        <v>56</v>
      </c>
      <c r="K133" s="9" t="s">
        <v>56</v>
      </c>
    </row>
  </sheetData>
  <mergeCells count="2">
    <mergeCell ref="A88:C88"/>
    <mergeCell ref="F88:K8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F133"/>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23" width="17.7109375" style="1" customWidth="1"/>
    <col min="24" max="16384" width="10.85546875" style="1"/>
  </cols>
  <sheetData>
    <row r="1" spans="1:12" s="17" customFormat="1" ht="30" customHeight="1" thickBot="1" x14ac:dyDescent="0.25">
      <c r="A1" s="15" t="s">
        <v>235</v>
      </c>
      <c r="B1" s="15"/>
      <c r="C1" s="15"/>
      <c r="D1" s="15"/>
      <c r="E1" s="15"/>
      <c r="F1" s="15"/>
      <c r="G1" s="15"/>
      <c r="H1" s="16"/>
      <c r="I1" s="16"/>
      <c r="J1" s="16"/>
      <c r="L1" s="198" t="s">
        <v>250</v>
      </c>
    </row>
    <row r="3" spans="1:12" ht="14.25" thickBot="1" x14ac:dyDescent="0.3">
      <c r="A3" s="2" t="s">
        <v>115</v>
      </c>
    </row>
    <row r="4" spans="1:12" ht="15" customHeight="1" thickBot="1" x14ac:dyDescent="0.3">
      <c r="A4" s="175" t="s">
        <v>236</v>
      </c>
      <c r="B4" s="176">
        <v>2019</v>
      </c>
      <c r="C4" s="176">
        <v>2017</v>
      </c>
      <c r="D4" s="176">
        <v>2016</v>
      </c>
      <c r="E4" s="176">
        <v>2014</v>
      </c>
      <c r="F4" s="176">
        <v>2012</v>
      </c>
      <c r="G4" s="176">
        <v>2009</v>
      </c>
      <c r="H4" s="176">
        <v>2008</v>
      </c>
      <c r="I4" s="176">
        <v>2007</v>
      </c>
      <c r="J4" s="177">
        <v>2006</v>
      </c>
    </row>
    <row r="5" spans="1:12" ht="15" customHeight="1" x14ac:dyDescent="0.25">
      <c r="A5" s="63" t="s">
        <v>226</v>
      </c>
      <c r="B5" s="8">
        <v>2.5000000000000001E-2</v>
      </c>
      <c r="C5" s="8">
        <v>3.3000000000000002E-2</v>
      </c>
      <c r="D5" s="8">
        <v>4.4999999999999998E-2</v>
      </c>
      <c r="E5" s="8" t="s">
        <v>56</v>
      </c>
      <c r="F5" s="8" t="s">
        <v>56</v>
      </c>
      <c r="G5" s="8" t="s">
        <v>56</v>
      </c>
      <c r="H5" s="8" t="s">
        <v>56</v>
      </c>
      <c r="I5" s="8" t="s">
        <v>56</v>
      </c>
      <c r="J5" s="8" t="s">
        <v>56</v>
      </c>
    </row>
    <row r="6" spans="1:12" ht="15" customHeight="1" x14ac:dyDescent="0.25">
      <c r="A6" s="65" t="s">
        <v>227</v>
      </c>
      <c r="B6" s="9">
        <v>0.15</v>
      </c>
      <c r="C6" s="9">
        <v>0.17499999999999999</v>
      </c>
      <c r="D6" s="9">
        <v>0.217</v>
      </c>
      <c r="E6" s="9" t="s">
        <v>56</v>
      </c>
      <c r="F6" s="9" t="s">
        <v>56</v>
      </c>
      <c r="G6" s="9" t="s">
        <v>56</v>
      </c>
      <c r="H6" s="9" t="s">
        <v>56</v>
      </c>
      <c r="I6" s="9" t="s">
        <v>56</v>
      </c>
      <c r="J6" s="9" t="s">
        <v>56</v>
      </c>
    </row>
    <row r="7" spans="1:12" ht="15" customHeight="1" x14ac:dyDescent="0.25">
      <c r="A7" s="65" t="s">
        <v>228</v>
      </c>
      <c r="B7" s="9">
        <v>0.60599999999999998</v>
      </c>
      <c r="C7" s="9">
        <v>0.58399999999999996</v>
      </c>
      <c r="D7" s="9">
        <v>0.55700000000000005</v>
      </c>
      <c r="E7" s="9" t="s">
        <v>56</v>
      </c>
      <c r="F7" s="9" t="s">
        <v>56</v>
      </c>
      <c r="G7" s="9" t="s">
        <v>56</v>
      </c>
      <c r="H7" s="9" t="s">
        <v>56</v>
      </c>
      <c r="I7" s="9" t="s">
        <v>56</v>
      </c>
      <c r="J7" s="9" t="s">
        <v>56</v>
      </c>
    </row>
    <row r="8" spans="1:12" ht="15" customHeight="1" thickBot="1" x14ac:dyDescent="0.3">
      <c r="A8" s="67" t="s">
        <v>229</v>
      </c>
      <c r="B8" s="56">
        <v>0.219</v>
      </c>
      <c r="C8" s="56">
        <v>0.20799999999999999</v>
      </c>
      <c r="D8" s="56">
        <v>0.18099999999999999</v>
      </c>
      <c r="E8" s="56" t="s">
        <v>56</v>
      </c>
      <c r="F8" s="56" t="s">
        <v>56</v>
      </c>
      <c r="G8" s="56" t="s">
        <v>56</v>
      </c>
      <c r="H8" s="56" t="s">
        <v>56</v>
      </c>
      <c r="I8" s="56" t="s">
        <v>56</v>
      </c>
      <c r="J8" s="56" t="s">
        <v>56</v>
      </c>
    </row>
    <row r="10" spans="1:12" ht="14.25" thickBot="1" x14ac:dyDescent="0.3">
      <c r="A10" s="2" t="s">
        <v>52</v>
      </c>
    </row>
    <row r="11" spans="1:12" ht="15" customHeight="1" thickBot="1" x14ac:dyDescent="0.3">
      <c r="A11" s="164" t="s">
        <v>236</v>
      </c>
      <c r="B11" s="147">
        <v>2019</v>
      </c>
      <c r="C11" s="147">
        <v>2017</v>
      </c>
      <c r="D11" s="147">
        <v>2016</v>
      </c>
      <c r="E11" s="147">
        <v>2014</v>
      </c>
      <c r="F11" s="147">
        <v>2012</v>
      </c>
      <c r="G11" s="147">
        <v>2009</v>
      </c>
      <c r="H11" s="147">
        <v>2008</v>
      </c>
      <c r="I11" s="147">
        <v>2007</v>
      </c>
      <c r="J11" s="147">
        <v>2006</v>
      </c>
    </row>
    <row r="12" spans="1:12" ht="15" customHeight="1" thickBot="1" x14ac:dyDescent="0.3">
      <c r="A12" s="7" t="s">
        <v>121</v>
      </c>
      <c r="B12" s="11">
        <f>50+(50*(B8-B5))+(25*(B7-B6))</f>
        <v>71.099999999999994</v>
      </c>
      <c r="C12" s="11">
        <f t="shared" ref="C12:D12" si="0">50+(50*(C8-C5))+(25*(C7-C6))</f>
        <v>68.974999999999994</v>
      </c>
      <c r="D12" s="11">
        <f t="shared" si="0"/>
        <v>65.3</v>
      </c>
      <c r="E12" s="11" t="s">
        <v>56</v>
      </c>
      <c r="F12" s="11" t="s">
        <v>56</v>
      </c>
      <c r="G12" s="11" t="s">
        <v>56</v>
      </c>
      <c r="H12" s="11" t="s">
        <v>56</v>
      </c>
      <c r="I12" s="11" t="s">
        <v>56</v>
      </c>
      <c r="J12" s="11" t="s">
        <v>56</v>
      </c>
    </row>
    <row r="14" spans="1:12" s="17" customFormat="1" ht="30" customHeight="1" x14ac:dyDescent="0.2">
      <c r="A14" s="15" t="s">
        <v>237</v>
      </c>
      <c r="B14" s="15"/>
      <c r="C14" s="15"/>
      <c r="D14" s="15"/>
      <c r="E14" s="15"/>
      <c r="F14" s="15"/>
      <c r="G14" s="15"/>
      <c r="H14" s="16"/>
      <c r="I14" s="16"/>
      <c r="J14" s="16"/>
    </row>
    <row r="16" spans="1:12" x14ac:dyDescent="0.25">
      <c r="A16" s="3" t="s">
        <v>123</v>
      </c>
    </row>
    <row r="17" spans="1:23" ht="14.25" thickBot="1" x14ac:dyDescent="0.3"/>
    <row r="18" spans="1:23" s="35" customFormat="1" ht="42.75" x14ac:dyDescent="0.2">
      <c r="A18" s="165" t="s">
        <v>236</v>
      </c>
      <c r="B18" s="178" t="s">
        <v>96</v>
      </c>
      <c r="C18" s="180" t="s">
        <v>93</v>
      </c>
      <c r="D18" s="155" t="s">
        <v>106</v>
      </c>
      <c r="E18" s="155" t="s">
        <v>107</v>
      </c>
      <c r="F18" s="155" t="s">
        <v>97</v>
      </c>
      <c r="G18" s="155" t="s">
        <v>109</v>
      </c>
      <c r="H18" s="155" t="s">
        <v>98</v>
      </c>
      <c r="I18" s="155" t="s">
        <v>100</v>
      </c>
      <c r="J18" s="155" t="s">
        <v>103</v>
      </c>
      <c r="K18" s="155" t="s">
        <v>102</v>
      </c>
      <c r="L18" s="155" t="s">
        <v>95</v>
      </c>
      <c r="M18" s="155" t="s">
        <v>110</v>
      </c>
      <c r="N18" s="155" t="s">
        <v>105</v>
      </c>
      <c r="O18" s="155" t="s">
        <v>104</v>
      </c>
      <c r="P18" s="155" t="s">
        <v>99</v>
      </c>
      <c r="Q18" s="155" t="s">
        <v>101</v>
      </c>
      <c r="R18" s="155" t="s">
        <v>113</v>
      </c>
      <c r="S18" s="155" t="s">
        <v>112</v>
      </c>
      <c r="T18" s="155" t="s">
        <v>111</v>
      </c>
      <c r="U18" s="155" t="s">
        <v>108</v>
      </c>
      <c r="V18" s="155" t="s">
        <v>94</v>
      </c>
      <c r="W18" s="185" t="s">
        <v>92</v>
      </c>
    </row>
    <row r="19" spans="1:23" ht="14.25" x14ac:dyDescent="0.25">
      <c r="A19" s="52">
        <v>2019</v>
      </c>
      <c r="B19" s="48">
        <f>50+(50*(B33-B30))+(25*(B32-B31))</f>
        <v>73.544973544973544</v>
      </c>
      <c r="C19" s="51">
        <f>50+(50*(C33-C30))+(25*(C32-C31))</f>
        <v>69.680851063829792</v>
      </c>
      <c r="D19" s="25">
        <f t="shared" ref="D19:V19" si="1">50+(50*(D33-D30))+(25*(D32-D31))</f>
        <v>75.438596491228068</v>
      </c>
      <c r="E19" s="25">
        <f t="shared" si="1"/>
        <v>75.741239892183287</v>
      </c>
      <c r="F19" s="25">
        <f t="shared" si="1"/>
        <v>76.055408970976259</v>
      </c>
      <c r="G19" s="25">
        <f t="shared" si="1"/>
        <v>78.723404255319153</v>
      </c>
      <c r="H19" s="25">
        <f t="shared" si="1"/>
        <v>71.540469973890339</v>
      </c>
      <c r="I19" s="25">
        <f t="shared" si="1"/>
        <v>71.243842364532014</v>
      </c>
      <c r="J19" s="25">
        <f t="shared" si="1"/>
        <v>72.185863874345557</v>
      </c>
      <c r="K19" s="25">
        <f t="shared" si="1"/>
        <v>74.44852941176471</v>
      </c>
      <c r="L19" s="25">
        <f t="shared" si="1"/>
        <v>70.98684210526315</v>
      </c>
      <c r="M19" s="25">
        <f t="shared" si="1"/>
        <v>69.354838709677423</v>
      </c>
      <c r="N19" s="25">
        <f t="shared" si="1"/>
        <v>57.085561497326204</v>
      </c>
      <c r="O19" s="25">
        <f t="shared" si="1"/>
        <v>75</v>
      </c>
      <c r="P19" s="25">
        <f t="shared" si="1"/>
        <v>74.42893401015229</v>
      </c>
      <c r="Q19" s="25">
        <f t="shared" si="1"/>
        <v>72.054794520547944</v>
      </c>
      <c r="R19" s="25">
        <f t="shared" si="1"/>
        <v>60.816618911174785</v>
      </c>
      <c r="S19" s="25">
        <f t="shared" si="1"/>
        <v>65.681233933161963</v>
      </c>
      <c r="T19" s="25">
        <f t="shared" si="1"/>
        <v>70.833333333333329</v>
      </c>
      <c r="U19" s="25">
        <f t="shared" si="1"/>
        <v>70.040214477211805</v>
      </c>
      <c r="V19" s="25">
        <f t="shared" si="1"/>
        <v>72.554347826086953</v>
      </c>
      <c r="W19" s="53">
        <f>B12</f>
        <v>71.099999999999994</v>
      </c>
    </row>
    <row r="20" spans="1:23" ht="14.25" x14ac:dyDescent="0.25">
      <c r="A20" s="52">
        <v>2017</v>
      </c>
      <c r="B20" s="48">
        <f>50+(50*(B38-B35))+(25*(B37-B36))</f>
        <v>75</v>
      </c>
      <c r="C20" s="51">
        <f t="shared" ref="C20:V20" si="2">50+(50*(C38-C35))+(25*(C37-C36))</f>
        <v>72.453703703703709</v>
      </c>
      <c r="D20" s="25">
        <f t="shared" si="2"/>
        <v>62.096774193548384</v>
      </c>
      <c r="E20" s="25">
        <f t="shared" si="2"/>
        <v>78.759398496240593</v>
      </c>
      <c r="F20" s="25">
        <f t="shared" si="2"/>
        <v>68.604651162790702</v>
      </c>
      <c r="G20" s="25">
        <f t="shared" si="2"/>
        <v>70.258620689655174</v>
      </c>
      <c r="H20" s="25">
        <f t="shared" si="2"/>
        <v>66.163793103448285</v>
      </c>
      <c r="I20" s="25">
        <f t="shared" si="2"/>
        <v>64.008620689655174</v>
      </c>
      <c r="J20" s="25">
        <f t="shared" si="2"/>
        <v>67.460317460317455</v>
      </c>
      <c r="K20" s="25">
        <f t="shared" si="2"/>
        <v>77.5</v>
      </c>
      <c r="L20" s="25">
        <f t="shared" si="2"/>
        <v>72.649572649572647</v>
      </c>
      <c r="M20" s="25">
        <f t="shared" si="2"/>
        <v>80.633802816901408</v>
      </c>
      <c r="N20" s="25">
        <f t="shared" si="2"/>
        <v>67</v>
      </c>
      <c r="O20" s="25">
        <f t="shared" si="2"/>
        <v>69.160583941605836</v>
      </c>
      <c r="P20" s="25">
        <f t="shared" si="2"/>
        <v>72.51908396946564</v>
      </c>
      <c r="Q20" s="25">
        <f t="shared" si="2"/>
        <v>70.892857142857139</v>
      </c>
      <c r="R20" s="25">
        <f t="shared" si="2"/>
        <v>52.255639097744364</v>
      </c>
      <c r="S20" s="25">
        <f t="shared" si="2"/>
        <v>67.803030303030312</v>
      </c>
      <c r="T20" s="25">
        <f t="shared" si="2"/>
        <v>56.607142857142861</v>
      </c>
      <c r="U20" s="25">
        <f t="shared" si="2"/>
        <v>60.606060606060609</v>
      </c>
      <c r="V20" s="25">
        <f t="shared" si="2"/>
        <v>63.419117647058819</v>
      </c>
      <c r="W20" s="54">
        <f>C12</f>
        <v>68.974999999999994</v>
      </c>
    </row>
    <row r="21" spans="1:23" ht="14.25" x14ac:dyDescent="0.25">
      <c r="A21" s="52">
        <v>2016</v>
      </c>
      <c r="B21" s="48">
        <f>50+(50*(B43-B40))+(25*(B42-B41))</f>
        <v>70.679886685552404</v>
      </c>
      <c r="C21" s="51">
        <f t="shared" ref="C21:V21" si="3">50+(50*(C43-C40))+(25*(C42-C41))</f>
        <v>65.607734806629836</v>
      </c>
      <c r="D21" s="25">
        <f t="shared" si="3"/>
        <v>67.258522727272734</v>
      </c>
      <c r="E21" s="25">
        <f t="shared" si="3"/>
        <v>67.336309523809518</v>
      </c>
      <c r="F21" s="25">
        <f t="shared" si="3"/>
        <v>68.84816753926701</v>
      </c>
      <c r="G21" s="25">
        <f t="shared" si="3"/>
        <v>63.099041533546327</v>
      </c>
      <c r="H21" s="25">
        <f t="shared" si="3"/>
        <v>66.690751445086704</v>
      </c>
      <c r="I21" s="25">
        <f t="shared" si="3"/>
        <v>64.566395663956641</v>
      </c>
      <c r="J21" s="25">
        <f t="shared" si="3"/>
        <v>68.506493506493513</v>
      </c>
      <c r="K21" s="25">
        <f t="shared" si="3"/>
        <v>71.467391304347828</v>
      </c>
      <c r="L21" s="25">
        <f t="shared" si="3"/>
        <v>62.298387096774192</v>
      </c>
      <c r="M21" s="25">
        <f t="shared" si="3"/>
        <v>70.322085889570559</v>
      </c>
      <c r="N21" s="25">
        <f t="shared" si="3"/>
        <v>61.263736263736263</v>
      </c>
      <c r="O21" s="25">
        <f t="shared" si="3"/>
        <v>62.132352941176464</v>
      </c>
      <c r="P21" s="25">
        <f t="shared" si="3"/>
        <v>68.75</v>
      </c>
      <c r="Q21" s="25">
        <f t="shared" si="3"/>
        <v>68.716577540106954</v>
      </c>
      <c r="R21" s="25">
        <f t="shared" si="3"/>
        <v>55.524861878453038</v>
      </c>
      <c r="S21" s="25">
        <f t="shared" si="3"/>
        <v>49.420289855072468</v>
      </c>
      <c r="T21" s="25">
        <f t="shared" si="3"/>
        <v>64.779411764705884</v>
      </c>
      <c r="U21" s="25">
        <f t="shared" si="3"/>
        <v>56.963087248322147</v>
      </c>
      <c r="V21" s="25">
        <f t="shared" si="3"/>
        <v>68.797953964194377</v>
      </c>
      <c r="W21" s="54">
        <f>D12</f>
        <v>65.3</v>
      </c>
    </row>
    <row r="22" spans="1:23" ht="14.25" x14ac:dyDescent="0.25">
      <c r="A22" s="52">
        <v>2014</v>
      </c>
      <c r="B22" s="48" t="s">
        <v>56</v>
      </c>
      <c r="C22" s="51" t="s">
        <v>56</v>
      </c>
      <c r="D22" s="25" t="s">
        <v>56</v>
      </c>
      <c r="E22" s="25" t="s">
        <v>56</v>
      </c>
      <c r="F22" s="25" t="s">
        <v>56</v>
      </c>
      <c r="G22" s="25" t="s">
        <v>56</v>
      </c>
      <c r="H22" s="25" t="s">
        <v>56</v>
      </c>
      <c r="I22" s="25" t="s">
        <v>56</v>
      </c>
      <c r="J22" s="25" t="s">
        <v>56</v>
      </c>
      <c r="K22" s="25" t="s">
        <v>56</v>
      </c>
      <c r="L22" s="25" t="s">
        <v>56</v>
      </c>
      <c r="M22" s="25" t="s">
        <v>56</v>
      </c>
      <c r="N22" s="25" t="s">
        <v>56</v>
      </c>
      <c r="O22" s="25" t="s">
        <v>56</v>
      </c>
      <c r="P22" s="25" t="s">
        <v>56</v>
      </c>
      <c r="Q22" s="25" t="s">
        <v>56</v>
      </c>
      <c r="R22" s="25" t="s">
        <v>56</v>
      </c>
      <c r="S22" s="25" t="s">
        <v>56</v>
      </c>
      <c r="T22" s="25" t="s">
        <v>56</v>
      </c>
      <c r="U22" s="25" t="s">
        <v>56</v>
      </c>
      <c r="V22" s="25" t="s">
        <v>56</v>
      </c>
      <c r="W22" s="54" t="str">
        <f>E12</f>
        <v>NA</v>
      </c>
    </row>
    <row r="23" spans="1:23" ht="14.25" x14ac:dyDescent="0.25">
      <c r="A23" s="52">
        <v>2012</v>
      </c>
      <c r="B23" s="49" t="s">
        <v>56</v>
      </c>
      <c r="C23" s="9" t="s">
        <v>56</v>
      </c>
      <c r="D23" s="9" t="s">
        <v>56</v>
      </c>
      <c r="E23" s="9" t="s">
        <v>56</v>
      </c>
      <c r="F23" s="9" t="s">
        <v>56</v>
      </c>
      <c r="G23" s="9" t="s">
        <v>56</v>
      </c>
      <c r="H23" s="9" t="s">
        <v>56</v>
      </c>
      <c r="I23" s="9" t="s">
        <v>56</v>
      </c>
      <c r="J23" s="9" t="s">
        <v>56</v>
      </c>
      <c r="K23" s="9" t="s">
        <v>56</v>
      </c>
      <c r="L23" s="9" t="s">
        <v>56</v>
      </c>
      <c r="M23" s="9" t="s">
        <v>56</v>
      </c>
      <c r="N23" s="9" t="s">
        <v>56</v>
      </c>
      <c r="O23" s="9" t="s">
        <v>56</v>
      </c>
      <c r="P23" s="9" t="s">
        <v>56</v>
      </c>
      <c r="Q23" s="9" t="s">
        <v>56</v>
      </c>
      <c r="R23" s="9" t="s">
        <v>56</v>
      </c>
      <c r="S23" s="9" t="s">
        <v>56</v>
      </c>
      <c r="T23" s="9" t="s">
        <v>56</v>
      </c>
      <c r="U23" s="9" t="s">
        <v>56</v>
      </c>
      <c r="V23" s="9" t="s">
        <v>56</v>
      </c>
      <c r="W23" s="54" t="str">
        <f>F12</f>
        <v>NA</v>
      </c>
    </row>
    <row r="24" spans="1:23" ht="14.25" x14ac:dyDescent="0.25">
      <c r="A24" s="52">
        <v>2009</v>
      </c>
      <c r="B24" s="49" t="s">
        <v>56</v>
      </c>
      <c r="C24" s="9" t="s">
        <v>56</v>
      </c>
      <c r="D24" s="9" t="s">
        <v>56</v>
      </c>
      <c r="E24" s="9" t="s">
        <v>56</v>
      </c>
      <c r="F24" s="9" t="s">
        <v>56</v>
      </c>
      <c r="G24" s="9" t="s">
        <v>56</v>
      </c>
      <c r="H24" s="9" t="s">
        <v>56</v>
      </c>
      <c r="I24" s="9" t="s">
        <v>56</v>
      </c>
      <c r="J24" s="9" t="s">
        <v>56</v>
      </c>
      <c r="K24" s="9" t="s">
        <v>56</v>
      </c>
      <c r="L24" s="9" t="s">
        <v>56</v>
      </c>
      <c r="M24" s="9" t="s">
        <v>56</v>
      </c>
      <c r="N24" s="9" t="s">
        <v>56</v>
      </c>
      <c r="O24" s="9" t="s">
        <v>56</v>
      </c>
      <c r="P24" s="9" t="s">
        <v>56</v>
      </c>
      <c r="Q24" s="9" t="s">
        <v>56</v>
      </c>
      <c r="R24" s="9" t="s">
        <v>56</v>
      </c>
      <c r="S24" s="9" t="s">
        <v>56</v>
      </c>
      <c r="T24" s="9" t="s">
        <v>56</v>
      </c>
      <c r="U24" s="9" t="s">
        <v>56</v>
      </c>
      <c r="V24" s="9" t="s">
        <v>56</v>
      </c>
      <c r="W24" s="54" t="str">
        <f>G12</f>
        <v>NA</v>
      </c>
    </row>
    <row r="25" spans="1:23" ht="14.25" x14ac:dyDescent="0.25">
      <c r="A25" s="52">
        <v>2008</v>
      </c>
      <c r="B25" s="49" t="s">
        <v>56</v>
      </c>
      <c r="C25" s="9" t="s">
        <v>56</v>
      </c>
      <c r="D25" s="9" t="s">
        <v>56</v>
      </c>
      <c r="E25" s="9" t="s">
        <v>56</v>
      </c>
      <c r="F25" s="9" t="s">
        <v>56</v>
      </c>
      <c r="G25" s="9" t="s">
        <v>56</v>
      </c>
      <c r="H25" s="9" t="s">
        <v>56</v>
      </c>
      <c r="I25" s="9" t="s">
        <v>56</v>
      </c>
      <c r="J25" s="9" t="s">
        <v>56</v>
      </c>
      <c r="K25" s="9" t="s">
        <v>56</v>
      </c>
      <c r="L25" s="9" t="s">
        <v>56</v>
      </c>
      <c r="M25" s="9" t="s">
        <v>56</v>
      </c>
      <c r="N25" s="9" t="s">
        <v>56</v>
      </c>
      <c r="O25" s="9" t="s">
        <v>56</v>
      </c>
      <c r="P25" s="9" t="s">
        <v>56</v>
      </c>
      <c r="Q25" s="9" t="s">
        <v>56</v>
      </c>
      <c r="R25" s="9" t="s">
        <v>56</v>
      </c>
      <c r="S25" s="9" t="s">
        <v>56</v>
      </c>
      <c r="T25" s="9" t="s">
        <v>56</v>
      </c>
      <c r="U25" s="9" t="s">
        <v>56</v>
      </c>
      <c r="V25" s="9" t="s">
        <v>56</v>
      </c>
      <c r="W25" s="54" t="str">
        <f>H12</f>
        <v>NA</v>
      </c>
    </row>
    <row r="26" spans="1:23" ht="14.25" x14ac:dyDescent="0.25">
      <c r="A26" s="52">
        <v>2007</v>
      </c>
      <c r="B26" s="49" t="s">
        <v>56</v>
      </c>
      <c r="C26" s="9" t="s">
        <v>56</v>
      </c>
      <c r="D26" s="9" t="s">
        <v>56</v>
      </c>
      <c r="E26" s="9" t="s">
        <v>56</v>
      </c>
      <c r="F26" s="9" t="s">
        <v>56</v>
      </c>
      <c r="G26" s="9" t="s">
        <v>56</v>
      </c>
      <c r="H26" s="9" t="s">
        <v>56</v>
      </c>
      <c r="I26" s="9" t="s">
        <v>56</v>
      </c>
      <c r="J26" s="9" t="s">
        <v>56</v>
      </c>
      <c r="K26" s="9" t="s">
        <v>56</v>
      </c>
      <c r="L26" s="9" t="s">
        <v>56</v>
      </c>
      <c r="M26" s="9" t="s">
        <v>56</v>
      </c>
      <c r="N26" s="9" t="s">
        <v>56</v>
      </c>
      <c r="O26" s="9" t="s">
        <v>56</v>
      </c>
      <c r="P26" s="9" t="s">
        <v>56</v>
      </c>
      <c r="Q26" s="9" t="s">
        <v>56</v>
      </c>
      <c r="R26" s="9" t="s">
        <v>56</v>
      </c>
      <c r="S26" s="9" t="s">
        <v>56</v>
      </c>
      <c r="T26" s="9" t="s">
        <v>56</v>
      </c>
      <c r="U26" s="9" t="s">
        <v>56</v>
      </c>
      <c r="V26" s="9" t="s">
        <v>56</v>
      </c>
      <c r="W26" s="54" t="str">
        <f>I12</f>
        <v>NA</v>
      </c>
    </row>
    <row r="27" spans="1:23" ht="15" thickBot="1" x14ac:dyDescent="0.3">
      <c r="A27" s="55">
        <v>2006</v>
      </c>
      <c r="B27" s="50" t="s">
        <v>56</v>
      </c>
      <c r="C27" s="56" t="s">
        <v>56</v>
      </c>
      <c r="D27" s="56" t="s">
        <v>56</v>
      </c>
      <c r="E27" s="56" t="s">
        <v>56</v>
      </c>
      <c r="F27" s="56" t="s">
        <v>56</v>
      </c>
      <c r="G27" s="56" t="s">
        <v>56</v>
      </c>
      <c r="H27" s="56" t="s">
        <v>56</v>
      </c>
      <c r="I27" s="56" t="s">
        <v>56</v>
      </c>
      <c r="J27" s="56" t="s">
        <v>56</v>
      </c>
      <c r="K27" s="56" t="s">
        <v>56</v>
      </c>
      <c r="L27" s="56" t="s">
        <v>56</v>
      </c>
      <c r="M27" s="56" t="s">
        <v>56</v>
      </c>
      <c r="N27" s="56" t="s">
        <v>56</v>
      </c>
      <c r="O27" s="56" t="s">
        <v>56</v>
      </c>
      <c r="P27" s="56" t="s">
        <v>56</v>
      </c>
      <c r="Q27" s="56" t="s">
        <v>56</v>
      </c>
      <c r="R27" s="56" t="s">
        <v>56</v>
      </c>
      <c r="S27" s="56" t="s">
        <v>56</v>
      </c>
      <c r="T27" s="56" t="s">
        <v>56</v>
      </c>
      <c r="U27" s="56" t="s">
        <v>56</v>
      </c>
      <c r="V27" s="56" t="s">
        <v>56</v>
      </c>
      <c r="W27" s="57" t="str">
        <f>J12</f>
        <v>NA</v>
      </c>
    </row>
    <row r="29" spans="1:23" ht="15" thickBot="1" x14ac:dyDescent="0.3">
      <c r="A29" s="159">
        <v>2019</v>
      </c>
      <c r="B29" s="160" t="s">
        <v>96</v>
      </c>
      <c r="C29" s="160" t="s">
        <v>93</v>
      </c>
      <c r="D29" s="160" t="s">
        <v>106</v>
      </c>
      <c r="E29" s="160" t="s">
        <v>107</v>
      </c>
      <c r="F29" s="160" t="s">
        <v>97</v>
      </c>
      <c r="G29" s="160" t="s">
        <v>109</v>
      </c>
      <c r="H29" s="160" t="s">
        <v>98</v>
      </c>
      <c r="I29" s="160" t="s">
        <v>125</v>
      </c>
      <c r="J29" s="160" t="s">
        <v>126</v>
      </c>
      <c r="K29" s="160" t="s">
        <v>102</v>
      </c>
      <c r="L29" s="160" t="s">
        <v>95</v>
      </c>
      <c r="M29" s="160" t="s">
        <v>110</v>
      </c>
      <c r="N29" s="151" t="s">
        <v>105</v>
      </c>
      <c r="O29" s="160" t="s">
        <v>104</v>
      </c>
      <c r="P29" s="160" t="s">
        <v>127</v>
      </c>
      <c r="Q29" s="160" t="s">
        <v>101</v>
      </c>
      <c r="R29" s="160" t="s">
        <v>113</v>
      </c>
      <c r="S29" s="160" t="s">
        <v>112</v>
      </c>
      <c r="T29" s="160" t="s">
        <v>111</v>
      </c>
      <c r="U29" s="160" t="s">
        <v>108</v>
      </c>
      <c r="V29" s="160" t="s">
        <v>94</v>
      </c>
    </row>
    <row r="30" spans="1:23" ht="14.25" x14ac:dyDescent="0.25">
      <c r="A30" s="63" t="s">
        <v>226</v>
      </c>
      <c r="B30" s="9">
        <v>7.9365079365079361E-3</v>
      </c>
      <c r="C30" s="9">
        <v>1.3297872340425532E-2</v>
      </c>
      <c r="D30" s="9">
        <v>3.5087719298245612E-2</v>
      </c>
      <c r="E30" s="9">
        <v>2.6954177897574129E-2</v>
      </c>
      <c r="F30" s="9">
        <v>1.8469656992084433E-2</v>
      </c>
      <c r="G30" s="9">
        <v>1.3297872340425532E-2</v>
      </c>
      <c r="H30" s="9">
        <v>1.5665796344647518E-2</v>
      </c>
      <c r="I30" s="9">
        <v>1.9704433497536946E-2</v>
      </c>
      <c r="J30" s="9">
        <v>1.3089005235602094E-2</v>
      </c>
      <c r="K30" s="9">
        <v>2.4509803921568631E-2</v>
      </c>
      <c r="L30" s="9">
        <v>2.3684210526315794E-2</v>
      </c>
      <c r="M30" s="9">
        <v>4.5698924731182797E-2</v>
      </c>
      <c r="N30" s="9">
        <v>6.1497326203208559E-2</v>
      </c>
      <c r="O30" s="9">
        <v>8.130081300813009E-3</v>
      </c>
      <c r="P30" s="9">
        <v>5.076142131979695E-3</v>
      </c>
      <c r="Q30" s="9">
        <v>1.0958904109589041E-2</v>
      </c>
      <c r="R30" s="9">
        <v>7.1633237822349566E-2</v>
      </c>
      <c r="S30" s="9">
        <v>2.056555269922879E-2</v>
      </c>
      <c r="T30" s="9">
        <v>3.5897435897435895E-2</v>
      </c>
      <c r="U30" s="9">
        <v>3.2171581769436998E-2</v>
      </c>
      <c r="V30" s="9">
        <v>8.152173913043478E-3</v>
      </c>
    </row>
    <row r="31" spans="1:23" ht="14.25" x14ac:dyDescent="0.25">
      <c r="A31" s="65" t="s">
        <v>227</v>
      </c>
      <c r="B31" s="9">
        <v>0.13756613756613756</v>
      </c>
      <c r="C31" s="9">
        <v>0.15691489361702127</v>
      </c>
      <c r="D31" s="9">
        <v>0.12781954887218044</v>
      </c>
      <c r="E31" s="9">
        <v>7.8167115902964962E-2</v>
      </c>
      <c r="F31" s="9">
        <v>0.10026385224274406</v>
      </c>
      <c r="G31" s="9">
        <v>9.8404255319148939E-2</v>
      </c>
      <c r="H31" s="9">
        <v>0.12010443864229765</v>
      </c>
      <c r="I31" s="9">
        <v>0.13300492610837439</v>
      </c>
      <c r="J31" s="9">
        <v>0.15183246073298429</v>
      </c>
      <c r="K31" s="9">
        <v>9.3137254901960786E-2</v>
      </c>
      <c r="L31" s="9">
        <v>0.17105263157894737</v>
      </c>
      <c r="M31" s="9">
        <v>0.16666666666666663</v>
      </c>
      <c r="N31" s="9">
        <v>0.32085561497326204</v>
      </c>
      <c r="O31" s="9">
        <v>9.2140921409214094E-2</v>
      </c>
      <c r="P31" s="9">
        <v>9.3908629441624369E-2</v>
      </c>
      <c r="Q31" s="9">
        <v>0.12602739726027398</v>
      </c>
      <c r="R31" s="9">
        <v>0.24641833810888256</v>
      </c>
      <c r="S31" s="9">
        <v>0.23393316195372751</v>
      </c>
      <c r="T31" s="9">
        <v>0.12307692307692308</v>
      </c>
      <c r="U31" s="9">
        <v>0.14209115281501342</v>
      </c>
      <c r="V31" s="9">
        <v>0.14945652173913043</v>
      </c>
    </row>
    <row r="32" spans="1:23" ht="14.25" x14ac:dyDescent="0.25">
      <c r="A32" s="65" t="s">
        <v>228</v>
      </c>
      <c r="B32" s="9">
        <v>0.61375661375661372</v>
      </c>
      <c r="C32" s="9">
        <v>0.68882978723404253</v>
      </c>
      <c r="D32" s="9">
        <v>0.4586466165413533</v>
      </c>
      <c r="E32" s="9">
        <v>0.62803234501347704</v>
      </c>
      <c r="F32" s="9">
        <v>0.58311345646437995</v>
      </c>
      <c r="G32" s="9">
        <v>0.50265957446808507</v>
      </c>
      <c r="H32" s="9">
        <v>0.71540469973890342</v>
      </c>
      <c r="I32" s="9">
        <v>0.67241379310344829</v>
      </c>
      <c r="J32" s="9">
        <v>0.60471204188481675</v>
      </c>
      <c r="K32" s="9">
        <v>0.64460784313725494</v>
      </c>
      <c r="L32" s="9">
        <v>0.55263157894736847</v>
      </c>
      <c r="M32" s="9">
        <v>0.543010752688172</v>
      </c>
      <c r="N32" s="9">
        <v>0.50802139037433158</v>
      </c>
      <c r="O32" s="9">
        <v>0.69105691056910568</v>
      </c>
      <c r="P32" s="9">
        <v>0.7208121827411168</v>
      </c>
      <c r="Q32" s="9">
        <v>0.69589041095890414</v>
      </c>
      <c r="R32" s="9">
        <v>0.54154727793696278</v>
      </c>
      <c r="S32" s="9">
        <v>0.58868894601542421</v>
      </c>
      <c r="T32" s="9">
        <v>0.65384615384615385</v>
      </c>
      <c r="U32" s="9">
        <v>0.64343163538873993</v>
      </c>
      <c r="V32" s="9">
        <v>0.61684782608695654</v>
      </c>
    </row>
    <row r="33" spans="1:22" ht="15" thickBot="1" x14ac:dyDescent="0.3">
      <c r="A33" s="67" t="s">
        <v>229</v>
      </c>
      <c r="B33" s="9">
        <v>0.24074074074074073</v>
      </c>
      <c r="C33" s="9">
        <v>0.14095744680851063</v>
      </c>
      <c r="D33" s="9">
        <v>0.37844611528822047</v>
      </c>
      <c r="E33" s="9">
        <v>0.26684636118598382</v>
      </c>
      <c r="F33" s="9">
        <v>0.29815303430079154</v>
      </c>
      <c r="G33" s="9">
        <v>0.38563829787234044</v>
      </c>
      <c r="H33" s="9">
        <v>0.14882506527415143</v>
      </c>
      <c r="I33" s="9">
        <v>0.1748768472906404</v>
      </c>
      <c r="J33" s="9">
        <v>0.23036649214659685</v>
      </c>
      <c r="K33" s="9">
        <v>0.23774509803921567</v>
      </c>
      <c r="L33" s="9">
        <v>0.25263157894736843</v>
      </c>
      <c r="M33" s="9">
        <v>0.24462365591397847</v>
      </c>
      <c r="N33" s="9">
        <v>0.10962566844919784</v>
      </c>
      <c r="O33" s="9">
        <v>0.20867208672086723</v>
      </c>
      <c r="P33" s="9">
        <v>0.1802030456852792</v>
      </c>
      <c r="Q33" s="9">
        <v>0.16712328767123288</v>
      </c>
      <c r="R33" s="9">
        <v>0.14040114613180515</v>
      </c>
      <c r="S33" s="9">
        <v>0.15681233933161953</v>
      </c>
      <c r="T33" s="9">
        <v>0.18717948717948718</v>
      </c>
      <c r="U33" s="9">
        <v>0.18230563002680966</v>
      </c>
      <c r="V33" s="9">
        <v>0.22554347826086957</v>
      </c>
    </row>
    <row r="34" spans="1:22" ht="15" thickBot="1" x14ac:dyDescent="0.3">
      <c r="A34" s="159">
        <v>2017</v>
      </c>
      <c r="B34" s="160" t="s">
        <v>96</v>
      </c>
      <c r="C34" s="160" t="s">
        <v>93</v>
      </c>
      <c r="D34" s="160" t="s">
        <v>106</v>
      </c>
      <c r="E34" s="160" t="s">
        <v>107</v>
      </c>
      <c r="F34" s="160" t="s">
        <v>97</v>
      </c>
      <c r="G34" s="160" t="s">
        <v>109</v>
      </c>
      <c r="H34" s="160" t="s">
        <v>98</v>
      </c>
      <c r="I34" s="160" t="s">
        <v>125</v>
      </c>
      <c r="J34" s="160" t="s">
        <v>126</v>
      </c>
      <c r="K34" s="160" t="s">
        <v>102</v>
      </c>
      <c r="L34" s="160" t="s">
        <v>95</v>
      </c>
      <c r="M34" s="160" t="s">
        <v>110</v>
      </c>
      <c r="N34" s="151" t="s">
        <v>105</v>
      </c>
      <c r="O34" s="160" t="s">
        <v>104</v>
      </c>
      <c r="P34" s="160" t="s">
        <v>127</v>
      </c>
      <c r="Q34" s="160" t="s">
        <v>101</v>
      </c>
      <c r="R34" s="160" t="s">
        <v>113</v>
      </c>
      <c r="S34" s="160" t="s">
        <v>112</v>
      </c>
      <c r="T34" s="160" t="s">
        <v>111</v>
      </c>
      <c r="U34" s="160" t="s">
        <v>108</v>
      </c>
      <c r="V34" s="160" t="s">
        <v>94</v>
      </c>
    </row>
    <row r="35" spans="1:22" ht="14.25" x14ac:dyDescent="0.25">
      <c r="A35" s="63" t="s">
        <v>226</v>
      </c>
      <c r="B35" s="9">
        <v>7.1428571428571426E-3</v>
      </c>
      <c r="C35" s="9">
        <v>2.7777777777777776E-2</v>
      </c>
      <c r="D35" s="9">
        <v>7.2580645161290328E-2</v>
      </c>
      <c r="E35" s="9"/>
      <c r="F35" s="9">
        <v>3.1007751937984499E-2</v>
      </c>
      <c r="G35" s="9">
        <v>3.4482758620689655E-2</v>
      </c>
      <c r="H35" s="9">
        <v>8.6206896551724144E-2</v>
      </c>
      <c r="I35" s="9">
        <v>9.4827586206896547E-2</v>
      </c>
      <c r="J35" s="9">
        <v>5.5555555555555552E-2</v>
      </c>
      <c r="K35" s="9">
        <v>7.1428571428571426E-3</v>
      </c>
      <c r="L35" s="9">
        <v>8.5470085470085479E-3</v>
      </c>
      <c r="M35" s="9"/>
      <c r="N35" s="9">
        <v>1.6E-2</v>
      </c>
      <c r="O35" s="9">
        <v>1.4598540145985401E-2</v>
      </c>
      <c r="P35" s="9">
        <v>3.0534351145038167E-2</v>
      </c>
      <c r="Q35" s="9">
        <v>2.1428571428571429E-2</v>
      </c>
      <c r="R35" s="9">
        <v>9.0225563909774417E-2</v>
      </c>
      <c r="S35" s="9">
        <v>4.5454545454545456E-2</v>
      </c>
      <c r="T35" s="9">
        <v>4.2857142857142858E-2</v>
      </c>
      <c r="U35" s="9">
        <v>1.5151515151515152E-2</v>
      </c>
      <c r="V35" s="9">
        <v>1.4705882352941175E-2</v>
      </c>
    </row>
    <row r="36" spans="1:22" ht="14.25" x14ac:dyDescent="0.25">
      <c r="A36" s="65" t="s">
        <v>227</v>
      </c>
      <c r="B36" s="9">
        <v>0.1</v>
      </c>
      <c r="C36" s="9">
        <v>0.12962962962962962</v>
      </c>
      <c r="D36" s="9">
        <v>0.21774193548387097</v>
      </c>
      <c r="E36" s="9">
        <v>6.7669172932330823E-2</v>
      </c>
      <c r="F36" s="9">
        <v>0.18604651162790697</v>
      </c>
      <c r="G36" s="9">
        <v>0.19827586206896552</v>
      </c>
      <c r="H36" s="9">
        <v>0.18965517241379309</v>
      </c>
      <c r="I36" s="9">
        <v>0.20689655172413793</v>
      </c>
      <c r="J36" s="9">
        <v>0.15873015873015872</v>
      </c>
      <c r="K36" s="9">
        <v>7.1428571428571425E-2</v>
      </c>
      <c r="L36" s="9">
        <v>0.14529914529914531</v>
      </c>
      <c r="M36" s="9">
        <v>7.0422535211267609E-2</v>
      </c>
      <c r="N36" s="9">
        <v>0.20800000000000002</v>
      </c>
      <c r="O36" s="9">
        <v>0.17518248175182483</v>
      </c>
      <c r="P36" s="9">
        <v>0.16793893129770993</v>
      </c>
      <c r="Q36" s="9">
        <v>0.16428571428571426</v>
      </c>
      <c r="R36" s="9">
        <v>0.36090225563909767</v>
      </c>
      <c r="S36" s="9">
        <v>0.12878787878787878</v>
      </c>
      <c r="T36" s="9">
        <v>0.31428571428571428</v>
      </c>
      <c r="U36" s="9">
        <v>0.28030303030303028</v>
      </c>
      <c r="V36" s="9">
        <v>0.25</v>
      </c>
    </row>
    <row r="37" spans="1:22" ht="14.25" x14ac:dyDescent="0.25">
      <c r="A37" s="65" t="s">
        <v>228</v>
      </c>
      <c r="B37" s="9">
        <v>0.67142857142857137</v>
      </c>
      <c r="C37" s="9">
        <v>0.60185185185185186</v>
      </c>
      <c r="D37" s="9">
        <v>0.57258064516129037</v>
      </c>
      <c r="E37" s="9">
        <v>0.64661654135338342</v>
      </c>
      <c r="F37" s="9">
        <v>0.5736434108527132</v>
      </c>
      <c r="G37" s="9">
        <v>0.45689655172413796</v>
      </c>
      <c r="H37" s="9">
        <v>0.43965517241379309</v>
      </c>
      <c r="I37" s="9">
        <v>0.43965517241379309</v>
      </c>
      <c r="J37" s="9">
        <v>0.60317460317460314</v>
      </c>
      <c r="K37" s="9">
        <v>0.65714285714285703</v>
      </c>
      <c r="L37" s="9">
        <v>0.62393162393162394</v>
      </c>
      <c r="M37" s="9">
        <v>0.56338028169014087</v>
      </c>
      <c r="N37" s="9">
        <v>0.63200000000000001</v>
      </c>
      <c r="O37" s="9">
        <v>0.64963503649635035</v>
      </c>
      <c r="P37" s="9">
        <v>0.47328244274809156</v>
      </c>
      <c r="Q37" s="9">
        <v>0.58571428571428574</v>
      </c>
      <c r="R37" s="9">
        <v>0.46616541353383456</v>
      </c>
      <c r="S37" s="9">
        <v>0.71969696969696972</v>
      </c>
      <c r="T37" s="9">
        <v>0.62142857142857144</v>
      </c>
      <c r="U37" s="9">
        <v>0.6742424242424242</v>
      </c>
      <c r="V37" s="9">
        <v>0.65441176470588236</v>
      </c>
    </row>
    <row r="38" spans="1:22" ht="15" thickBot="1" x14ac:dyDescent="0.3">
      <c r="A38" s="67" t="s">
        <v>229</v>
      </c>
      <c r="B38" s="9">
        <v>0.22142857142857142</v>
      </c>
      <c r="C38" s="9">
        <v>0.24074074074074073</v>
      </c>
      <c r="D38" s="9">
        <v>0.13709677419354838</v>
      </c>
      <c r="E38" s="9">
        <v>0.2857142857142857</v>
      </c>
      <c r="F38" s="9">
        <v>0.20930232558139536</v>
      </c>
      <c r="G38" s="9">
        <v>0.31034482758620691</v>
      </c>
      <c r="H38" s="9">
        <v>0.28448275862068967</v>
      </c>
      <c r="I38" s="9">
        <v>0.25862068965517243</v>
      </c>
      <c r="J38" s="9">
        <v>0.18253968253968253</v>
      </c>
      <c r="K38" s="9">
        <v>0.26428571428571429</v>
      </c>
      <c r="L38" s="9">
        <v>0.22222222222222221</v>
      </c>
      <c r="M38" s="9">
        <v>0.36619718309859162</v>
      </c>
      <c r="N38" s="9">
        <v>0.14399999999999999</v>
      </c>
      <c r="O38" s="9">
        <v>0.16058394160583941</v>
      </c>
      <c r="P38" s="9">
        <v>0.3282442748091603</v>
      </c>
      <c r="Q38" s="9">
        <v>0.22857142857142856</v>
      </c>
      <c r="R38" s="9">
        <v>8.2706766917293228E-2</v>
      </c>
      <c r="S38" s="9">
        <v>0.10606060606060605</v>
      </c>
      <c r="T38" s="9">
        <v>2.1428571428571429E-2</v>
      </c>
      <c r="U38" s="9">
        <v>3.0303030303030304E-2</v>
      </c>
      <c r="V38" s="9">
        <v>8.0882352941176461E-2</v>
      </c>
    </row>
    <row r="39" spans="1:22" ht="15" thickBot="1" x14ac:dyDescent="0.3">
      <c r="A39" s="160">
        <v>2016</v>
      </c>
      <c r="B39" s="160" t="s">
        <v>96</v>
      </c>
      <c r="C39" s="160" t="s">
        <v>93</v>
      </c>
      <c r="D39" s="160" t="s">
        <v>106</v>
      </c>
      <c r="E39" s="160" t="s">
        <v>107</v>
      </c>
      <c r="F39" s="160" t="s">
        <v>97</v>
      </c>
      <c r="G39" s="160" t="s">
        <v>109</v>
      </c>
      <c r="H39" s="160" t="s">
        <v>98</v>
      </c>
      <c r="I39" s="160" t="s">
        <v>125</v>
      </c>
      <c r="J39" s="160" t="s">
        <v>126</v>
      </c>
      <c r="K39" s="160" t="s">
        <v>102</v>
      </c>
      <c r="L39" s="160" t="s">
        <v>95</v>
      </c>
      <c r="M39" s="160" t="s">
        <v>110</v>
      </c>
      <c r="N39" s="151" t="s">
        <v>105</v>
      </c>
      <c r="O39" s="160" t="s">
        <v>104</v>
      </c>
      <c r="P39" s="160" t="s">
        <v>127</v>
      </c>
      <c r="Q39" s="160" t="s">
        <v>101</v>
      </c>
      <c r="R39" s="160" t="s">
        <v>113</v>
      </c>
      <c r="S39" s="160" t="s">
        <v>112</v>
      </c>
      <c r="T39" s="160" t="s">
        <v>111</v>
      </c>
      <c r="U39" s="160" t="s">
        <v>108</v>
      </c>
      <c r="V39" s="160" t="s">
        <v>94</v>
      </c>
    </row>
    <row r="40" spans="1:22" ht="14.25" x14ac:dyDescent="0.25">
      <c r="A40" s="63" t="s">
        <v>226</v>
      </c>
      <c r="B40" s="9">
        <v>2.2662889518413599E-2</v>
      </c>
      <c r="C40" s="9">
        <v>3.0386740331491711E-2</v>
      </c>
      <c r="D40" s="9">
        <v>2.8409090909090908E-2</v>
      </c>
      <c r="E40" s="9">
        <v>5.0595238095238096E-2</v>
      </c>
      <c r="F40" s="9">
        <v>3.1413612565445025E-2</v>
      </c>
      <c r="G40" s="9">
        <v>2.5559105431309903E-2</v>
      </c>
      <c r="H40" s="9">
        <v>5.2023121387283239E-2</v>
      </c>
      <c r="I40" s="9">
        <v>6.7750677506775062E-2</v>
      </c>
      <c r="J40" s="9">
        <v>1.2987012987012986E-2</v>
      </c>
      <c r="K40" s="9">
        <v>3.5326086956521736E-2</v>
      </c>
      <c r="L40" s="9">
        <v>6.7204301075268813E-2</v>
      </c>
      <c r="M40" s="9">
        <v>1.8404907975460124E-2</v>
      </c>
      <c r="N40" s="9">
        <v>5.21978021978022E-2</v>
      </c>
      <c r="O40" s="9">
        <v>6.4705882352941183E-2</v>
      </c>
      <c r="P40" s="9">
        <v>4.6296296296296301E-2</v>
      </c>
      <c r="Q40" s="9">
        <v>2.1390374331550797E-2</v>
      </c>
      <c r="R40" s="9">
        <v>6.9060773480662987E-2</v>
      </c>
      <c r="S40" s="9">
        <v>0.11594202898550725</v>
      </c>
      <c r="T40" s="9">
        <v>5.5882352941176473E-2</v>
      </c>
      <c r="U40" s="9">
        <v>4.3624161073825503E-2</v>
      </c>
      <c r="V40" s="9">
        <v>1.278772378516624E-2</v>
      </c>
    </row>
    <row r="41" spans="1:22" ht="14.25" x14ac:dyDescent="0.25">
      <c r="A41" s="65" t="s">
        <v>227</v>
      </c>
      <c r="B41" s="9">
        <v>0.14730878186968838</v>
      </c>
      <c r="C41" s="9">
        <v>0.22651933701657459</v>
      </c>
      <c r="D41" s="9">
        <v>0.21875</v>
      </c>
      <c r="E41" s="9">
        <v>0.18452380952380953</v>
      </c>
      <c r="F41" s="9">
        <v>0.17539267015706805</v>
      </c>
      <c r="G41" s="9">
        <v>0.24920127795527156</v>
      </c>
      <c r="H41" s="9">
        <v>0.19364161849710981</v>
      </c>
      <c r="I41" s="9">
        <v>0.20867208672086723</v>
      </c>
      <c r="J41" s="9">
        <v>0.18701298701298699</v>
      </c>
      <c r="K41" s="9">
        <v>0.1766304347826087</v>
      </c>
      <c r="L41" s="9">
        <v>0.24731182795698925</v>
      </c>
      <c r="M41" s="9">
        <v>0.16871165644171779</v>
      </c>
      <c r="N41" s="9">
        <v>0.23901098901098902</v>
      </c>
      <c r="O41" s="9">
        <v>0.24411764705882352</v>
      </c>
      <c r="P41" s="9">
        <v>0.18827160493827161</v>
      </c>
      <c r="Q41" s="9">
        <v>0.16310160427807488</v>
      </c>
      <c r="R41" s="9">
        <v>0.32872928176795585</v>
      </c>
      <c r="S41" s="9">
        <v>0.35652173913043478</v>
      </c>
      <c r="T41" s="9">
        <v>0.25588235294117645</v>
      </c>
      <c r="U41" s="9">
        <v>0.31879194630872482</v>
      </c>
      <c r="V41" s="9">
        <v>0.16624040920716113</v>
      </c>
    </row>
    <row r="42" spans="1:22" ht="14.25" x14ac:dyDescent="0.25">
      <c r="A42" s="65" t="s">
        <v>228</v>
      </c>
      <c r="B42" s="9">
        <v>0.64022662889518411</v>
      </c>
      <c r="C42" s="9">
        <v>0.574585635359116</v>
      </c>
      <c r="D42" s="9">
        <v>0.53977272727272729</v>
      </c>
      <c r="E42" s="9">
        <v>0.55059523809523814</v>
      </c>
      <c r="F42" s="9">
        <v>0.59424083769633507</v>
      </c>
      <c r="G42" s="9">
        <v>0.62619808306709268</v>
      </c>
      <c r="H42" s="9">
        <v>0.54335260115606931</v>
      </c>
      <c r="I42" s="9">
        <v>0.52032520325203258</v>
      </c>
      <c r="J42" s="9">
        <v>0.64675324675324675</v>
      </c>
      <c r="K42" s="9">
        <v>0.47010869565217389</v>
      </c>
      <c r="L42" s="9">
        <v>0.49731182795698925</v>
      </c>
      <c r="M42" s="9">
        <v>0.6073619631901841</v>
      </c>
      <c r="N42" s="9">
        <v>0.62362637362637363</v>
      </c>
      <c r="O42" s="9">
        <v>0.52352941176470591</v>
      </c>
      <c r="P42" s="9">
        <v>0.5</v>
      </c>
      <c r="Q42" s="9">
        <v>0.67647058823529416</v>
      </c>
      <c r="R42" s="9">
        <v>0.51657458563535907</v>
      </c>
      <c r="S42" s="9">
        <v>0.48985507246376814</v>
      </c>
      <c r="T42" s="9">
        <v>0.41764705882352943</v>
      </c>
      <c r="U42" s="9">
        <v>0.59060402684563762</v>
      </c>
      <c r="V42" s="9">
        <v>0.69820971867007675</v>
      </c>
    </row>
    <row r="43" spans="1:22" ht="15" thickBot="1" x14ac:dyDescent="0.3">
      <c r="A43" s="67" t="s">
        <v>229</v>
      </c>
      <c r="B43" s="9">
        <v>0.18980169971671387</v>
      </c>
      <c r="C43" s="9">
        <v>0.16850828729281769</v>
      </c>
      <c r="D43" s="9">
        <v>0.21306818181818182</v>
      </c>
      <c r="E43" s="9">
        <v>0.21428571428571427</v>
      </c>
      <c r="F43" s="9">
        <v>0.19895287958115182</v>
      </c>
      <c r="G43" s="9">
        <v>9.9041533546325874E-2</v>
      </c>
      <c r="H43" s="9">
        <v>0.21098265895953758</v>
      </c>
      <c r="I43" s="9">
        <v>0.2032520325203252</v>
      </c>
      <c r="J43" s="9">
        <v>0.15324675324675324</v>
      </c>
      <c r="K43" s="9">
        <v>0.31793478260869568</v>
      </c>
      <c r="L43" s="9">
        <v>0.18817204301075269</v>
      </c>
      <c r="M43" s="9">
        <v>0.20552147239263804</v>
      </c>
      <c r="N43" s="9">
        <v>8.5164835164835168E-2</v>
      </c>
      <c r="O43" s="9">
        <v>0.16764705882352937</v>
      </c>
      <c r="P43" s="9">
        <v>0.26543209876543211</v>
      </c>
      <c r="Q43" s="9">
        <v>0.13903743315508021</v>
      </c>
      <c r="R43" s="9">
        <v>8.5635359116022103E-2</v>
      </c>
      <c r="S43" s="9">
        <v>3.7681159420289857E-2</v>
      </c>
      <c r="T43" s="9">
        <v>0.27058823529411763</v>
      </c>
      <c r="U43" s="9">
        <v>4.6979865771812082E-2</v>
      </c>
      <c r="V43" s="9">
        <v>0.12276214833759591</v>
      </c>
    </row>
    <row r="44" spans="1:22" ht="15" thickBot="1" x14ac:dyDescent="0.3">
      <c r="A44" s="159">
        <v>2014</v>
      </c>
      <c r="B44" s="160" t="s">
        <v>96</v>
      </c>
      <c r="C44" s="160" t="s">
        <v>93</v>
      </c>
      <c r="D44" s="160" t="s">
        <v>106</v>
      </c>
      <c r="E44" s="160" t="s">
        <v>107</v>
      </c>
      <c r="F44" s="160" t="s">
        <v>97</v>
      </c>
      <c r="G44" s="160" t="s">
        <v>109</v>
      </c>
      <c r="H44" s="160" t="s">
        <v>98</v>
      </c>
      <c r="I44" s="160" t="s">
        <v>125</v>
      </c>
      <c r="J44" s="160" t="s">
        <v>126</v>
      </c>
      <c r="K44" s="160" t="s">
        <v>102</v>
      </c>
      <c r="L44" s="160" t="s">
        <v>95</v>
      </c>
      <c r="M44" s="160" t="s">
        <v>110</v>
      </c>
      <c r="N44" s="151" t="s">
        <v>105</v>
      </c>
      <c r="O44" s="160" t="s">
        <v>104</v>
      </c>
      <c r="P44" s="160" t="s">
        <v>127</v>
      </c>
      <c r="Q44" s="160" t="s">
        <v>101</v>
      </c>
      <c r="R44" s="160" t="s">
        <v>113</v>
      </c>
      <c r="S44" s="160" t="s">
        <v>112</v>
      </c>
      <c r="T44" s="160" t="s">
        <v>111</v>
      </c>
      <c r="U44" s="160" t="s">
        <v>108</v>
      </c>
      <c r="V44" s="160" t="s">
        <v>94</v>
      </c>
    </row>
    <row r="45" spans="1:22" ht="14.25" x14ac:dyDescent="0.25">
      <c r="A45" s="63" t="s">
        <v>226</v>
      </c>
      <c r="B45" s="9" t="s">
        <v>56</v>
      </c>
      <c r="C45" s="9" t="s">
        <v>56</v>
      </c>
      <c r="D45" s="9" t="s">
        <v>56</v>
      </c>
      <c r="E45" s="9" t="s">
        <v>56</v>
      </c>
      <c r="F45" s="9" t="s">
        <v>56</v>
      </c>
      <c r="G45" s="9" t="s">
        <v>56</v>
      </c>
      <c r="H45" s="9" t="s">
        <v>56</v>
      </c>
      <c r="I45" s="9" t="s">
        <v>56</v>
      </c>
      <c r="J45" s="9" t="s">
        <v>56</v>
      </c>
      <c r="K45" s="9" t="s">
        <v>56</v>
      </c>
      <c r="L45" s="9" t="s">
        <v>56</v>
      </c>
      <c r="M45" s="9" t="s">
        <v>56</v>
      </c>
      <c r="N45" s="9" t="s">
        <v>56</v>
      </c>
      <c r="O45" s="9" t="s">
        <v>56</v>
      </c>
      <c r="P45" s="9" t="s">
        <v>56</v>
      </c>
      <c r="Q45" s="9" t="s">
        <v>56</v>
      </c>
      <c r="R45" s="9" t="s">
        <v>56</v>
      </c>
      <c r="S45" s="9" t="s">
        <v>56</v>
      </c>
      <c r="T45" s="9" t="s">
        <v>56</v>
      </c>
      <c r="U45" s="9" t="s">
        <v>56</v>
      </c>
      <c r="V45" s="9" t="s">
        <v>56</v>
      </c>
    </row>
    <row r="46" spans="1:22" ht="14.25" x14ac:dyDescent="0.25">
      <c r="A46" s="65" t="s">
        <v>227</v>
      </c>
      <c r="B46" s="9" t="s">
        <v>56</v>
      </c>
      <c r="C46" s="9" t="s">
        <v>56</v>
      </c>
      <c r="D46" s="9" t="s">
        <v>56</v>
      </c>
      <c r="E46" s="9" t="s">
        <v>56</v>
      </c>
      <c r="F46" s="9" t="s">
        <v>56</v>
      </c>
      <c r="G46" s="9" t="s">
        <v>56</v>
      </c>
      <c r="H46" s="9" t="s">
        <v>56</v>
      </c>
      <c r="I46" s="9" t="s">
        <v>56</v>
      </c>
      <c r="J46" s="9" t="s">
        <v>56</v>
      </c>
      <c r="K46" s="9" t="s">
        <v>56</v>
      </c>
      <c r="L46" s="9" t="s">
        <v>56</v>
      </c>
      <c r="M46" s="9" t="s">
        <v>56</v>
      </c>
      <c r="N46" s="9" t="s">
        <v>56</v>
      </c>
      <c r="O46" s="9" t="s">
        <v>56</v>
      </c>
      <c r="P46" s="9" t="s">
        <v>56</v>
      </c>
      <c r="Q46" s="9" t="s">
        <v>56</v>
      </c>
      <c r="R46" s="9" t="s">
        <v>56</v>
      </c>
      <c r="S46" s="9" t="s">
        <v>56</v>
      </c>
      <c r="T46" s="9" t="s">
        <v>56</v>
      </c>
      <c r="U46" s="9" t="s">
        <v>56</v>
      </c>
      <c r="V46" s="9" t="s">
        <v>56</v>
      </c>
    </row>
    <row r="47" spans="1:22" ht="14.25" x14ac:dyDescent="0.25">
      <c r="A47" s="65" t="s">
        <v>228</v>
      </c>
      <c r="B47" s="9" t="s">
        <v>56</v>
      </c>
      <c r="C47" s="9" t="s">
        <v>56</v>
      </c>
      <c r="D47" s="9" t="s">
        <v>56</v>
      </c>
      <c r="E47" s="9" t="s">
        <v>56</v>
      </c>
      <c r="F47" s="9" t="s">
        <v>56</v>
      </c>
      <c r="G47" s="9" t="s">
        <v>56</v>
      </c>
      <c r="H47" s="9" t="s">
        <v>56</v>
      </c>
      <c r="I47" s="9" t="s">
        <v>56</v>
      </c>
      <c r="J47" s="9" t="s">
        <v>56</v>
      </c>
      <c r="K47" s="9" t="s">
        <v>56</v>
      </c>
      <c r="L47" s="9" t="s">
        <v>56</v>
      </c>
      <c r="M47" s="9" t="s">
        <v>56</v>
      </c>
      <c r="N47" s="9" t="s">
        <v>56</v>
      </c>
      <c r="O47" s="9" t="s">
        <v>56</v>
      </c>
      <c r="P47" s="9" t="s">
        <v>56</v>
      </c>
      <c r="Q47" s="9" t="s">
        <v>56</v>
      </c>
      <c r="R47" s="9" t="s">
        <v>56</v>
      </c>
      <c r="S47" s="9" t="s">
        <v>56</v>
      </c>
      <c r="T47" s="9" t="s">
        <v>56</v>
      </c>
      <c r="U47" s="9" t="s">
        <v>56</v>
      </c>
      <c r="V47" s="9" t="s">
        <v>56</v>
      </c>
    </row>
    <row r="48" spans="1:22" ht="15" thickBot="1" x14ac:dyDescent="0.3">
      <c r="A48" s="67" t="s">
        <v>229</v>
      </c>
      <c r="B48" s="9" t="s">
        <v>56</v>
      </c>
      <c r="C48" s="9" t="s">
        <v>56</v>
      </c>
      <c r="D48" s="9" t="s">
        <v>56</v>
      </c>
      <c r="E48" s="9" t="s">
        <v>56</v>
      </c>
      <c r="F48" s="9" t="s">
        <v>56</v>
      </c>
      <c r="G48" s="9" t="s">
        <v>56</v>
      </c>
      <c r="H48" s="9" t="s">
        <v>56</v>
      </c>
      <c r="I48" s="9" t="s">
        <v>56</v>
      </c>
      <c r="J48" s="9" t="s">
        <v>56</v>
      </c>
      <c r="K48" s="9" t="s">
        <v>56</v>
      </c>
      <c r="L48" s="9" t="s">
        <v>56</v>
      </c>
      <c r="M48" s="9" t="s">
        <v>56</v>
      </c>
      <c r="N48" s="9" t="s">
        <v>56</v>
      </c>
      <c r="O48" s="9" t="s">
        <v>56</v>
      </c>
      <c r="P48" s="9" t="s">
        <v>56</v>
      </c>
      <c r="Q48" s="9" t="s">
        <v>56</v>
      </c>
      <c r="R48" s="9" t="s">
        <v>56</v>
      </c>
      <c r="S48" s="9" t="s">
        <v>56</v>
      </c>
      <c r="T48" s="9" t="s">
        <v>56</v>
      </c>
      <c r="U48" s="9" t="s">
        <v>56</v>
      </c>
      <c r="V48" s="9" t="s">
        <v>56</v>
      </c>
    </row>
    <row r="49" spans="1:22" ht="15" thickBot="1" x14ac:dyDescent="0.3">
      <c r="A49" s="160">
        <v>2012</v>
      </c>
      <c r="B49" s="160" t="s">
        <v>96</v>
      </c>
      <c r="C49" s="160" t="s">
        <v>93</v>
      </c>
      <c r="D49" s="160" t="s">
        <v>106</v>
      </c>
      <c r="E49" s="160" t="s">
        <v>107</v>
      </c>
      <c r="F49" s="160" t="s">
        <v>97</v>
      </c>
      <c r="G49" s="160" t="s">
        <v>109</v>
      </c>
      <c r="H49" s="160" t="s">
        <v>98</v>
      </c>
      <c r="I49" s="160" t="s">
        <v>125</v>
      </c>
      <c r="J49" s="160" t="s">
        <v>126</v>
      </c>
      <c r="K49" s="160" t="s">
        <v>102</v>
      </c>
      <c r="L49" s="160" t="s">
        <v>95</v>
      </c>
      <c r="M49" s="160" t="s">
        <v>110</v>
      </c>
      <c r="N49" s="151" t="s">
        <v>105</v>
      </c>
      <c r="O49" s="160" t="s">
        <v>104</v>
      </c>
      <c r="P49" s="160" t="s">
        <v>127</v>
      </c>
      <c r="Q49" s="160" t="s">
        <v>101</v>
      </c>
      <c r="R49" s="160" t="s">
        <v>113</v>
      </c>
      <c r="S49" s="160" t="s">
        <v>112</v>
      </c>
      <c r="T49" s="160" t="s">
        <v>111</v>
      </c>
      <c r="U49" s="160" t="s">
        <v>108</v>
      </c>
      <c r="V49" s="160" t="s">
        <v>94</v>
      </c>
    </row>
    <row r="50" spans="1:22" ht="14.25" x14ac:dyDescent="0.25">
      <c r="A50" s="63" t="s">
        <v>226</v>
      </c>
      <c r="B50" s="9" t="s">
        <v>56</v>
      </c>
      <c r="C50" s="9" t="s">
        <v>56</v>
      </c>
      <c r="D50" s="9" t="s">
        <v>56</v>
      </c>
      <c r="E50" s="9" t="s">
        <v>56</v>
      </c>
      <c r="F50" s="9" t="s">
        <v>56</v>
      </c>
      <c r="G50" s="9" t="s">
        <v>56</v>
      </c>
      <c r="H50" s="9" t="s">
        <v>56</v>
      </c>
      <c r="I50" s="9" t="s">
        <v>56</v>
      </c>
      <c r="J50" s="9" t="s">
        <v>56</v>
      </c>
      <c r="K50" s="9" t="s">
        <v>56</v>
      </c>
      <c r="L50" s="9" t="s">
        <v>56</v>
      </c>
      <c r="M50" s="9" t="s">
        <v>56</v>
      </c>
      <c r="N50" s="9" t="s">
        <v>56</v>
      </c>
      <c r="O50" s="9" t="s">
        <v>56</v>
      </c>
      <c r="P50" s="9" t="s">
        <v>56</v>
      </c>
      <c r="Q50" s="9" t="s">
        <v>56</v>
      </c>
      <c r="R50" s="9" t="s">
        <v>56</v>
      </c>
      <c r="S50" s="9" t="s">
        <v>56</v>
      </c>
      <c r="T50" s="9" t="s">
        <v>56</v>
      </c>
      <c r="U50" s="9" t="s">
        <v>56</v>
      </c>
      <c r="V50" s="9" t="s">
        <v>56</v>
      </c>
    </row>
    <row r="51" spans="1:22" ht="14.25" x14ac:dyDescent="0.25">
      <c r="A51" s="65" t="s">
        <v>227</v>
      </c>
      <c r="B51" s="9" t="s">
        <v>56</v>
      </c>
      <c r="C51" s="9" t="s">
        <v>56</v>
      </c>
      <c r="D51" s="9" t="s">
        <v>56</v>
      </c>
      <c r="E51" s="9" t="s">
        <v>56</v>
      </c>
      <c r="F51" s="9" t="s">
        <v>56</v>
      </c>
      <c r="G51" s="9" t="s">
        <v>56</v>
      </c>
      <c r="H51" s="9" t="s">
        <v>56</v>
      </c>
      <c r="I51" s="9" t="s">
        <v>56</v>
      </c>
      <c r="J51" s="9" t="s">
        <v>56</v>
      </c>
      <c r="K51" s="9" t="s">
        <v>56</v>
      </c>
      <c r="L51" s="9" t="s">
        <v>56</v>
      </c>
      <c r="M51" s="9" t="s">
        <v>56</v>
      </c>
      <c r="N51" s="9" t="s">
        <v>56</v>
      </c>
      <c r="O51" s="9" t="s">
        <v>56</v>
      </c>
      <c r="P51" s="9" t="s">
        <v>56</v>
      </c>
      <c r="Q51" s="9" t="s">
        <v>56</v>
      </c>
      <c r="R51" s="9" t="s">
        <v>56</v>
      </c>
      <c r="S51" s="9" t="s">
        <v>56</v>
      </c>
      <c r="T51" s="9" t="s">
        <v>56</v>
      </c>
      <c r="U51" s="9" t="s">
        <v>56</v>
      </c>
      <c r="V51" s="9" t="s">
        <v>56</v>
      </c>
    </row>
    <row r="52" spans="1:22" ht="14.25" x14ac:dyDescent="0.25">
      <c r="A52" s="65" t="s">
        <v>228</v>
      </c>
      <c r="B52" s="9" t="s">
        <v>56</v>
      </c>
      <c r="C52" s="9" t="s">
        <v>56</v>
      </c>
      <c r="D52" s="9" t="s">
        <v>56</v>
      </c>
      <c r="E52" s="9" t="s">
        <v>56</v>
      </c>
      <c r="F52" s="9" t="s">
        <v>56</v>
      </c>
      <c r="G52" s="9" t="s">
        <v>56</v>
      </c>
      <c r="H52" s="9" t="s">
        <v>56</v>
      </c>
      <c r="I52" s="9" t="s">
        <v>56</v>
      </c>
      <c r="J52" s="9" t="s">
        <v>56</v>
      </c>
      <c r="K52" s="9" t="s">
        <v>56</v>
      </c>
      <c r="L52" s="9" t="s">
        <v>56</v>
      </c>
      <c r="M52" s="9" t="s">
        <v>56</v>
      </c>
      <c r="N52" s="9" t="s">
        <v>56</v>
      </c>
      <c r="O52" s="9" t="s">
        <v>56</v>
      </c>
      <c r="P52" s="9" t="s">
        <v>56</v>
      </c>
      <c r="Q52" s="9" t="s">
        <v>56</v>
      </c>
      <c r="R52" s="9" t="s">
        <v>56</v>
      </c>
      <c r="S52" s="9" t="s">
        <v>56</v>
      </c>
      <c r="T52" s="9" t="s">
        <v>56</v>
      </c>
      <c r="U52" s="9" t="s">
        <v>56</v>
      </c>
      <c r="V52" s="9" t="s">
        <v>56</v>
      </c>
    </row>
    <row r="53" spans="1:22" ht="15" thickBot="1" x14ac:dyDescent="0.3">
      <c r="A53" s="67" t="s">
        <v>229</v>
      </c>
      <c r="B53" s="9" t="s">
        <v>56</v>
      </c>
      <c r="C53" s="9" t="s">
        <v>56</v>
      </c>
      <c r="D53" s="9" t="s">
        <v>56</v>
      </c>
      <c r="E53" s="9" t="s">
        <v>56</v>
      </c>
      <c r="F53" s="9" t="s">
        <v>56</v>
      </c>
      <c r="G53" s="9" t="s">
        <v>56</v>
      </c>
      <c r="H53" s="9" t="s">
        <v>56</v>
      </c>
      <c r="I53" s="9" t="s">
        <v>56</v>
      </c>
      <c r="J53" s="9" t="s">
        <v>56</v>
      </c>
      <c r="K53" s="9" t="s">
        <v>56</v>
      </c>
      <c r="L53" s="9" t="s">
        <v>56</v>
      </c>
      <c r="M53" s="9" t="s">
        <v>56</v>
      </c>
      <c r="N53" s="9" t="s">
        <v>56</v>
      </c>
      <c r="O53" s="9" t="s">
        <v>56</v>
      </c>
      <c r="P53" s="9" t="s">
        <v>56</v>
      </c>
      <c r="Q53" s="9" t="s">
        <v>56</v>
      </c>
      <c r="R53" s="9" t="s">
        <v>56</v>
      </c>
      <c r="S53" s="9" t="s">
        <v>56</v>
      </c>
      <c r="T53" s="9" t="s">
        <v>56</v>
      </c>
      <c r="U53" s="9" t="s">
        <v>56</v>
      </c>
      <c r="V53" s="9" t="s">
        <v>56</v>
      </c>
    </row>
    <row r="54" spans="1:22" ht="15" thickBot="1" x14ac:dyDescent="0.3">
      <c r="A54" s="159">
        <v>2009</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51" t="s">
        <v>105</v>
      </c>
      <c r="O54" s="160" t="s">
        <v>104</v>
      </c>
      <c r="P54" s="160" t="s">
        <v>127</v>
      </c>
      <c r="Q54" s="160" t="s">
        <v>101</v>
      </c>
      <c r="R54" s="160" t="s">
        <v>113</v>
      </c>
      <c r="S54" s="160" t="s">
        <v>112</v>
      </c>
      <c r="T54" s="160" t="s">
        <v>111</v>
      </c>
      <c r="U54" s="160" t="s">
        <v>108</v>
      </c>
      <c r="V54" s="160" t="s">
        <v>94</v>
      </c>
    </row>
    <row r="55" spans="1:22" ht="14.25" x14ac:dyDescent="0.25">
      <c r="A55" s="63" t="s">
        <v>226</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4.25" x14ac:dyDescent="0.25">
      <c r="A56" s="65" t="s">
        <v>227</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4.25" x14ac:dyDescent="0.25">
      <c r="A57" s="65" t="s">
        <v>228</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5" thickBot="1" x14ac:dyDescent="0.3">
      <c r="A58" s="67" t="s">
        <v>229</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ht="15" thickBot="1" x14ac:dyDescent="0.3">
      <c r="A59" s="160">
        <v>2008</v>
      </c>
      <c r="B59" s="160" t="s">
        <v>96</v>
      </c>
      <c r="C59" s="160" t="s">
        <v>93</v>
      </c>
      <c r="D59" s="160" t="s">
        <v>106</v>
      </c>
      <c r="E59" s="160" t="s">
        <v>107</v>
      </c>
      <c r="F59" s="160" t="s">
        <v>97</v>
      </c>
      <c r="G59" s="160" t="s">
        <v>109</v>
      </c>
      <c r="H59" s="160" t="s">
        <v>98</v>
      </c>
      <c r="I59" s="160" t="s">
        <v>125</v>
      </c>
      <c r="J59" s="160" t="s">
        <v>126</v>
      </c>
      <c r="K59" s="160" t="s">
        <v>102</v>
      </c>
      <c r="L59" s="160" t="s">
        <v>95</v>
      </c>
      <c r="M59" s="160" t="s">
        <v>110</v>
      </c>
      <c r="N59" s="151" t="s">
        <v>105</v>
      </c>
      <c r="O59" s="160" t="s">
        <v>104</v>
      </c>
      <c r="P59" s="160" t="s">
        <v>127</v>
      </c>
      <c r="Q59" s="160" t="s">
        <v>101</v>
      </c>
      <c r="R59" s="160" t="s">
        <v>113</v>
      </c>
      <c r="S59" s="160" t="s">
        <v>112</v>
      </c>
      <c r="T59" s="160" t="s">
        <v>111</v>
      </c>
      <c r="U59" s="160" t="s">
        <v>108</v>
      </c>
      <c r="V59" s="160" t="s">
        <v>94</v>
      </c>
    </row>
    <row r="60" spans="1:22" ht="14.25" x14ac:dyDescent="0.25">
      <c r="A60" s="63" t="s">
        <v>226</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4.25" x14ac:dyDescent="0.25">
      <c r="A61" s="65" t="s">
        <v>227</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65" t="s">
        <v>228</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5" thickBot="1" x14ac:dyDescent="0.3">
      <c r="A63" s="67" t="s">
        <v>229</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5" thickBot="1" x14ac:dyDescent="0.3">
      <c r="A64" s="159">
        <v>2007</v>
      </c>
      <c r="B64" s="160" t="s">
        <v>96</v>
      </c>
      <c r="C64" s="160" t="s">
        <v>93</v>
      </c>
      <c r="D64" s="160" t="s">
        <v>106</v>
      </c>
      <c r="E64" s="160" t="s">
        <v>107</v>
      </c>
      <c r="F64" s="160" t="s">
        <v>97</v>
      </c>
      <c r="G64" s="160" t="s">
        <v>109</v>
      </c>
      <c r="H64" s="160" t="s">
        <v>98</v>
      </c>
      <c r="I64" s="160" t="s">
        <v>125</v>
      </c>
      <c r="J64" s="160" t="s">
        <v>126</v>
      </c>
      <c r="K64" s="160" t="s">
        <v>102</v>
      </c>
      <c r="L64" s="160" t="s">
        <v>95</v>
      </c>
      <c r="M64" s="160" t="s">
        <v>110</v>
      </c>
      <c r="N64" s="151" t="s">
        <v>105</v>
      </c>
      <c r="O64" s="160" t="s">
        <v>104</v>
      </c>
      <c r="P64" s="160" t="s">
        <v>127</v>
      </c>
      <c r="Q64" s="160" t="s">
        <v>101</v>
      </c>
      <c r="R64" s="160" t="s">
        <v>113</v>
      </c>
      <c r="S64" s="160" t="s">
        <v>112</v>
      </c>
      <c r="T64" s="160" t="s">
        <v>111</v>
      </c>
      <c r="U64" s="160" t="s">
        <v>108</v>
      </c>
      <c r="V64" s="160" t="s">
        <v>94</v>
      </c>
    </row>
    <row r="65" spans="1:32" ht="14.25" x14ac:dyDescent="0.25">
      <c r="A65" s="63" t="s">
        <v>226</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4.25" x14ac:dyDescent="0.25">
      <c r="A66" s="65" t="s">
        <v>227</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4.25" x14ac:dyDescent="0.25">
      <c r="A67" s="65" t="s">
        <v>228</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5" thickBot="1" x14ac:dyDescent="0.3">
      <c r="A68" s="67" t="s">
        <v>229</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ht="15" thickBot="1" x14ac:dyDescent="0.3">
      <c r="A69" s="159">
        <v>2006</v>
      </c>
      <c r="B69" s="160" t="s">
        <v>96</v>
      </c>
      <c r="C69" s="160" t="s">
        <v>93</v>
      </c>
      <c r="D69" s="160" t="s">
        <v>106</v>
      </c>
      <c r="E69" s="160" t="s">
        <v>107</v>
      </c>
      <c r="F69" s="160" t="s">
        <v>97</v>
      </c>
      <c r="G69" s="160" t="s">
        <v>109</v>
      </c>
      <c r="H69" s="160" t="s">
        <v>98</v>
      </c>
      <c r="I69" s="160" t="s">
        <v>125</v>
      </c>
      <c r="J69" s="160" t="s">
        <v>126</v>
      </c>
      <c r="K69" s="160" t="s">
        <v>102</v>
      </c>
      <c r="L69" s="160" t="s">
        <v>95</v>
      </c>
      <c r="M69" s="160" t="s">
        <v>110</v>
      </c>
      <c r="N69" s="160" t="s">
        <v>105</v>
      </c>
      <c r="O69" s="160" t="s">
        <v>104</v>
      </c>
      <c r="P69" s="160" t="s">
        <v>127</v>
      </c>
      <c r="Q69" s="160" t="s">
        <v>101</v>
      </c>
      <c r="R69" s="160" t="s">
        <v>113</v>
      </c>
      <c r="S69" s="160" t="s">
        <v>112</v>
      </c>
      <c r="T69" s="160" t="s">
        <v>111</v>
      </c>
      <c r="U69" s="160" t="s">
        <v>108</v>
      </c>
      <c r="V69" s="160" t="s">
        <v>94</v>
      </c>
    </row>
    <row r="70" spans="1:32" ht="14.25" x14ac:dyDescent="0.25">
      <c r="A70" s="63" t="s">
        <v>226</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32" ht="14.25" x14ac:dyDescent="0.25">
      <c r="A71" s="65" t="s">
        <v>227</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4.25" x14ac:dyDescent="0.25">
      <c r="A72" s="65" t="s">
        <v>228</v>
      </c>
      <c r="B72" s="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5" thickBot="1" x14ac:dyDescent="0.3">
      <c r="A73" s="67" t="s">
        <v>229</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5" spans="1:32" x14ac:dyDescent="0.25">
      <c r="A75" s="3" t="s">
        <v>128</v>
      </c>
    </row>
    <row r="76" spans="1:32" ht="14.25" thickBot="1" x14ac:dyDescent="0.3">
      <c r="A76" s="39"/>
    </row>
    <row r="77" spans="1:32" s="35" customFormat="1" ht="42.75" customHeight="1" x14ac:dyDescent="0.25">
      <c r="A77" s="165" t="s">
        <v>236</v>
      </c>
      <c r="B77" s="155" t="s">
        <v>129</v>
      </c>
      <c r="C77" s="156" t="s">
        <v>130</v>
      </c>
      <c r="D77" s="1"/>
      <c r="E77" s="1"/>
      <c r="F77" s="165" t="s">
        <v>236</v>
      </c>
      <c r="G77" s="157" t="s">
        <v>131</v>
      </c>
      <c r="H77" s="157" t="s">
        <v>132</v>
      </c>
      <c r="I77" s="157" t="s">
        <v>133</v>
      </c>
      <c r="J77" s="157" t="s">
        <v>134</v>
      </c>
      <c r="K77" s="158" t="s">
        <v>135</v>
      </c>
      <c r="L77" s="1"/>
      <c r="M77" s="1"/>
      <c r="N77" s="1"/>
      <c r="O77" s="1"/>
      <c r="P77" s="1"/>
      <c r="Q77" s="1"/>
      <c r="R77" s="1"/>
      <c r="S77" s="1"/>
      <c r="T77" s="1"/>
      <c r="U77" s="1"/>
      <c r="V77" s="1"/>
      <c r="W77" s="1"/>
      <c r="X77" s="1"/>
      <c r="Y77" s="1"/>
      <c r="Z77" s="1"/>
      <c r="AA77" s="1"/>
      <c r="AB77" s="1"/>
      <c r="AC77" s="1"/>
      <c r="AD77" s="1"/>
      <c r="AE77" s="1"/>
      <c r="AF77" s="1"/>
    </row>
    <row r="78" spans="1:32" ht="13.5" customHeight="1" x14ac:dyDescent="0.25">
      <c r="A78" s="52">
        <v>2019</v>
      </c>
      <c r="B78" s="25">
        <f>50+(50*(B93-B90))+(25*(B92-B91))</f>
        <v>72.364152473641525</v>
      </c>
      <c r="C78" s="59">
        <f>50+(50*(C93-C90))+(25*(C92-C91))</f>
        <v>70.498598785614206</v>
      </c>
      <c r="F78" s="52">
        <v>2019</v>
      </c>
      <c r="G78" s="25">
        <f>50+(50*(G93-G90))+(25*(G92-G91))</f>
        <v>71.739130434782609</v>
      </c>
      <c r="H78" s="59">
        <f>50+(50*(H93-H90))+(25*(H92-H91))</f>
        <v>73.020134228187914</v>
      </c>
      <c r="I78" s="25">
        <f t="shared" ref="I78:K78" si="4">50+(50*(I93-I90))+(25*(I92-I91))</f>
        <v>70.973597359735976</v>
      </c>
      <c r="J78" s="59">
        <f t="shared" si="4"/>
        <v>69.007413509060953</v>
      </c>
      <c r="K78" s="59">
        <f t="shared" si="4"/>
        <v>70.957746478873247</v>
      </c>
    </row>
    <row r="79" spans="1:32" ht="13.5" customHeight="1" x14ac:dyDescent="0.25">
      <c r="A79" s="52">
        <v>2017</v>
      </c>
      <c r="B79" s="25">
        <f>50+(50*(B98-B95))+(25*(B97-B96))</f>
        <v>69.249011857707515</v>
      </c>
      <c r="C79" s="59">
        <f>50+(50*(C98-C95))+(25*(C97-C96))</f>
        <v>67.696823204419886</v>
      </c>
      <c r="F79" s="52">
        <v>2017</v>
      </c>
      <c r="G79" s="25">
        <f>50+(50*(G98-G95))+(25*(G97-G96))</f>
        <v>68.658536585365852</v>
      </c>
      <c r="H79" s="59">
        <f>50+(50*(H98-H95))+(25*(H97-H96))</f>
        <v>68.173198482933003</v>
      </c>
      <c r="I79" s="25">
        <f t="shared" ref="I79:K79" si="5">50+(50*(I98-I95))+(25*(I97-I96))</f>
        <v>68.172268907563023</v>
      </c>
      <c r="J79" s="59">
        <f t="shared" si="5"/>
        <v>67.144638403990029</v>
      </c>
      <c r="K79" s="59">
        <f t="shared" si="5"/>
        <v>69.566929133858267</v>
      </c>
    </row>
    <row r="80" spans="1:32" ht="13.5" customHeight="1" x14ac:dyDescent="0.25">
      <c r="A80" s="52">
        <v>2016</v>
      </c>
      <c r="B80" s="25">
        <f>50+(50*(B103-B100))+(25*(B102-B101))</f>
        <v>65.775912838633687</v>
      </c>
      <c r="C80" s="59">
        <f>50+(50*(C103-C100))+(25*(C102-C101))</f>
        <v>64.35081148564295</v>
      </c>
      <c r="F80" s="52">
        <v>2016</v>
      </c>
      <c r="G80" s="25">
        <f>50+(50*(G103-G100))+(25*(G102-G101))</f>
        <v>66.088328075709782</v>
      </c>
      <c r="H80" s="59">
        <f>50+(50*(H103-H100))+(25*(H102-H101))</f>
        <v>66.29069767441861</v>
      </c>
      <c r="I80" s="25">
        <f t="shared" ref="I80:K80" si="6">50+(50*(I103-I100))+(25*(I102-I101))</f>
        <v>64.153899721448468</v>
      </c>
      <c r="J80" s="59">
        <f t="shared" si="6"/>
        <v>62.191358024691354</v>
      </c>
      <c r="K80" s="59">
        <f t="shared" si="6"/>
        <v>64.895304568527919</v>
      </c>
    </row>
    <row r="81" spans="1:11" ht="13.5" customHeight="1" x14ac:dyDescent="0.25">
      <c r="A81" s="52">
        <v>2014</v>
      </c>
      <c r="B81" s="25" t="s">
        <v>56</v>
      </c>
      <c r="C81" s="59" t="s">
        <v>56</v>
      </c>
      <c r="F81" s="52">
        <v>2014</v>
      </c>
      <c r="G81" s="25" t="s">
        <v>56</v>
      </c>
      <c r="H81" s="25" t="s">
        <v>56</v>
      </c>
      <c r="I81" s="25" t="s">
        <v>56</v>
      </c>
      <c r="J81" s="25" t="s">
        <v>56</v>
      </c>
      <c r="K81" s="59" t="s">
        <v>56</v>
      </c>
    </row>
    <row r="82" spans="1:11" ht="13.5" customHeight="1" x14ac:dyDescent="0.25">
      <c r="A82" s="52">
        <v>2012</v>
      </c>
      <c r="B82" s="25" t="s">
        <v>56</v>
      </c>
      <c r="C82" s="59" t="s">
        <v>56</v>
      </c>
      <c r="F82" s="52">
        <v>2012</v>
      </c>
      <c r="G82" s="25" t="s">
        <v>56</v>
      </c>
      <c r="H82" s="25" t="s">
        <v>56</v>
      </c>
      <c r="I82" s="25" t="s">
        <v>56</v>
      </c>
      <c r="J82" s="25" t="s">
        <v>56</v>
      </c>
      <c r="K82" s="59" t="s">
        <v>56</v>
      </c>
    </row>
    <row r="83" spans="1:11" ht="13.5" customHeight="1" x14ac:dyDescent="0.25">
      <c r="A83" s="52">
        <v>2009</v>
      </c>
      <c r="B83" s="25" t="s">
        <v>56</v>
      </c>
      <c r="C83" s="59" t="s">
        <v>56</v>
      </c>
      <c r="F83" s="52">
        <v>2009</v>
      </c>
      <c r="G83" s="25" t="s">
        <v>56</v>
      </c>
      <c r="H83" s="25" t="s">
        <v>56</v>
      </c>
      <c r="I83" s="25" t="s">
        <v>56</v>
      </c>
      <c r="J83" s="25" t="s">
        <v>56</v>
      </c>
      <c r="K83" s="59" t="s">
        <v>56</v>
      </c>
    </row>
    <row r="84" spans="1:11" ht="13.5" customHeight="1" x14ac:dyDescent="0.25">
      <c r="A84" s="52">
        <v>2008</v>
      </c>
      <c r="B84" s="25" t="s">
        <v>56</v>
      </c>
      <c r="C84" s="59" t="s">
        <v>56</v>
      </c>
      <c r="F84" s="52">
        <v>2008</v>
      </c>
      <c r="G84" s="25" t="s">
        <v>56</v>
      </c>
      <c r="H84" s="25" t="s">
        <v>56</v>
      </c>
      <c r="I84" s="25" t="s">
        <v>56</v>
      </c>
      <c r="J84" s="25" t="s">
        <v>56</v>
      </c>
      <c r="K84" s="59" t="s">
        <v>56</v>
      </c>
    </row>
    <row r="85" spans="1:11" ht="13.5" customHeight="1" x14ac:dyDescent="0.25">
      <c r="A85" s="52">
        <v>2007</v>
      </c>
      <c r="B85" s="25" t="s">
        <v>56</v>
      </c>
      <c r="C85" s="59" t="s">
        <v>56</v>
      </c>
      <c r="F85" s="52">
        <v>2007</v>
      </c>
      <c r="G85" s="25" t="s">
        <v>56</v>
      </c>
      <c r="H85" s="25" t="s">
        <v>56</v>
      </c>
      <c r="I85" s="25" t="s">
        <v>56</v>
      </c>
      <c r="J85" s="25" t="s">
        <v>56</v>
      </c>
      <c r="K85" s="59" t="s">
        <v>56</v>
      </c>
    </row>
    <row r="86" spans="1:11" ht="13.5" customHeight="1" thickBot="1" x14ac:dyDescent="0.3">
      <c r="A86" s="55">
        <v>2006</v>
      </c>
      <c r="B86" s="60" t="s">
        <v>56</v>
      </c>
      <c r="C86" s="61" t="s">
        <v>56</v>
      </c>
      <c r="F86" s="55">
        <v>2006</v>
      </c>
      <c r="G86" s="60" t="s">
        <v>56</v>
      </c>
      <c r="H86" s="60" t="s">
        <v>56</v>
      </c>
      <c r="I86" s="60" t="s">
        <v>56</v>
      </c>
      <c r="J86" s="60" t="s">
        <v>56</v>
      </c>
      <c r="K86" s="61" t="s">
        <v>56</v>
      </c>
    </row>
    <row r="87" spans="1:11" x14ac:dyDescent="0.25">
      <c r="A87" s="39"/>
    </row>
    <row r="88" spans="1:11" ht="14.25" thickBot="1" x14ac:dyDescent="0.3">
      <c r="A88" s="224" t="s">
        <v>136</v>
      </c>
      <c r="B88" s="224"/>
      <c r="C88" s="224"/>
      <c r="D88" s="58"/>
      <c r="F88" s="224" t="s">
        <v>137</v>
      </c>
      <c r="G88" s="224"/>
      <c r="H88" s="224"/>
      <c r="I88" s="224"/>
      <c r="J88" s="224"/>
      <c r="K88" s="224"/>
    </row>
    <row r="89" spans="1:11" ht="15" thickBot="1" x14ac:dyDescent="0.3">
      <c r="A89" s="159">
        <v>2019</v>
      </c>
      <c r="B89" s="160" t="s">
        <v>129</v>
      </c>
      <c r="C89" s="160" t="s">
        <v>130</v>
      </c>
      <c r="F89" s="161">
        <v>2019</v>
      </c>
      <c r="G89" s="162" t="s">
        <v>138</v>
      </c>
      <c r="H89" s="162" t="s">
        <v>132</v>
      </c>
      <c r="I89" s="162" t="s">
        <v>133</v>
      </c>
      <c r="J89" s="162" t="s">
        <v>134</v>
      </c>
      <c r="K89" s="162" t="s">
        <v>135</v>
      </c>
    </row>
    <row r="90" spans="1:11" ht="14.25" x14ac:dyDescent="0.25">
      <c r="A90" s="63" t="s">
        <v>226</v>
      </c>
      <c r="B90" s="9">
        <v>2.0546093538794268E-2</v>
      </c>
      <c r="C90" s="9">
        <v>2.7323680523120036E-2</v>
      </c>
      <c r="F90" s="63" t="s">
        <v>226</v>
      </c>
      <c r="G90" s="9">
        <v>2.8180354267310789E-2</v>
      </c>
      <c r="H90" s="9">
        <v>1.74496644295302E-2</v>
      </c>
      <c r="I90" s="9">
        <v>2.9702970297029702E-2</v>
      </c>
      <c r="J90" s="9">
        <v>3.2948929159802305E-2</v>
      </c>
      <c r="K90" s="9">
        <v>1.9154929577464789E-2</v>
      </c>
    </row>
    <row r="91" spans="1:11" ht="14.25" x14ac:dyDescent="0.25">
      <c r="A91" s="65" t="s">
        <v>227</v>
      </c>
      <c r="B91" s="9">
        <v>0.13598269802649365</v>
      </c>
      <c r="C91" s="9">
        <v>0.15319943951424567</v>
      </c>
      <c r="F91" s="65" t="s">
        <v>227</v>
      </c>
      <c r="G91" s="9">
        <v>0.14895330112721417</v>
      </c>
      <c r="H91" s="9">
        <v>0.13646532438478748</v>
      </c>
      <c r="I91" s="9">
        <v>0.14785478547854786</v>
      </c>
      <c r="J91" s="9">
        <v>0.15897858319604613</v>
      </c>
      <c r="K91" s="9">
        <v>0.14197183098591548</v>
      </c>
    </row>
    <row r="92" spans="1:11" ht="14.25" x14ac:dyDescent="0.25">
      <c r="A92" s="65" t="s">
        <v>228</v>
      </c>
      <c r="B92" s="9">
        <v>0.61530143281968097</v>
      </c>
      <c r="C92" s="9">
        <v>0.61116300794021483</v>
      </c>
      <c r="F92" s="65" t="s">
        <v>228</v>
      </c>
      <c r="G92" s="9">
        <v>0.57085346215780997</v>
      </c>
      <c r="H92" s="9">
        <v>0.6</v>
      </c>
      <c r="I92" s="9">
        <v>0.59867986798679873</v>
      </c>
      <c r="J92" s="9">
        <v>0.63097199341021415</v>
      </c>
      <c r="K92" s="9">
        <v>0.6591549295774648</v>
      </c>
    </row>
    <row r="93" spans="1:11" ht="15" thickBot="1" x14ac:dyDescent="0.3">
      <c r="A93" s="67" t="s">
        <v>229</v>
      </c>
      <c r="B93" s="9">
        <v>0.22816977561503107</v>
      </c>
      <c r="C93" s="9">
        <v>0.20831387202241947</v>
      </c>
      <c r="F93" s="67" t="s">
        <v>229</v>
      </c>
      <c r="G93" s="9">
        <v>0.25201288244766507</v>
      </c>
      <c r="H93" s="9">
        <v>0.24608501118568232</v>
      </c>
      <c r="I93" s="9">
        <v>0.22376237623762379</v>
      </c>
      <c r="J93" s="9">
        <v>0.17710049423393742</v>
      </c>
      <c r="K93" s="9">
        <v>0.17971830985915493</v>
      </c>
    </row>
    <row r="94" spans="1:11" ht="15" thickBot="1" x14ac:dyDescent="0.3">
      <c r="A94" s="159">
        <v>2017</v>
      </c>
      <c r="B94" s="160" t="s">
        <v>129</v>
      </c>
      <c r="C94" s="160" t="s">
        <v>130</v>
      </c>
      <c r="F94" s="160">
        <v>2017</v>
      </c>
      <c r="G94" s="162" t="s">
        <v>138</v>
      </c>
      <c r="H94" s="162" t="s">
        <v>132</v>
      </c>
      <c r="I94" s="162" t="s">
        <v>133</v>
      </c>
      <c r="J94" s="162" t="s">
        <v>134</v>
      </c>
      <c r="K94" s="162" t="s">
        <v>135</v>
      </c>
    </row>
    <row r="95" spans="1:11" ht="14.25" x14ac:dyDescent="0.25">
      <c r="A95" s="63" t="s">
        <v>226</v>
      </c>
      <c r="B95" s="9">
        <v>2.6877470355731226E-2</v>
      </c>
      <c r="C95" s="9">
        <v>3.8674033149171269E-2</v>
      </c>
      <c r="F95" s="63" t="s">
        <v>226</v>
      </c>
      <c r="G95" s="9">
        <v>3.1707317073170732E-2</v>
      </c>
      <c r="H95" s="9">
        <v>3.0341340075853349E-2</v>
      </c>
      <c r="I95" s="9">
        <v>3.7815126050420166E-2</v>
      </c>
      <c r="J95" s="9">
        <v>2.4937655860349128E-2</v>
      </c>
      <c r="K95" s="9">
        <v>3.937007874015748E-2</v>
      </c>
    </row>
    <row r="96" spans="1:11" ht="14.25" x14ac:dyDescent="0.25">
      <c r="A96" s="65" t="s">
        <v>227</v>
      </c>
      <c r="B96" s="9">
        <v>0.17233201581027668</v>
      </c>
      <c r="C96" s="9">
        <v>0.18715469613259667</v>
      </c>
      <c r="F96" s="65" t="s">
        <v>227</v>
      </c>
      <c r="G96" s="9">
        <v>0.18536585365853658</v>
      </c>
      <c r="H96" s="9">
        <v>0.18836915297092291</v>
      </c>
      <c r="I96" s="9">
        <v>0.18697478991596639</v>
      </c>
      <c r="J96" s="9">
        <v>0.20698254364089774</v>
      </c>
      <c r="K96" s="9">
        <v>0.14488188976377953</v>
      </c>
    </row>
    <row r="97" spans="1:11" ht="14.25" x14ac:dyDescent="0.25">
      <c r="A97" s="65" t="s">
        <v>228</v>
      </c>
      <c r="B97" s="9">
        <v>0.60553359683794461</v>
      </c>
      <c r="C97" s="9">
        <v>0.57596685082872923</v>
      </c>
      <c r="F97" s="65" t="s">
        <v>228</v>
      </c>
      <c r="G97" s="9">
        <v>0.57073170731707312</v>
      </c>
      <c r="H97" s="9">
        <v>0.58659924146649811</v>
      </c>
      <c r="I97" s="9">
        <v>0.56092436974789917</v>
      </c>
      <c r="J97" s="9">
        <v>0.59351620947630923</v>
      </c>
      <c r="K97" s="9">
        <v>0.62519685039370076</v>
      </c>
    </row>
    <row r="98" spans="1:11" ht="15" thickBot="1" x14ac:dyDescent="0.3">
      <c r="A98" s="67" t="s">
        <v>229</v>
      </c>
      <c r="B98" s="9">
        <v>0.19525691699604747</v>
      </c>
      <c r="C98" s="9">
        <v>0.1982044198895028</v>
      </c>
      <c r="F98" s="67" t="s">
        <v>229</v>
      </c>
      <c r="G98" s="9">
        <v>0.21219512195121951</v>
      </c>
      <c r="H98" s="9">
        <v>0.19469026548672566</v>
      </c>
      <c r="I98" s="9">
        <v>0.21428571428571427</v>
      </c>
      <c r="J98" s="9">
        <v>0.17456359102244393</v>
      </c>
      <c r="K98" s="9">
        <v>0.19055118110236222</v>
      </c>
    </row>
    <row r="99" spans="1:11" ht="15" thickBot="1" x14ac:dyDescent="0.3">
      <c r="A99" s="159">
        <v>2016</v>
      </c>
      <c r="B99" s="160" t="s">
        <v>129</v>
      </c>
      <c r="C99" s="160" t="s">
        <v>130</v>
      </c>
      <c r="F99" s="160">
        <v>2016</v>
      </c>
      <c r="G99" s="162" t="s">
        <v>139</v>
      </c>
      <c r="H99" s="162" t="s">
        <v>132</v>
      </c>
      <c r="I99" s="162" t="s">
        <v>133</v>
      </c>
      <c r="J99" s="162" t="s">
        <v>134</v>
      </c>
      <c r="K99" s="162" t="s">
        <v>135</v>
      </c>
    </row>
    <row r="100" spans="1:11" ht="14.25" x14ac:dyDescent="0.25">
      <c r="A100" s="63" t="s">
        <v>226</v>
      </c>
      <c r="B100" s="9">
        <v>4.0341578327444054E-2</v>
      </c>
      <c r="C100" s="9">
        <v>4.6691635455680398E-2</v>
      </c>
      <c r="F100" s="63" t="s">
        <v>226</v>
      </c>
      <c r="G100" s="14">
        <v>3.3911671924290218E-2</v>
      </c>
      <c r="H100" s="14">
        <v>3.9534883720930232E-2</v>
      </c>
      <c r="I100" s="14">
        <v>5.6406685236768804E-2</v>
      </c>
      <c r="J100" s="14">
        <v>5.0411522633744849E-2</v>
      </c>
      <c r="K100" s="14">
        <v>4.1878172588832488E-2</v>
      </c>
    </row>
    <row r="101" spans="1:11" ht="14.25" x14ac:dyDescent="0.25">
      <c r="A101" s="65" t="s">
        <v>227</v>
      </c>
      <c r="B101" s="9">
        <v>0.21142520612485277</v>
      </c>
      <c r="C101" s="9">
        <v>0.22696629213483147</v>
      </c>
      <c r="F101" s="65" t="s">
        <v>227</v>
      </c>
      <c r="G101" s="9">
        <v>0.21687697160883282</v>
      </c>
      <c r="H101" s="9">
        <v>0.20651162790697675</v>
      </c>
      <c r="I101" s="9">
        <v>0.2214484679665738</v>
      </c>
      <c r="J101" s="9">
        <v>0.25</v>
      </c>
      <c r="K101" s="9">
        <v>0.22017766497461932</v>
      </c>
    </row>
    <row r="102" spans="1:11" ht="14.25" x14ac:dyDescent="0.25">
      <c r="A102" s="65" t="s">
        <v>228</v>
      </c>
      <c r="B102" s="9">
        <v>0.57332155477031799</v>
      </c>
      <c r="C102" s="9">
        <v>0.55830212234706622</v>
      </c>
      <c r="F102" s="65" t="s">
        <v>228</v>
      </c>
      <c r="G102" s="9">
        <v>0.57018927444794953</v>
      </c>
      <c r="H102" s="9">
        <v>0.57069767441860464</v>
      </c>
      <c r="I102" s="9">
        <v>0.54387186629526463</v>
      </c>
      <c r="J102" s="9">
        <v>0.56069958847736623</v>
      </c>
      <c r="K102" s="9">
        <v>0.57614213197969544</v>
      </c>
    </row>
    <row r="103" spans="1:11" ht="15" thickBot="1" x14ac:dyDescent="0.3">
      <c r="A103" s="67" t="s">
        <v>229</v>
      </c>
      <c r="B103" s="9">
        <v>0.17491166077738515</v>
      </c>
      <c r="C103" s="9">
        <v>0.16803995006242198</v>
      </c>
      <c r="F103" s="67" t="s">
        <v>229</v>
      </c>
      <c r="G103" s="9">
        <v>0.17902208201892744</v>
      </c>
      <c r="H103" s="9">
        <v>0.18325581395348839</v>
      </c>
      <c r="I103" s="9">
        <v>0.17827298050139276</v>
      </c>
      <c r="J103" s="9">
        <v>0.1388888888888889</v>
      </c>
      <c r="K103" s="9">
        <v>0.16180203045685279</v>
      </c>
    </row>
    <row r="104" spans="1:11" ht="15" thickBot="1" x14ac:dyDescent="0.3">
      <c r="A104" s="159">
        <v>2014</v>
      </c>
      <c r="B104" s="160" t="s">
        <v>129</v>
      </c>
      <c r="C104" s="160" t="s">
        <v>130</v>
      </c>
      <c r="F104" s="160">
        <v>2014</v>
      </c>
      <c r="G104" s="162" t="s">
        <v>139</v>
      </c>
      <c r="H104" s="162" t="s">
        <v>132</v>
      </c>
      <c r="I104" s="162" t="s">
        <v>133</v>
      </c>
      <c r="J104" s="162" t="s">
        <v>134</v>
      </c>
      <c r="K104" s="162" t="s">
        <v>135</v>
      </c>
    </row>
    <row r="105" spans="1:11" ht="14.25" x14ac:dyDescent="0.25">
      <c r="A105" s="63" t="s">
        <v>226</v>
      </c>
      <c r="B105" s="9" t="s">
        <v>56</v>
      </c>
      <c r="C105" s="9" t="s">
        <v>56</v>
      </c>
      <c r="F105" s="63" t="s">
        <v>226</v>
      </c>
      <c r="G105" s="9" t="s">
        <v>56</v>
      </c>
      <c r="H105" s="9" t="s">
        <v>56</v>
      </c>
      <c r="I105" s="9" t="s">
        <v>56</v>
      </c>
      <c r="J105" s="9" t="s">
        <v>56</v>
      </c>
      <c r="K105" s="9" t="s">
        <v>56</v>
      </c>
    </row>
    <row r="106" spans="1:11" ht="14.25" x14ac:dyDescent="0.25">
      <c r="A106" s="65" t="s">
        <v>227</v>
      </c>
      <c r="B106" s="9" t="s">
        <v>56</v>
      </c>
      <c r="C106" s="9" t="s">
        <v>56</v>
      </c>
      <c r="F106" s="65" t="s">
        <v>227</v>
      </c>
      <c r="G106" s="9" t="s">
        <v>56</v>
      </c>
      <c r="H106" s="9" t="s">
        <v>56</v>
      </c>
      <c r="I106" s="9" t="s">
        <v>56</v>
      </c>
      <c r="J106" s="9" t="s">
        <v>56</v>
      </c>
      <c r="K106" s="9" t="s">
        <v>56</v>
      </c>
    </row>
    <row r="107" spans="1:11" ht="14.25" x14ac:dyDescent="0.25">
      <c r="A107" s="65" t="s">
        <v>228</v>
      </c>
      <c r="B107" s="9" t="s">
        <v>56</v>
      </c>
      <c r="C107" s="9" t="s">
        <v>56</v>
      </c>
      <c r="F107" s="65" t="s">
        <v>228</v>
      </c>
      <c r="G107" s="9" t="s">
        <v>56</v>
      </c>
      <c r="H107" s="9" t="s">
        <v>56</v>
      </c>
      <c r="I107" s="9" t="s">
        <v>56</v>
      </c>
      <c r="J107" s="9" t="s">
        <v>56</v>
      </c>
      <c r="K107" s="9" t="s">
        <v>56</v>
      </c>
    </row>
    <row r="108" spans="1:11" ht="15" thickBot="1" x14ac:dyDescent="0.3">
      <c r="A108" s="67" t="s">
        <v>229</v>
      </c>
      <c r="B108" s="9" t="s">
        <v>56</v>
      </c>
      <c r="C108" s="9" t="s">
        <v>56</v>
      </c>
      <c r="F108" s="67" t="s">
        <v>229</v>
      </c>
      <c r="G108" s="9" t="s">
        <v>56</v>
      </c>
      <c r="H108" s="9" t="s">
        <v>56</v>
      </c>
      <c r="I108" s="9" t="s">
        <v>56</v>
      </c>
      <c r="J108" s="9" t="s">
        <v>56</v>
      </c>
      <c r="K108" s="9" t="s">
        <v>56</v>
      </c>
    </row>
    <row r="109" spans="1:11" ht="15" thickBot="1" x14ac:dyDescent="0.3">
      <c r="A109" s="159">
        <v>2012</v>
      </c>
      <c r="B109" s="160" t="s">
        <v>129</v>
      </c>
      <c r="C109" s="160" t="s">
        <v>130</v>
      </c>
      <c r="F109" s="160">
        <v>2012</v>
      </c>
      <c r="G109" s="162" t="s">
        <v>139</v>
      </c>
      <c r="H109" s="162" t="s">
        <v>132</v>
      </c>
      <c r="I109" s="162" t="s">
        <v>133</v>
      </c>
      <c r="J109" s="162" t="s">
        <v>134</v>
      </c>
      <c r="K109" s="162" t="s">
        <v>135</v>
      </c>
    </row>
    <row r="110" spans="1:11" ht="14.25" x14ac:dyDescent="0.25">
      <c r="A110" s="63" t="s">
        <v>226</v>
      </c>
      <c r="B110" s="9" t="s">
        <v>56</v>
      </c>
      <c r="C110" s="9" t="s">
        <v>56</v>
      </c>
      <c r="F110" s="63" t="s">
        <v>226</v>
      </c>
      <c r="G110" s="9" t="s">
        <v>56</v>
      </c>
      <c r="H110" s="9" t="s">
        <v>56</v>
      </c>
      <c r="I110" s="9" t="s">
        <v>56</v>
      </c>
      <c r="J110" s="9" t="s">
        <v>56</v>
      </c>
      <c r="K110" s="9" t="s">
        <v>56</v>
      </c>
    </row>
    <row r="111" spans="1:11" ht="14.25" x14ac:dyDescent="0.25">
      <c r="A111" s="65" t="s">
        <v>227</v>
      </c>
      <c r="B111" s="9" t="s">
        <v>56</v>
      </c>
      <c r="C111" s="9" t="s">
        <v>56</v>
      </c>
      <c r="F111" s="65" t="s">
        <v>227</v>
      </c>
      <c r="G111" s="9" t="s">
        <v>56</v>
      </c>
      <c r="H111" s="9" t="s">
        <v>56</v>
      </c>
      <c r="I111" s="9" t="s">
        <v>56</v>
      </c>
      <c r="J111" s="9" t="s">
        <v>56</v>
      </c>
      <c r="K111" s="9" t="s">
        <v>56</v>
      </c>
    </row>
    <row r="112" spans="1:11" ht="14.25" x14ac:dyDescent="0.25">
      <c r="A112" s="65" t="s">
        <v>228</v>
      </c>
      <c r="B112" s="9" t="s">
        <v>56</v>
      </c>
      <c r="C112" s="9" t="s">
        <v>56</v>
      </c>
      <c r="F112" s="65" t="s">
        <v>228</v>
      </c>
      <c r="G112" s="9" t="s">
        <v>56</v>
      </c>
      <c r="H112" s="9" t="s">
        <v>56</v>
      </c>
      <c r="I112" s="9" t="s">
        <v>56</v>
      </c>
      <c r="J112" s="9" t="s">
        <v>56</v>
      </c>
      <c r="K112" s="9" t="s">
        <v>56</v>
      </c>
    </row>
    <row r="113" spans="1:11" ht="15" thickBot="1" x14ac:dyDescent="0.3">
      <c r="A113" s="67" t="s">
        <v>229</v>
      </c>
      <c r="B113" s="9" t="s">
        <v>56</v>
      </c>
      <c r="C113" s="9" t="s">
        <v>56</v>
      </c>
      <c r="F113" s="67" t="s">
        <v>229</v>
      </c>
      <c r="G113" s="9" t="s">
        <v>56</v>
      </c>
      <c r="H113" s="9" t="s">
        <v>56</v>
      </c>
      <c r="I113" s="9" t="s">
        <v>56</v>
      </c>
      <c r="J113" s="9" t="s">
        <v>56</v>
      </c>
      <c r="K113" s="9" t="s">
        <v>56</v>
      </c>
    </row>
    <row r="114" spans="1:11" ht="15" thickBot="1" x14ac:dyDescent="0.3">
      <c r="A114" s="159">
        <v>2009</v>
      </c>
      <c r="B114" s="160" t="s">
        <v>129</v>
      </c>
      <c r="C114" s="160" t="s">
        <v>130</v>
      </c>
      <c r="F114" s="160">
        <v>2009</v>
      </c>
      <c r="G114" s="162" t="s">
        <v>139</v>
      </c>
      <c r="H114" s="162" t="s">
        <v>132</v>
      </c>
      <c r="I114" s="162" t="s">
        <v>133</v>
      </c>
      <c r="J114" s="162" t="s">
        <v>134</v>
      </c>
      <c r="K114" s="162" t="s">
        <v>135</v>
      </c>
    </row>
    <row r="115" spans="1:11" ht="14.25" x14ac:dyDescent="0.25">
      <c r="A115" s="63" t="s">
        <v>226</v>
      </c>
      <c r="B115" s="9" t="s">
        <v>56</v>
      </c>
      <c r="C115" s="9" t="s">
        <v>56</v>
      </c>
      <c r="F115" s="63" t="s">
        <v>226</v>
      </c>
      <c r="G115" s="9" t="s">
        <v>56</v>
      </c>
      <c r="H115" s="9" t="s">
        <v>56</v>
      </c>
      <c r="I115" s="9" t="s">
        <v>56</v>
      </c>
      <c r="J115" s="9" t="s">
        <v>56</v>
      </c>
      <c r="K115" s="9" t="s">
        <v>56</v>
      </c>
    </row>
    <row r="116" spans="1:11" ht="14.25" x14ac:dyDescent="0.25">
      <c r="A116" s="65" t="s">
        <v>227</v>
      </c>
      <c r="B116" s="9" t="s">
        <v>56</v>
      </c>
      <c r="C116" s="9" t="s">
        <v>56</v>
      </c>
      <c r="F116" s="65" t="s">
        <v>227</v>
      </c>
      <c r="G116" s="9" t="s">
        <v>56</v>
      </c>
      <c r="H116" s="9" t="s">
        <v>56</v>
      </c>
      <c r="I116" s="9" t="s">
        <v>56</v>
      </c>
      <c r="J116" s="9" t="s">
        <v>56</v>
      </c>
      <c r="K116" s="9" t="s">
        <v>56</v>
      </c>
    </row>
    <row r="117" spans="1:11" ht="14.25" x14ac:dyDescent="0.25">
      <c r="A117" s="65" t="s">
        <v>228</v>
      </c>
      <c r="B117" s="9" t="s">
        <v>56</v>
      </c>
      <c r="C117" s="9" t="s">
        <v>56</v>
      </c>
      <c r="F117" s="65" t="s">
        <v>228</v>
      </c>
      <c r="G117" s="9" t="s">
        <v>56</v>
      </c>
      <c r="H117" s="9" t="s">
        <v>56</v>
      </c>
      <c r="I117" s="9" t="s">
        <v>56</v>
      </c>
      <c r="J117" s="9" t="s">
        <v>56</v>
      </c>
      <c r="K117" s="9" t="s">
        <v>56</v>
      </c>
    </row>
    <row r="118" spans="1:11" ht="15" thickBot="1" x14ac:dyDescent="0.3">
      <c r="A118" s="67" t="s">
        <v>229</v>
      </c>
      <c r="B118" s="9" t="s">
        <v>56</v>
      </c>
      <c r="C118" s="9" t="s">
        <v>56</v>
      </c>
      <c r="F118" s="67" t="s">
        <v>229</v>
      </c>
      <c r="G118" s="9" t="s">
        <v>56</v>
      </c>
      <c r="H118" s="9" t="s">
        <v>56</v>
      </c>
      <c r="I118" s="9" t="s">
        <v>56</v>
      </c>
      <c r="J118" s="9" t="s">
        <v>56</v>
      </c>
      <c r="K118" s="9" t="s">
        <v>56</v>
      </c>
    </row>
    <row r="119" spans="1:11" ht="15" thickBot="1" x14ac:dyDescent="0.3">
      <c r="A119" s="159">
        <v>2008</v>
      </c>
      <c r="B119" s="160" t="s">
        <v>129</v>
      </c>
      <c r="C119" s="160" t="s">
        <v>130</v>
      </c>
      <c r="F119" s="160">
        <v>2008</v>
      </c>
      <c r="G119" s="162" t="s">
        <v>139</v>
      </c>
      <c r="H119" s="162" t="s">
        <v>132</v>
      </c>
      <c r="I119" s="162" t="s">
        <v>133</v>
      </c>
      <c r="J119" s="162" t="s">
        <v>134</v>
      </c>
      <c r="K119" s="162" t="s">
        <v>135</v>
      </c>
    </row>
    <row r="120" spans="1:11" ht="14.25" x14ac:dyDescent="0.25">
      <c r="A120" s="63" t="s">
        <v>226</v>
      </c>
      <c r="B120" s="9" t="s">
        <v>56</v>
      </c>
      <c r="C120" s="9" t="s">
        <v>56</v>
      </c>
      <c r="F120" s="63" t="s">
        <v>226</v>
      </c>
      <c r="G120" s="9" t="s">
        <v>56</v>
      </c>
      <c r="H120" s="9" t="s">
        <v>56</v>
      </c>
      <c r="I120" s="9" t="s">
        <v>56</v>
      </c>
      <c r="J120" s="9" t="s">
        <v>56</v>
      </c>
      <c r="K120" s="9" t="s">
        <v>56</v>
      </c>
    </row>
    <row r="121" spans="1:11" ht="14.25" x14ac:dyDescent="0.25">
      <c r="A121" s="65" t="s">
        <v>227</v>
      </c>
      <c r="B121" s="9" t="s">
        <v>56</v>
      </c>
      <c r="C121" s="9" t="s">
        <v>56</v>
      </c>
      <c r="F121" s="65" t="s">
        <v>227</v>
      </c>
      <c r="G121" s="9" t="s">
        <v>56</v>
      </c>
      <c r="H121" s="9" t="s">
        <v>56</v>
      </c>
      <c r="I121" s="9" t="s">
        <v>56</v>
      </c>
      <c r="J121" s="9" t="s">
        <v>56</v>
      </c>
      <c r="K121" s="9" t="s">
        <v>56</v>
      </c>
    </row>
    <row r="122" spans="1:11" ht="14.25" x14ac:dyDescent="0.25">
      <c r="A122" s="65" t="s">
        <v>228</v>
      </c>
      <c r="B122" s="9" t="s">
        <v>56</v>
      </c>
      <c r="C122" s="9" t="s">
        <v>56</v>
      </c>
      <c r="F122" s="65" t="s">
        <v>228</v>
      </c>
      <c r="G122" s="9" t="s">
        <v>56</v>
      </c>
      <c r="H122" s="9" t="s">
        <v>56</v>
      </c>
      <c r="I122" s="9" t="s">
        <v>56</v>
      </c>
      <c r="J122" s="9" t="s">
        <v>56</v>
      </c>
      <c r="K122" s="9" t="s">
        <v>56</v>
      </c>
    </row>
    <row r="123" spans="1:11" ht="15" thickBot="1" x14ac:dyDescent="0.3">
      <c r="A123" s="67" t="s">
        <v>229</v>
      </c>
      <c r="B123" s="9" t="s">
        <v>56</v>
      </c>
      <c r="C123" s="9" t="s">
        <v>56</v>
      </c>
      <c r="F123" s="67" t="s">
        <v>229</v>
      </c>
      <c r="G123" s="9" t="s">
        <v>56</v>
      </c>
      <c r="H123" s="9" t="s">
        <v>56</v>
      </c>
      <c r="I123" s="9" t="s">
        <v>56</v>
      </c>
      <c r="J123" s="9" t="s">
        <v>56</v>
      </c>
      <c r="K123" s="9" t="s">
        <v>56</v>
      </c>
    </row>
    <row r="124" spans="1:11" ht="15" thickBot="1" x14ac:dyDescent="0.3">
      <c r="A124" s="159">
        <v>2007</v>
      </c>
      <c r="B124" s="160" t="s">
        <v>129</v>
      </c>
      <c r="C124" s="160" t="s">
        <v>130</v>
      </c>
      <c r="F124" s="160">
        <v>2007</v>
      </c>
      <c r="G124" s="162" t="s">
        <v>138</v>
      </c>
      <c r="H124" s="162" t="s">
        <v>132</v>
      </c>
      <c r="I124" s="162" t="s">
        <v>133</v>
      </c>
      <c r="J124" s="162" t="s">
        <v>134</v>
      </c>
      <c r="K124" s="162" t="s">
        <v>135</v>
      </c>
    </row>
    <row r="125" spans="1:11" ht="14.25" x14ac:dyDescent="0.25">
      <c r="A125" s="63" t="s">
        <v>226</v>
      </c>
      <c r="B125" s="9" t="s">
        <v>56</v>
      </c>
      <c r="C125" s="9" t="s">
        <v>56</v>
      </c>
      <c r="F125" s="63" t="s">
        <v>226</v>
      </c>
      <c r="G125" s="9" t="s">
        <v>56</v>
      </c>
      <c r="H125" s="9" t="s">
        <v>56</v>
      </c>
      <c r="I125" s="9" t="s">
        <v>56</v>
      </c>
      <c r="J125" s="9" t="s">
        <v>56</v>
      </c>
      <c r="K125" s="9" t="s">
        <v>56</v>
      </c>
    </row>
    <row r="126" spans="1:11" ht="14.25" x14ac:dyDescent="0.25">
      <c r="A126" s="65" t="s">
        <v>227</v>
      </c>
      <c r="B126" s="9" t="s">
        <v>56</v>
      </c>
      <c r="C126" s="9" t="s">
        <v>56</v>
      </c>
      <c r="F126" s="65" t="s">
        <v>227</v>
      </c>
      <c r="G126" s="9" t="s">
        <v>56</v>
      </c>
      <c r="H126" s="9" t="s">
        <v>56</v>
      </c>
      <c r="I126" s="9" t="s">
        <v>56</v>
      </c>
      <c r="J126" s="9" t="s">
        <v>56</v>
      </c>
      <c r="K126" s="9" t="s">
        <v>56</v>
      </c>
    </row>
    <row r="127" spans="1:11" ht="14.25" x14ac:dyDescent="0.25">
      <c r="A127" s="65" t="s">
        <v>228</v>
      </c>
      <c r="B127" s="9" t="s">
        <v>56</v>
      </c>
      <c r="C127" s="9" t="s">
        <v>56</v>
      </c>
      <c r="F127" s="65" t="s">
        <v>228</v>
      </c>
      <c r="G127" s="9" t="s">
        <v>56</v>
      </c>
      <c r="H127" s="9" t="s">
        <v>56</v>
      </c>
      <c r="I127" s="9" t="s">
        <v>56</v>
      </c>
      <c r="J127" s="9" t="s">
        <v>56</v>
      </c>
      <c r="K127" s="9" t="s">
        <v>56</v>
      </c>
    </row>
    <row r="128" spans="1:11" ht="15" thickBot="1" x14ac:dyDescent="0.3">
      <c r="A128" s="67" t="s">
        <v>229</v>
      </c>
      <c r="B128" s="9" t="s">
        <v>56</v>
      </c>
      <c r="C128" s="9" t="s">
        <v>56</v>
      </c>
      <c r="F128" s="67" t="s">
        <v>229</v>
      </c>
      <c r="G128" s="9" t="s">
        <v>56</v>
      </c>
      <c r="H128" s="9" t="s">
        <v>56</v>
      </c>
      <c r="I128" s="9" t="s">
        <v>56</v>
      </c>
      <c r="J128" s="9" t="s">
        <v>56</v>
      </c>
      <c r="K128" s="9" t="s">
        <v>56</v>
      </c>
    </row>
    <row r="129" spans="1:11" ht="15" thickBot="1" x14ac:dyDescent="0.3">
      <c r="A129" s="159">
        <v>2006</v>
      </c>
      <c r="B129" s="160" t="s">
        <v>129</v>
      </c>
      <c r="C129" s="160" t="s">
        <v>130</v>
      </c>
      <c r="F129" s="160">
        <v>2006</v>
      </c>
      <c r="G129" s="162" t="s">
        <v>138</v>
      </c>
      <c r="H129" s="162" t="s">
        <v>132</v>
      </c>
      <c r="I129" s="162" t="s">
        <v>133</v>
      </c>
      <c r="J129" s="162" t="s">
        <v>134</v>
      </c>
      <c r="K129" s="162" t="s">
        <v>135</v>
      </c>
    </row>
    <row r="130" spans="1:11" ht="14.25" x14ac:dyDescent="0.25">
      <c r="A130" s="63" t="s">
        <v>226</v>
      </c>
      <c r="B130" s="9" t="s">
        <v>56</v>
      </c>
      <c r="C130" s="9" t="s">
        <v>56</v>
      </c>
      <c r="F130" s="63" t="s">
        <v>226</v>
      </c>
      <c r="G130" s="9" t="s">
        <v>56</v>
      </c>
      <c r="H130" s="9" t="s">
        <v>56</v>
      </c>
      <c r="I130" s="9" t="s">
        <v>56</v>
      </c>
      <c r="J130" s="9" t="s">
        <v>56</v>
      </c>
      <c r="K130" s="9" t="s">
        <v>56</v>
      </c>
    </row>
    <row r="131" spans="1:11" ht="14.25" x14ac:dyDescent="0.25">
      <c r="A131" s="65" t="s">
        <v>227</v>
      </c>
      <c r="B131" s="9" t="s">
        <v>56</v>
      </c>
      <c r="C131" s="9" t="s">
        <v>56</v>
      </c>
      <c r="F131" s="65" t="s">
        <v>227</v>
      </c>
      <c r="G131" s="9" t="s">
        <v>56</v>
      </c>
      <c r="H131" s="9" t="s">
        <v>56</v>
      </c>
      <c r="I131" s="9" t="s">
        <v>56</v>
      </c>
      <c r="J131" s="9" t="s">
        <v>56</v>
      </c>
      <c r="K131" s="9" t="s">
        <v>56</v>
      </c>
    </row>
    <row r="132" spans="1:11" ht="14.25" x14ac:dyDescent="0.25">
      <c r="A132" s="65" t="s">
        <v>228</v>
      </c>
      <c r="B132" s="9" t="s">
        <v>56</v>
      </c>
      <c r="C132" s="9" t="s">
        <v>56</v>
      </c>
      <c r="F132" s="65" t="s">
        <v>228</v>
      </c>
      <c r="G132" s="9" t="s">
        <v>56</v>
      </c>
      <c r="H132" s="9" t="s">
        <v>56</v>
      </c>
      <c r="I132" s="9" t="s">
        <v>56</v>
      </c>
      <c r="J132" s="9" t="s">
        <v>56</v>
      </c>
      <c r="K132" s="9" t="s">
        <v>56</v>
      </c>
    </row>
    <row r="133" spans="1:11" ht="15" thickBot="1" x14ac:dyDescent="0.3">
      <c r="A133" s="67" t="s">
        <v>229</v>
      </c>
      <c r="B133" s="9" t="s">
        <v>56</v>
      </c>
      <c r="C133" s="9" t="s">
        <v>56</v>
      </c>
      <c r="F133" s="67" t="s">
        <v>229</v>
      </c>
      <c r="G133" s="9" t="s">
        <v>56</v>
      </c>
      <c r="H133" s="9" t="s">
        <v>56</v>
      </c>
      <c r="I133" s="9" t="s">
        <v>56</v>
      </c>
      <c r="J133" s="9" t="s">
        <v>56</v>
      </c>
      <c r="K133" s="9" t="s">
        <v>56</v>
      </c>
    </row>
  </sheetData>
  <mergeCells count="2">
    <mergeCell ref="A88:C88"/>
    <mergeCell ref="F88:K88"/>
  </mergeCells>
  <hyperlinks>
    <hyperlink ref="L1" location="Gráficos!A251" display="Gráficos" xr:uid="{DC02A036-89A1-443F-A24C-81C2A6EA88BB}"/>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33"/>
  <sheetViews>
    <sheetView zoomScaleNormal="100" workbookViewId="0"/>
  </sheetViews>
  <sheetFormatPr baseColWidth="10" defaultColWidth="10.85546875" defaultRowHeight="13.5" x14ac:dyDescent="0.25"/>
  <cols>
    <col min="1" max="1" width="8" style="1" customWidth="1"/>
    <col min="2" max="2" width="47.42578125" style="1" customWidth="1"/>
    <col min="3" max="3" width="10.5703125" style="27" customWidth="1"/>
    <col min="4" max="11" width="10.5703125" style="1" customWidth="1"/>
    <col min="12" max="12" width="76.42578125" style="1" customWidth="1"/>
    <col min="13" max="13" width="12.42578125" style="1" customWidth="1"/>
    <col min="14" max="16384" width="10.85546875" style="1"/>
  </cols>
  <sheetData>
    <row r="2" spans="1:12" s="17" customFormat="1" x14ac:dyDescent="0.2">
      <c r="A2" s="15"/>
      <c r="B2" s="15" t="s">
        <v>50</v>
      </c>
      <c r="C2" s="117"/>
      <c r="D2" s="15"/>
      <c r="E2" s="15"/>
      <c r="F2" s="15"/>
      <c r="G2" s="15"/>
      <c r="H2" s="15"/>
      <c r="I2" s="15"/>
      <c r="J2" s="16"/>
      <c r="K2" s="16"/>
      <c r="L2" s="16"/>
    </row>
    <row r="4" spans="1:12" x14ac:dyDescent="0.25">
      <c r="C4" s="118"/>
    </row>
    <row r="5" spans="1:12" ht="14.25" x14ac:dyDescent="0.25">
      <c r="A5" s="144" t="s">
        <v>51</v>
      </c>
      <c r="B5" s="120" t="s">
        <v>52</v>
      </c>
      <c r="C5" s="144">
        <v>2019</v>
      </c>
      <c r="D5" s="144">
        <v>2017</v>
      </c>
      <c r="E5" s="144">
        <v>2016</v>
      </c>
      <c r="F5" s="144">
        <v>2014</v>
      </c>
      <c r="G5" s="144">
        <v>2012</v>
      </c>
      <c r="H5" s="144">
        <v>2009</v>
      </c>
      <c r="I5" s="144">
        <v>2008</v>
      </c>
      <c r="J5" s="144">
        <v>2007</v>
      </c>
      <c r="K5" s="144">
        <v>2006</v>
      </c>
      <c r="L5" s="144" t="s">
        <v>53</v>
      </c>
    </row>
    <row r="6" spans="1:12" s="24" customFormat="1" ht="28.5" x14ac:dyDescent="0.2">
      <c r="A6" s="119">
        <v>1</v>
      </c>
      <c r="B6" s="145" t="s">
        <v>54</v>
      </c>
      <c r="C6" s="134">
        <f>'1.'!B13</f>
        <v>74.775000000000006</v>
      </c>
      <c r="D6" s="134">
        <f>'1.'!C13</f>
        <v>75.599999999999994</v>
      </c>
      <c r="E6" s="134">
        <f>'1.'!D13</f>
        <v>74.650000000000006</v>
      </c>
      <c r="F6" s="134">
        <f>'1.'!E13</f>
        <v>74.729874021029516</v>
      </c>
      <c r="G6" s="23">
        <f>'1.'!F13</f>
        <v>72.404820886326888</v>
      </c>
      <c r="H6" s="23">
        <f>'1.'!G13</f>
        <v>68.1662427138331</v>
      </c>
      <c r="I6" s="23">
        <f>'1.'!H13</f>
        <v>72.230198417911794</v>
      </c>
      <c r="J6" s="23">
        <f>'1.'!I13</f>
        <v>65.561122244488956</v>
      </c>
      <c r="K6" s="23">
        <f>'1.'!J13</f>
        <v>63.837500000000006</v>
      </c>
      <c r="L6" s="23" t="s">
        <v>254</v>
      </c>
    </row>
    <row r="7" spans="1:12" s="24" customFormat="1" ht="14.25" x14ac:dyDescent="0.2">
      <c r="A7" s="119">
        <v>2</v>
      </c>
      <c r="B7" s="145" t="s">
        <v>55</v>
      </c>
      <c r="C7" s="134">
        <f>'2'!B12</f>
        <v>71.95</v>
      </c>
      <c r="D7" s="134">
        <f>'2'!C12</f>
        <v>69.762500000000003</v>
      </c>
      <c r="E7" s="134">
        <f>'2'!D12</f>
        <v>70.847499999999997</v>
      </c>
      <c r="F7" s="134">
        <f>'2'!E12</f>
        <v>71.467500000000001</v>
      </c>
      <c r="G7" s="23">
        <f>'2'!F12</f>
        <v>71.724999999999994</v>
      </c>
      <c r="H7" s="23" t="s">
        <v>56</v>
      </c>
      <c r="I7" s="23" t="s">
        <v>56</v>
      </c>
      <c r="J7" s="23" t="s">
        <v>56</v>
      </c>
      <c r="K7" s="23" t="s">
        <v>56</v>
      </c>
      <c r="L7" s="23"/>
    </row>
    <row r="8" spans="1:12" s="24" customFormat="1" ht="57" x14ac:dyDescent="0.2">
      <c r="A8" s="119">
        <v>3</v>
      </c>
      <c r="B8" s="145" t="s">
        <v>57</v>
      </c>
      <c r="C8" s="134">
        <f>'3.'!B14</f>
        <v>70.55</v>
      </c>
      <c r="D8" s="134">
        <f>'3.'!C14</f>
        <v>71.05</v>
      </c>
      <c r="E8" s="134">
        <f>'3.'!D14</f>
        <v>77.16</v>
      </c>
      <c r="F8" s="134">
        <f>'3.'!E14</f>
        <v>65.7</v>
      </c>
      <c r="G8" s="23">
        <f>'3.'!F14</f>
        <v>66.922500000000014</v>
      </c>
      <c r="H8" s="23">
        <f>'3.'!G14</f>
        <v>63.475000000000001</v>
      </c>
      <c r="I8" s="23">
        <f>'3.'!H14</f>
        <v>61.757500000000007</v>
      </c>
      <c r="J8" s="23">
        <f>'3.'!I14</f>
        <v>61.870000000000005</v>
      </c>
      <c r="K8" s="23">
        <f>'3.'!J14</f>
        <v>50.599999999999994</v>
      </c>
      <c r="L8" s="23" t="s">
        <v>255</v>
      </c>
    </row>
    <row r="9" spans="1:12" s="24" customFormat="1" ht="28.5" x14ac:dyDescent="0.2">
      <c r="A9" s="119">
        <v>4</v>
      </c>
      <c r="B9" s="145" t="s">
        <v>58</v>
      </c>
      <c r="C9" s="134">
        <f>'4.'!B13</f>
        <v>71.278721278721278</v>
      </c>
      <c r="D9" s="134">
        <f>'4.'!C13</f>
        <v>69.53434414098588</v>
      </c>
      <c r="E9" s="134">
        <f>'4.'!D13</f>
        <v>69.526669089622885</v>
      </c>
      <c r="F9" s="134">
        <f>'4.'!E13</f>
        <v>66.416012598405388</v>
      </c>
      <c r="G9" s="23">
        <f>'4.'!F13</f>
        <v>66.915000000000006</v>
      </c>
      <c r="H9" s="23" t="s">
        <v>56</v>
      </c>
      <c r="I9" s="23" t="s">
        <v>56</v>
      </c>
      <c r="J9" s="23" t="s">
        <v>56</v>
      </c>
      <c r="K9" s="23" t="s">
        <v>56</v>
      </c>
      <c r="L9" s="23"/>
    </row>
    <row r="10" spans="1:12" s="24" customFormat="1" ht="57" x14ac:dyDescent="0.2">
      <c r="A10" s="119">
        <v>5</v>
      </c>
      <c r="B10" s="145" t="s">
        <v>59</v>
      </c>
      <c r="C10" s="134">
        <f>'5.'!B12</f>
        <v>54.1</v>
      </c>
      <c r="D10" s="134">
        <f>'5.'!C12</f>
        <v>56.150000000000006</v>
      </c>
      <c r="E10" s="134">
        <f>'5.'!D12</f>
        <v>51.962620168367891</v>
      </c>
      <c r="F10" s="134">
        <f>'5.'!E12</f>
        <v>54.237574002857997</v>
      </c>
      <c r="G10" s="23">
        <f>'5.'!F12</f>
        <v>41.664999999999999</v>
      </c>
      <c r="H10" s="23">
        <f>'5.'!G12</f>
        <v>51.84</v>
      </c>
      <c r="I10" s="23">
        <f>'5.'!H12</f>
        <v>44.215000000000003</v>
      </c>
      <c r="J10" s="23">
        <f>'5.'!I12</f>
        <v>44.52</v>
      </c>
      <c r="K10" s="23">
        <f>'5.'!J12</f>
        <v>44.6099806</v>
      </c>
      <c r="L10" s="23" t="s">
        <v>255</v>
      </c>
    </row>
    <row r="11" spans="1:12" s="24" customFormat="1" ht="14.25" x14ac:dyDescent="0.2">
      <c r="A11" s="119">
        <v>6</v>
      </c>
      <c r="B11" s="145" t="s">
        <v>60</v>
      </c>
      <c r="C11" s="134">
        <f>'6.'!B12</f>
        <v>50.25</v>
      </c>
      <c r="D11" s="135">
        <f>'6.'!C12</f>
        <v>47.925140921518079</v>
      </c>
      <c r="E11" s="134">
        <f>'6.'!D12</f>
        <v>40.472333667341928</v>
      </c>
      <c r="F11" s="134">
        <f>'6.'!E12</f>
        <v>50.602453357622153</v>
      </c>
      <c r="G11" s="23">
        <f>'6.'!F12</f>
        <v>54.72</v>
      </c>
      <c r="H11" s="23" t="s">
        <v>56</v>
      </c>
      <c r="I11" s="23" t="s">
        <v>56</v>
      </c>
      <c r="J11" s="23" t="s">
        <v>56</v>
      </c>
      <c r="K11" s="23" t="s">
        <v>56</v>
      </c>
      <c r="L11" s="23"/>
    </row>
    <row r="12" spans="1:12" s="24" customFormat="1" ht="14.25" x14ac:dyDescent="0.2">
      <c r="A12" s="119">
        <v>7</v>
      </c>
      <c r="B12" s="145" t="s">
        <v>61</v>
      </c>
      <c r="C12" s="134">
        <f>'7.'!B12</f>
        <v>63.024999999999999</v>
      </c>
      <c r="D12" s="135">
        <f>'7.'!C12</f>
        <v>64.025000000000006</v>
      </c>
      <c r="E12" s="134">
        <f>'7.'!D12</f>
        <v>66.440552402280446</v>
      </c>
      <c r="F12" s="134">
        <f>'7.'!E12</f>
        <v>64.398221249303489</v>
      </c>
      <c r="G12" s="23" t="s">
        <v>56</v>
      </c>
      <c r="H12" s="23" t="s">
        <v>56</v>
      </c>
      <c r="I12" s="23" t="s">
        <v>56</v>
      </c>
      <c r="J12" s="23" t="s">
        <v>56</v>
      </c>
      <c r="K12" s="23" t="s">
        <v>56</v>
      </c>
      <c r="L12" s="23"/>
    </row>
    <row r="13" spans="1:12" s="24" customFormat="1" ht="28.5" x14ac:dyDescent="0.2">
      <c r="A13" s="119">
        <v>8</v>
      </c>
      <c r="B13" s="145" t="s">
        <v>62</v>
      </c>
      <c r="C13" s="134">
        <f>'8.'!B13</f>
        <v>38.449999999999996</v>
      </c>
      <c r="D13" s="135">
        <f>'8.'!C13</f>
        <v>32.415594709551478</v>
      </c>
      <c r="E13" s="134">
        <f>'8.'!D13</f>
        <v>36.941088019362368</v>
      </c>
      <c r="F13" s="134">
        <f>'8.'!E13</f>
        <v>44.731275009035286</v>
      </c>
      <c r="G13" s="23">
        <f>'8.'!F13</f>
        <v>46.19</v>
      </c>
      <c r="H13" s="23" t="s">
        <v>56</v>
      </c>
      <c r="I13" s="23" t="s">
        <v>56</v>
      </c>
      <c r="J13" s="23" t="s">
        <v>56</v>
      </c>
      <c r="K13" s="23" t="s">
        <v>56</v>
      </c>
      <c r="L13" s="23" t="s">
        <v>63</v>
      </c>
    </row>
    <row r="14" spans="1:12" s="24" customFormat="1" ht="28.5" x14ac:dyDescent="0.2">
      <c r="A14" s="119">
        <v>9</v>
      </c>
      <c r="B14" s="145" t="s">
        <v>64</v>
      </c>
      <c r="C14" s="134">
        <f>'9.'!B14</f>
        <v>32.75</v>
      </c>
      <c r="D14" s="135">
        <f>'9.'!C14</f>
        <v>27.743912126199351</v>
      </c>
      <c r="E14" s="134">
        <f>'9.'!D14</f>
        <v>28.070546297692765</v>
      </c>
      <c r="F14" s="134">
        <f>'9.'!E14</f>
        <v>24.392675959419346</v>
      </c>
      <c r="G14" s="23">
        <f>'9.'!F14</f>
        <v>26.534999999999997</v>
      </c>
      <c r="H14" s="23" t="s">
        <v>56</v>
      </c>
      <c r="I14" s="23" t="s">
        <v>56</v>
      </c>
      <c r="J14" s="23" t="s">
        <v>56</v>
      </c>
      <c r="K14" s="23" t="s">
        <v>56</v>
      </c>
      <c r="L14" s="23" t="s">
        <v>65</v>
      </c>
    </row>
    <row r="15" spans="1:12" s="24" customFormat="1" ht="14.25" x14ac:dyDescent="0.2">
      <c r="A15" s="119">
        <v>10</v>
      </c>
      <c r="B15" s="145" t="s">
        <v>66</v>
      </c>
      <c r="C15" s="134">
        <f>'10.'!B12</f>
        <v>26.674999999999997</v>
      </c>
      <c r="D15" s="135">
        <f>'10.'!C12</f>
        <v>20.1375815473884</v>
      </c>
      <c r="E15" s="134">
        <f>'10.'!D12</f>
        <v>22.62802606308523</v>
      </c>
      <c r="F15" s="134">
        <f>'10.'!E12</f>
        <v>22.650408962590074</v>
      </c>
      <c r="G15" s="23">
        <f>'10.'!F12</f>
        <v>29.257499999999993</v>
      </c>
      <c r="H15" s="23" t="s">
        <v>56</v>
      </c>
      <c r="I15" s="23" t="s">
        <v>56</v>
      </c>
      <c r="J15" s="23" t="s">
        <v>56</v>
      </c>
      <c r="K15" s="23" t="s">
        <v>56</v>
      </c>
      <c r="L15" s="23"/>
    </row>
    <row r="16" spans="1:12" s="24" customFormat="1" ht="14.25" x14ac:dyDescent="0.2">
      <c r="A16" s="119">
        <v>11</v>
      </c>
      <c r="B16" s="145" t="s">
        <v>67</v>
      </c>
      <c r="C16" s="134">
        <f>'11.'!B12</f>
        <v>67.625</v>
      </c>
      <c r="D16" s="135">
        <f>'11.'!C12</f>
        <v>66.887162156329765</v>
      </c>
      <c r="E16" s="134" t="s">
        <v>56</v>
      </c>
      <c r="F16" s="134" t="s">
        <v>56</v>
      </c>
      <c r="G16" s="23">
        <f>'11.'!F12</f>
        <v>63.502499999999998</v>
      </c>
      <c r="H16" s="23" t="s">
        <v>56</v>
      </c>
      <c r="I16" s="23" t="s">
        <v>56</v>
      </c>
      <c r="J16" s="23" t="s">
        <v>56</v>
      </c>
      <c r="K16" s="23" t="s">
        <v>56</v>
      </c>
      <c r="L16" s="23"/>
    </row>
    <row r="17" spans="1:12" ht="14.25" x14ac:dyDescent="0.25">
      <c r="A17" s="119">
        <v>12</v>
      </c>
      <c r="B17" s="145" t="s">
        <v>68</v>
      </c>
      <c r="C17" s="134">
        <f>'12.'!B12</f>
        <v>25.049999999999997</v>
      </c>
      <c r="D17" s="135">
        <f>'12.'!C12</f>
        <v>27.671543376350389</v>
      </c>
      <c r="E17" s="134">
        <f>'12.'!D12</f>
        <v>32.023113161361152</v>
      </c>
      <c r="F17" s="134">
        <f>'12.'!E12</f>
        <v>21.445342965158876</v>
      </c>
      <c r="G17" s="23">
        <f>'12.'!F12</f>
        <v>26.400000000000006</v>
      </c>
      <c r="H17" s="23" t="s">
        <v>56</v>
      </c>
      <c r="I17" s="23" t="s">
        <v>56</v>
      </c>
      <c r="J17" s="23" t="s">
        <v>56</v>
      </c>
      <c r="K17" s="23" t="s">
        <v>56</v>
      </c>
      <c r="L17" s="23"/>
    </row>
    <row r="18" spans="1:12" ht="14.25" x14ac:dyDescent="0.25">
      <c r="A18" s="119">
        <v>13</v>
      </c>
      <c r="B18" s="145" t="s">
        <v>69</v>
      </c>
      <c r="C18" s="134">
        <f>'13.'!B12</f>
        <v>60.35</v>
      </c>
      <c r="D18" s="135">
        <f>'13.'!C12</f>
        <v>58.689508464612047</v>
      </c>
      <c r="E18" s="134">
        <f>'13.'!D12</f>
        <v>59.625534844140738</v>
      </c>
      <c r="F18" s="134">
        <f>'13.'!E12</f>
        <v>52.074974460890637</v>
      </c>
      <c r="G18" s="23">
        <f>'13.'!F12</f>
        <v>55.755000000000003</v>
      </c>
      <c r="H18" s="23" t="s">
        <v>56</v>
      </c>
      <c r="I18" s="23" t="s">
        <v>56</v>
      </c>
      <c r="J18" s="23" t="s">
        <v>56</v>
      </c>
      <c r="K18" s="23" t="s">
        <v>56</v>
      </c>
      <c r="L18" s="23"/>
    </row>
    <row r="19" spans="1:12" ht="14.25" x14ac:dyDescent="0.25">
      <c r="A19" s="119">
        <v>14</v>
      </c>
      <c r="B19" s="145" t="s">
        <v>70</v>
      </c>
      <c r="C19" s="134">
        <f>'14.'!B12</f>
        <v>62.974999999999994</v>
      </c>
      <c r="D19" s="135">
        <f>'14.'!C12</f>
        <v>64.650000000000006</v>
      </c>
      <c r="E19" s="134">
        <f>'14.'!D12</f>
        <v>64.155995374361325</v>
      </c>
      <c r="F19" s="134">
        <f>'14.'!E12</f>
        <v>56</v>
      </c>
      <c r="G19" s="23">
        <f>'14.'!F12</f>
        <v>61.989999999999995</v>
      </c>
      <c r="H19" s="23" t="s">
        <v>56</v>
      </c>
      <c r="I19" s="23" t="s">
        <v>56</v>
      </c>
      <c r="J19" s="23" t="s">
        <v>56</v>
      </c>
      <c r="K19" s="23" t="s">
        <v>56</v>
      </c>
      <c r="L19" s="23"/>
    </row>
    <row r="20" spans="1:12" ht="14.25" x14ac:dyDescent="0.25">
      <c r="A20" s="119">
        <v>15</v>
      </c>
      <c r="B20" s="145" t="s">
        <v>71</v>
      </c>
      <c r="C20" s="134">
        <f>'15.'!B12</f>
        <v>60.3</v>
      </c>
      <c r="D20" s="135">
        <f>'15.'!C12</f>
        <v>61.075000000000003</v>
      </c>
      <c r="E20" s="134">
        <f>'15.'!D12</f>
        <v>57.730936035650437</v>
      </c>
      <c r="F20" s="134">
        <f>'15.'!E12</f>
        <v>53</v>
      </c>
      <c r="G20" s="23">
        <f>'15.'!F12</f>
        <v>58.432499999999997</v>
      </c>
      <c r="H20" s="23" t="s">
        <v>56</v>
      </c>
      <c r="I20" s="23" t="s">
        <v>56</v>
      </c>
      <c r="J20" s="23" t="s">
        <v>56</v>
      </c>
      <c r="K20" s="23" t="s">
        <v>56</v>
      </c>
      <c r="L20" s="23"/>
    </row>
    <row r="21" spans="1:12" ht="28.5" x14ac:dyDescent="0.25">
      <c r="A21" s="119">
        <v>16</v>
      </c>
      <c r="B21" s="145" t="s">
        <v>203</v>
      </c>
      <c r="C21" s="134">
        <f>'16.'!B14</f>
        <v>15</v>
      </c>
      <c r="D21" s="135">
        <f>'16.'!C14</f>
        <v>19</v>
      </c>
      <c r="E21" s="134">
        <f>'16.'!D14</f>
        <v>26.58626574575068</v>
      </c>
      <c r="F21" s="134">
        <f>'16.'!E14</f>
        <v>33.875</v>
      </c>
      <c r="G21" s="23">
        <f>'16.'!F14</f>
        <v>36.994999999999997</v>
      </c>
      <c r="H21" s="23" t="s">
        <v>56</v>
      </c>
      <c r="I21" s="23" t="s">
        <v>56</v>
      </c>
      <c r="J21" s="23" t="s">
        <v>56</v>
      </c>
      <c r="K21" s="23" t="s">
        <v>56</v>
      </c>
      <c r="L21" s="23" t="s">
        <v>65</v>
      </c>
    </row>
    <row r="22" spans="1:12" ht="14.25" x14ac:dyDescent="0.25">
      <c r="A22" s="119">
        <v>17</v>
      </c>
      <c r="B22" s="145" t="s">
        <v>72</v>
      </c>
      <c r="C22" s="134">
        <f>'17.'!B12</f>
        <v>68.924999999999997</v>
      </c>
      <c r="D22" s="135">
        <f>'17.'!C12</f>
        <v>68.900000000000006</v>
      </c>
      <c r="E22" s="134">
        <f>'17.'!D12</f>
        <v>67.741130270854285</v>
      </c>
      <c r="F22" s="134">
        <f>'17.'!E12</f>
        <v>62.05</v>
      </c>
      <c r="G22" s="23" t="s">
        <v>56</v>
      </c>
      <c r="H22" s="23" t="s">
        <v>56</v>
      </c>
      <c r="I22" s="23" t="s">
        <v>56</v>
      </c>
      <c r="J22" s="23" t="s">
        <v>56</v>
      </c>
      <c r="K22" s="23" t="s">
        <v>56</v>
      </c>
      <c r="L22" s="23"/>
    </row>
    <row r="23" spans="1:12" ht="14.25" x14ac:dyDescent="0.25">
      <c r="A23" s="119">
        <v>18</v>
      </c>
      <c r="B23" s="145" t="s">
        <v>73</v>
      </c>
      <c r="C23" s="134">
        <f>'18.'!B12</f>
        <v>74.05</v>
      </c>
      <c r="D23" s="135">
        <f>'18.'!C12</f>
        <v>71.8</v>
      </c>
      <c r="E23" s="134">
        <f>'18.'!D12</f>
        <v>71.113497327881163</v>
      </c>
      <c r="F23" s="134">
        <f>'18.'!E12</f>
        <v>65.55</v>
      </c>
      <c r="G23" s="23">
        <f>'18.'!F12</f>
        <v>66.992499999999993</v>
      </c>
      <c r="H23" s="23" t="s">
        <v>56</v>
      </c>
      <c r="I23" s="23" t="s">
        <v>56</v>
      </c>
      <c r="J23" s="23" t="s">
        <v>56</v>
      </c>
      <c r="K23" s="23" t="s">
        <v>56</v>
      </c>
      <c r="L23" s="23"/>
    </row>
    <row r="24" spans="1:12" ht="14.25" x14ac:dyDescent="0.25">
      <c r="A24" s="119">
        <v>19</v>
      </c>
      <c r="B24" s="145" t="s">
        <v>74</v>
      </c>
      <c r="C24" s="134">
        <f>'19.'!B12</f>
        <v>75.325000000000003</v>
      </c>
      <c r="D24" s="134">
        <f>'19.'!C12</f>
        <v>74.025000000000006</v>
      </c>
      <c r="E24" s="134">
        <f>'19.'!D12</f>
        <v>73.075213774940551</v>
      </c>
      <c r="F24" s="134">
        <f>'19.'!E12</f>
        <v>69.984999999999999</v>
      </c>
      <c r="G24" s="23">
        <f>'19.'!F12</f>
        <v>70.522500000000008</v>
      </c>
      <c r="H24" s="23" t="s">
        <v>56</v>
      </c>
      <c r="I24" s="23" t="s">
        <v>56</v>
      </c>
      <c r="J24" s="23" t="s">
        <v>56</v>
      </c>
      <c r="K24" s="23" t="s">
        <v>56</v>
      </c>
      <c r="L24" s="23"/>
    </row>
    <row r="25" spans="1:12" s="24" customFormat="1" ht="14.25" x14ac:dyDescent="0.2">
      <c r="A25" s="119">
        <v>20</v>
      </c>
      <c r="B25" s="145" t="s">
        <v>75</v>
      </c>
      <c r="C25" s="134">
        <f>'20.'!B12</f>
        <v>69.474999999999994</v>
      </c>
      <c r="D25" s="134">
        <f>'20.'!C12</f>
        <v>67.95</v>
      </c>
      <c r="E25" s="134">
        <f>'20.'!D12</f>
        <v>69.218468419698468</v>
      </c>
      <c r="F25" s="134" t="s">
        <v>56</v>
      </c>
      <c r="G25" s="23" t="s">
        <v>56</v>
      </c>
      <c r="H25" s="23" t="s">
        <v>56</v>
      </c>
      <c r="I25" s="23" t="s">
        <v>56</v>
      </c>
      <c r="J25" s="23" t="s">
        <v>56</v>
      </c>
      <c r="K25" s="23" t="s">
        <v>56</v>
      </c>
      <c r="L25" s="23"/>
    </row>
    <row r="26" spans="1:12" s="24" customFormat="1" ht="14.25" x14ac:dyDescent="0.2">
      <c r="A26" s="119" t="s">
        <v>76</v>
      </c>
      <c r="B26" s="145" t="s">
        <v>77</v>
      </c>
      <c r="C26" s="134">
        <f>'21.'!B12</f>
        <v>80.899999999999991</v>
      </c>
      <c r="D26" s="134">
        <f>'21.'!C12</f>
        <v>81.5</v>
      </c>
      <c r="E26" s="134">
        <f>'21.'!D12</f>
        <v>80.524999999999991</v>
      </c>
      <c r="F26" s="134" t="str">
        <f>'21.'!E12</f>
        <v>NA</v>
      </c>
      <c r="G26" s="134" t="str">
        <f>'21.'!F12</f>
        <v>NA</v>
      </c>
      <c r="H26" s="134" t="str">
        <f>'21.'!G12</f>
        <v>NA</v>
      </c>
      <c r="I26" s="134" t="str">
        <f>'21.'!H12</f>
        <v>NA</v>
      </c>
      <c r="J26" s="134" t="str">
        <f>'21.'!I12</f>
        <v>NA</v>
      </c>
      <c r="K26" s="134" t="str">
        <f>'21.'!J12</f>
        <v>NA</v>
      </c>
      <c r="L26" s="23"/>
    </row>
    <row r="27" spans="1:12" s="24" customFormat="1" ht="28.5" x14ac:dyDescent="0.2">
      <c r="A27" s="119" t="s">
        <v>78</v>
      </c>
      <c r="B27" s="145" t="s">
        <v>79</v>
      </c>
      <c r="C27" s="134">
        <f>'22.'!B12</f>
        <v>66.424999999999997</v>
      </c>
      <c r="D27" s="134">
        <f>'22.'!C12</f>
        <v>64.075000000000003</v>
      </c>
      <c r="E27" s="134">
        <f>'22.'!D12</f>
        <v>65.575000000000003</v>
      </c>
      <c r="F27" s="134" t="str">
        <f>'21.'!E12</f>
        <v>NA</v>
      </c>
      <c r="G27" s="134" t="str">
        <f>'21.'!F12</f>
        <v>NA</v>
      </c>
      <c r="H27" s="134" t="str">
        <f>'21.'!G12</f>
        <v>NA</v>
      </c>
      <c r="I27" s="134" t="str">
        <f>'21.'!H12</f>
        <v>NA</v>
      </c>
      <c r="J27" s="134" t="str">
        <f>'21.'!I12</f>
        <v>NA</v>
      </c>
      <c r="K27" s="134" t="str">
        <f>'21.'!J12</f>
        <v>NA</v>
      </c>
      <c r="L27" s="23"/>
    </row>
    <row r="28" spans="1:12" s="24" customFormat="1" ht="28.5" x14ac:dyDescent="0.2">
      <c r="A28" s="119" t="s">
        <v>80</v>
      </c>
      <c r="B28" s="145" t="s">
        <v>81</v>
      </c>
      <c r="C28" s="134">
        <f>'23.'!B12</f>
        <v>64.149999999999991</v>
      </c>
      <c r="D28" s="134">
        <f>'23.'!C12</f>
        <v>62.275000000000006</v>
      </c>
      <c r="E28" s="134">
        <f>'23.'!D12</f>
        <v>63.1</v>
      </c>
      <c r="F28" s="134" t="str">
        <f>'21.'!E12</f>
        <v>NA</v>
      </c>
      <c r="G28" s="134" t="str">
        <f>'21.'!F12</f>
        <v>NA</v>
      </c>
      <c r="H28" s="134" t="str">
        <f>'21.'!G12</f>
        <v>NA</v>
      </c>
      <c r="I28" s="134" t="str">
        <f>'21.'!H12</f>
        <v>NA</v>
      </c>
      <c r="J28" s="134" t="str">
        <f>'21.'!I12</f>
        <v>NA</v>
      </c>
      <c r="K28" s="134" t="str">
        <f>'21.'!J12</f>
        <v>NA</v>
      </c>
      <c r="L28" s="23"/>
    </row>
    <row r="29" spans="1:12" s="24" customFormat="1" ht="28.5" x14ac:dyDescent="0.2">
      <c r="A29" s="119" t="s">
        <v>82</v>
      </c>
      <c r="B29" s="145" t="s">
        <v>83</v>
      </c>
      <c r="C29" s="134">
        <f>'24.'!B12</f>
        <v>75.524999999999991</v>
      </c>
      <c r="D29" s="134">
        <f>'24.'!C12</f>
        <v>77.575000000000003</v>
      </c>
      <c r="E29" s="134">
        <f>'24.'!D12</f>
        <v>75.899999999999991</v>
      </c>
      <c r="F29" s="134" t="str">
        <f>'21.'!E12</f>
        <v>NA</v>
      </c>
      <c r="G29" s="134" t="str">
        <f>'21.'!F12</f>
        <v>NA</v>
      </c>
      <c r="H29" s="134" t="str">
        <f>'21.'!G12</f>
        <v>NA</v>
      </c>
      <c r="I29" s="134" t="str">
        <f>'21.'!H12</f>
        <v>NA</v>
      </c>
      <c r="J29" s="134" t="str">
        <f>'21.'!I12</f>
        <v>NA</v>
      </c>
      <c r="K29" s="134" t="str">
        <f>'21.'!J12</f>
        <v>NA</v>
      </c>
      <c r="L29" s="23"/>
    </row>
    <row r="30" spans="1:12" s="24" customFormat="1" ht="14.25" x14ac:dyDescent="0.2">
      <c r="A30" s="119" t="s">
        <v>84</v>
      </c>
      <c r="B30" s="145" t="s">
        <v>85</v>
      </c>
      <c r="C30" s="134">
        <f>'25.'!B12</f>
        <v>65</v>
      </c>
      <c r="D30" s="134">
        <f>'25.'!C12</f>
        <v>61.1</v>
      </c>
      <c r="E30" s="134">
        <f>'25.'!D12</f>
        <v>65.325000000000003</v>
      </c>
      <c r="F30" s="134" t="str">
        <f>'25.'!E12</f>
        <v>NA</v>
      </c>
      <c r="G30" s="134" t="str">
        <f>'25.'!F12</f>
        <v>NA</v>
      </c>
      <c r="H30" s="134" t="str">
        <f>'25.'!G12</f>
        <v>NA</v>
      </c>
      <c r="I30" s="134" t="str">
        <f>'25.'!H12</f>
        <v>NA</v>
      </c>
      <c r="J30" s="134" t="str">
        <f>'25.'!I12</f>
        <v>NA</v>
      </c>
      <c r="K30" s="134" t="str">
        <f>'25.'!J12</f>
        <v>NA</v>
      </c>
      <c r="L30" s="23"/>
    </row>
    <row r="31" spans="1:12" s="24" customFormat="1" ht="14.25" x14ac:dyDescent="0.2">
      <c r="A31" s="119" t="s">
        <v>86</v>
      </c>
      <c r="B31" s="145" t="s">
        <v>87</v>
      </c>
      <c r="C31" s="134">
        <f>'26.'!B12</f>
        <v>67.875</v>
      </c>
      <c r="D31" s="134">
        <f>'26.'!C12</f>
        <v>66.25</v>
      </c>
      <c r="E31" s="134">
        <f>'26.'!D12</f>
        <v>67.924999999999997</v>
      </c>
      <c r="F31" s="134" t="str">
        <f>'25.'!E12</f>
        <v>NA</v>
      </c>
      <c r="G31" s="134" t="str">
        <f>'25.'!F12</f>
        <v>NA</v>
      </c>
      <c r="H31" s="134" t="str">
        <f>'25.'!G12</f>
        <v>NA</v>
      </c>
      <c r="I31" s="134" t="str">
        <f>'25.'!H12</f>
        <v>NA</v>
      </c>
      <c r="J31" s="134" t="str">
        <f>'25.'!I12</f>
        <v>NA</v>
      </c>
      <c r="K31" s="134" t="str">
        <f>'25.'!J12</f>
        <v>NA</v>
      </c>
      <c r="L31" s="23"/>
    </row>
    <row r="32" spans="1:12" s="24" customFormat="1" ht="14.25" x14ac:dyDescent="0.2">
      <c r="A32" s="119" t="s">
        <v>88</v>
      </c>
      <c r="B32" s="145" t="s">
        <v>89</v>
      </c>
      <c r="C32" s="134">
        <f>'27.'!B12</f>
        <v>55.625</v>
      </c>
      <c r="D32" s="134">
        <f>'27.'!C12</f>
        <v>50.924999999999997</v>
      </c>
      <c r="E32" s="134">
        <f>'27.'!D12</f>
        <v>51.45</v>
      </c>
      <c r="F32" s="134" t="str">
        <f>'25.'!E12</f>
        <v>NA</v>
      </c>
      <c r="G32" s="134" t="str">
        <f>'25.'!F12</f>
        <v>NA</v>
      </c>
      <c r="H32" s="134" t="str">
        <f>'25.'!G12</f>
        <v>NA</v>
      </c>
      <c r="I32" s="134" t="str">
        <f>'25.'!H12</f>
        <v>NA</v>
      </c>
      <c r="J32" s="134" t="str">
        <f>'25.'!I12</f>
        <v>NA</v>
      </c>
      <c r="K32" s="134" t="str">
        <f>'25.'!J12</f>
        <v>NA</v>
      </c>
      <c r="L32" s="23"/>
    </row>
    <row r="33" spans="1:12" s="24" customFormat="1" ht="28.5" x14ac:dyDescent="0.2">
      <c r="A33" s="119" t="s">
        <v>90</v>
      </c>
      <c r="B33" s="145" t="s">
        <v>91</v>
      </c>
      <c r="C33" s="134">
        <f>'28.'!B12</f>
        <v>71.099999999999994</v>
      </c>
      <c r="D33" s="134">
        <f>'28.'!C12</f>
        <v>68.974999999999994</v>
      </c>
      <c r="E33" s="134">
        <f>'28.'!D12</f>
        <v>65.3</v>
      </c>
      <c r="F33" s="134" t="str">
        <f>'25.'!E12</f>
        <v>NA</v>
      </c>
      <c r="G33" s="134" t="str">
        <f>'25.'!F12</f>
        <v>NA</v>
      </c>
      <c r="H33" s="134" t="str">
        <f>'25.'!G12</f>
        <v>NA</v>
      </c>
      <c r="I33" s="134" t="str">
        <f>'25.'!H12</f>
        <v>NA</v>
      </c>
      <c r="J33" s="134" t="str">
        <f>'25.'!I12</f>
        <v>NA</v>
      </c>
      <c r="K33" s="134" t="str">
        <f>'25.'!J12</f>
        <v>NA</v>
      </c>
      <c r="L33" s="23"/>
    </row>
  </sheetData>
  <phoneticPr fontId="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379"/>
  <sheetViews>
    <sheetView zoomScale="70" zoomScaleNormal="70" workbookViewId="0">
      <selection sqref="A1:N2"/>
    </sheetView>
  </sheetViews>
  <sheetFormatPr baseColWidth="10" defaultColWidth="11.42578125" defaultRowHeight="12.75" x14ac:dyDescent="0.2"/>
  <cols>
    <col min="1" max="11" width="11.42578125" style="199"/>
    <col min="12" max="12" width="76.42578125" style="199" customWidth="1"/>
    <col min="13" max="21" width="11.42578125" style="199"/>
    <col min="22" max="49" width="11.42578125" style="200"/>
    <col min="50" max="16384" width="11.42578125" style="199"/>
  </cols>
  <sheetData>
    <row r="1" spans="1:45" ht="12.95" customHeight="1" x14ac:dyDescent="0.2">
      <c r="A1" s="223" t="s">
        <v>238</v>
      </c>
      <c r="B1" s="223"/>
      <c r="C1" s="223"/>
      <c r="D1" s="223"/>
      <c r="E1" s="223"/>
      <c r="F1" s="223"/>
      <c r="G1" s="223"/>
      <c r="H1" s="223"/>
      <c r="I1" s="223"/>
      <c r="J1" s="223"/>
      <c r="K1" s="223"/>
      <c r="L1" s="223"/>
      <c r="M1" s="223"/>
      <c r="N1" s="223"/>
    </row>
    <row r="2" spans="1:45" x14ac:dyDescent="0.2">
      <c r="A2" s="223"/>
      <c r="B2" s="223"/>
      <c r="C2" s="223"/>
      <c r="D2" s="223"/>
      <c r="E2" s="223"/>
      <c r="F2" s="223"/>
      <c r="G2" s="223"/>
      <c r="H2" s="223"/>
      <c r="I2" s="223"/>
      <c r="J2" s="223"/>
      <c r="K2" s="223"/>
      <c r="L2" s="223"/>
      <c r="M2" s="223"/>
      <c r="N2" s="223"/>
    </row>
    <row r="5" spans="1:45" ht="24" customHeight="1" x14ac:dyDescent="0.2">
      <c r="A5" s="222" t="s">
        <v>242</v>
      </c>
      <c r="B5" s="222"/>
      <c r="C5" s="222"/>
      <c r="D5" s="222"/>
      <c r="E5" s="222"/>
      <c r="F5" s="222"/>
      <c r="G5" s="222"/>
      <c r="H5" s="222"/>
      <c r="I5" s="222"/>
      <c r="J5" s="222"/>
      <c r="K5" s="222"/>
      <c r="L5" s="222"/>
      <c r="M5" s="222"/>
      <c r="N5" s="222"/>
      <c r="O5" s="222"/>
      <c r="P5" s="222"/>
      <c r="Q5" s="222"/>
      <c r="R5" s="222"/>
      <c r="S5" s="222"/>
      <c r="T5" s="222"/>
      <c r="U5" s="222"/>
    </row>
    <row r="8" spans="1:45" ht="27" x14ac:dyDescent="0.2">
      <c r="X8" s="191" t="s">
        <v>92</v>
      </c>
      <c r="Y8" s="191" t="s">
        <v>93</v>
      </c>
      <c r="Z8" s="191" t="s">
        <v>94</v>
      </c>
      <c r="AA8" s="191" t="s">
        <v>95</v>
      </c>
      <c r="AB8" s="191" t="s">
        <v>96</v>
      </c>
      <c r="AC8" s="191" t="s">
        <v>97</v>
      </c>
      <c r="AD8" s="191" t="s">
        <v>98</v>
      </c>
      <c r="AE8" s="191" t="s">
        <v>99</v>
      </c>
      <c r="AF8" s="191" t="s">
        <v>100</v>
      </c>
      <c r="AG8" s="191" t="s">
        <v>101</v>
      </c>
      <c r="AH8" s="191" t="s">
        <v>102</v>
      </c>
      <c r="AI8" s="191" t="s">
        <v>103</v>
      </c>
      <c r="AJ8" s="191" t="s">
        <v>104</v>
      </c>
      <c r="AK8" s="191" t="s">
        <v>105</v>
      </c>
      <c r="AL8" s="191" t="s">
        <v>106</v>
      </c>
      <c r="AM8" s="191" t="s">
        <v>107</v>
      </c>
      <c r="AN8" s="191" t="s">
        <v>108</v>
      </c>
      <c r="AO8" s="191" t="s">
        <v>109</v>
      </c>
      <c r="AP8" s="191" t="s">
        <v>110</v>
      </c>
      <c r="AQ8" s="191" t="s">
        <v>111</v>
      </c>
      <c r="AR8" s="191" t="s">
        <v>112</v>
      </c>
      <c r="AS8" s="191" t="s">
        <v>113</v>
      </c>
    </row>
    <row r="9" spans="1:45" ht="13.5" x14ac:dyDescent="0.2">
      <c r="X9" s="192">
        <v>74.775000000000006</v>
      </c>
      <c r="Y9" s="192">
        <v>77</v>
      </c>
      <c r="Z9" s="192">
        <v>73.55</v>
      </c>
      <c r="AA9" s="192">
        <v>75.150000000000006</v>
      </c>
      <c r="AB9" s="192">
        <v>83.625</v>
      </c>
      <c r="AC9" s="192">
        <v>80.05</v>
      </c>
      <c r="AD9" s="192">
        <v>76.949999999999989</v>
      </c>
      <c r="AE9" s="192">
        <v>69.125</v>
      </c>
      <c r="AF9" s="192">
        <v>72.275000000000006</v>
      </c>
      <c r="AG9" s="192">
        <v>77.524999999999991</v>
      </c>
      <c r="AH9" s="192">
        <v>73.3</v>
      </c>
      <c r="AI9" s="192">
        <v>77.025000000000006</v>
      </c>
      <c r="AJ9" s="192">
        <v>76.724999999999994</v>
      </c>
      <c r="AK9" s="192">
        <v>72.7</v>
      </c>
      <c r="AL9" s="192">
        <v>75.625</v>
      </c>
      <c r="AM9" s="192">
        <v>75.875</v>
      </c>
      <c r="AN9" s="192">
        <v>73.174999999999997</v>
      </c>
      <c r="AO9" s="192">
        <v>71.849999999999994</v>
      </c>
      <c r="AP9" s="192">
        <v>73.674999999999997</v>
      </c>
      <c r="AQ9" s="192">
        <v>72.024999999999991</v>
      </c>
      <c r="AR9" s="192">
        <v>74.275000000000006</v>
      </c>
      <c r="AS9" s="192">
        <v>72.3</v>
      </c>
    </row>
    <row r="54" spans="1:49" s="202" customFormat="1" ht="24" customHeight="1" x14ac:dyDescent="0.2">
      <c r="A54" s="222" t="s">
        <v>243</v>
      </c>
      <c r="B54" s="222"/>
      <c r="C54" s="222"/>
      <c r="D54" s="222"/>
      <c r="E54" s="222"/>
      <c r="F54" s="222"/>
      <c r="G54" s="222"/>
      <c r="H54" s="222"/>
      <c r="I54" s="222"/>
      <c r="J54" s="222"/>
      <c r="K54" s="222"/>
      <c r="L54" s="222"/>
      <c r="M54" s="222"/>
      <c r="N54" s="222"/>
      <c r="O54" s="222"/>
      <c r="P54" s="222"/>
      <c r="Q54" s="222"/>
      <c r="R54" s="222"/>
      <c r="S54" s="222"/>
      <c r="T54" s="222"/>
      <c r="U54" s="222"/>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row>
    <row r="56" spans="1:49" ht="27" x14ac:dyDescent="0.2">
      <c r="X56" s="191" t="s">
        <v>92</v>
      </c>
      <c r="Y56" s="191" t="s">
        <v>93</v>
      </c>
      <c r="Z56" s="191" t="s">
        <v>94</v>
      </c>
      <c r="AA56" s="191" t="s">
        <v>95</v>
      </c>
      <c r="AB56" s="191" t="s">
        <v>96</v>
      </c>
      <c r="AC56" s="191" t="s">
        <v>97</v>
      </c>
      <c r="AD56" s="191" t="s">
        <v>98</v>
      </c>
      <c r="AE56" s="191" t="s">
        <v>99</v>
      </c>
      <c r="AF56" s="191" t="s">
        <v>100</v>
      </c>
      <c r="AG56" s="191" t="s">
        <v>101</v>
      </c>
      <c r="AH56" s="191" t="s">
        <v>102</v>
      </c>
      <c r="AI56" s="191" t="s">
        <v>103</v>
      </c>
      <c r="AJ56" s="191" t="s">
        <v>104</v>
      </c>
      <c r="AK56" s="191" t="s">
        <v>105</v>
      </c>
      <c r="AL56" s="191" t="s">
        <v>106</v>
      </c>
      <c r="AM56" s="191" t="s">
        <v>107</v>
      </c>
      <c r="AN56" s="191" t="s">
        <v>108</v>
      </c>
      <c r="AO56" s="191" t="s">
        <v>109</v>
      </c>
      <c r="AP56" s="191" t="s">
        <v>110</v>
      </c>
      <c r="AQ56" s="191" t="s">
        <v>111</v>
      </c>
      <c r="AR56" s="191" t="s">
        <v>112</v>
      </c>
      <c r="AS56" s="191" t="s">
        <v>113</v>
      </c>
    </row>
    <row r="57" spans="1:49" ht="13.5" x14ac:dyDescent="0.2">
      <c r="X57" s="193">
        <v>70.55</v>
      </c>
      <c r="Y57" s="193">
        <v>66.224747474747474</v>
      </c>
      <c r="Z57" s="193">
        <v>68.562500000000014</v>
      </c>
      <c r="AA57" s="193">
        <v>70.211442786069654</v>
      </c>
      <c r="AB57" s="193">
        <v>73.929471032745596</v>
      </c>
      <c r="AC57" s="193">
        <v>70.477386934673362</v>
      </c>
      <c r="AD57" s="193">
        <v>74.878345498783446</v>
      </c>
      <c r="AE57" s="193">
        <v>72.788697788697789</v>
      </c>
      <c r="AF57" s="193">
        <v>70.69174757281553</v>
      </c>
      <c r="AG57" s="193">
        <v>71.032745591939531</v>
      </c>
      <c r="AH57" s="193">
        <v>72.523584905660385</v>
      </c>
      <c r="AI57" s="193">
        <v>69.617224880382778</v>
      </c>
      <c r="AJ57" s="193">
        <v>71.658415841584173</v>
      </c>
      <c r="AK57" s="193">
        <v>67.929292929292927</v>
      </c>
      <c r="AL57" s="193">
        <v>69.756097560975604</v>
      </c>
      <c r="AM57" s="193">
        <v>73.017902813299244</v>
      </c>
      <c r="AN57" s="193">
        <v>70.625</v>
      </c>
      <c r="AO57" s="193">
        <v>68.38942307692308</v>
      </c>
      <c r="AP57" s="193">
        <v>70.368020304568546</v>
      </c>
      <c r="AQ57" s="193">
        <v>70.997536945812811</v>
      </c>
      <c r="AR57" s="193">
        <v>66.987951807228924</v>
      </c>
      <c r="AS57" s="193">
        <v>67.278481012658233</v>
      </c>
    </row>
    <row r="99" spans="1:45" ht="5.45" customHeight="1" x14ac:dyDescent="0.2"/>
    <row r="101" spans="1:45" ht="24" customHeight="1" x14ac:dyDescent="0.2">
      <c r="A101" s="222" t="s">
        <v>244</v>
      </c>
      <c r="B101" s="222"/>
      <c r="C101" s="222"/>
      <c r="D101" s="222"/>
      <c r="E101" s="222"/>
      <c r="F101" s="222"/>
      <c r="G101" s="222"/>
      <c r="H101" s="222"/>
      <c r="I101" s="222"/>
      <c r="J101" s="222"/>
      <c r="K101" s="222"/>
      <c r="L101" s="222"/>
      <c r="M101" s="222"/>
      <c r="N101" s="222"/>
      <c r="O101" s="222"/>
      <c r="P101" s="222"/>
      <c r="Q101" s="222"/>
      <c r="R101" s="222"/>
      <c r="S101" s="222"/>
      <c r="T101" s="222"/>
      <c r="U101" s="222"/>
    </row>
    <row r="104" spans="1:45" ht="27" x14ac:dyDescent="0.2">
      <c r="X104" s="191" t="s">
        <v>92</v>
      </c>
      <c r="Y104" s="191" t="s">
        <v>93</v>
      </c>
      <c r="Z104" s="191" t="s">
        <v>94</v>
      </c>
      <c r="AA104" s="191" t="s">
        <v>95</v>
      </c>
      <c r="AB104" s="191" t="s">
        <v>96</v>
      </c>
      <c r="AC104" s="191" t="s">
        <v>97</v>
      </c>
      <c r="AD104" s="191" t="s">
        <v>98</v>
      </c>
      <c r="AE104" s="191" t="s">
        <v>99</v>
      </c>
      <c r="AF104" s="191" t="s">
        <v>100</v>
      </c>
      <c r="AG104" s="191" t="s">
        <v>101</v>
      </c>
      <c r="AH104" s="191" t="s">
        <v>102</v>
      </c>
      <c r="AI104" s="191" t="s">
        <v>103</v>
      </c>
      <c r="AJ104" s="191" t="s">
        <v>104</v>
      </c>
      <c r="AK104" s="191" t="s">
        <v>105</v>
      </c>
      <c r="AL104" s="191" t="s">
        <v>106</v>
      </c>
      <c r="AM104" s="191" t="s">
        <v>107</v>
      </c>
      <c r="AN104" s="191" t="s">
        <v>108</v>
      </c>
      <c r="AO104" s="191" t="s">
        <v>109</v>
      </c>
      <c r="AP104" s="191" t="s">
        <v>110</v>
      </c>
      <c r="AQ104" s="191" t="s">
        <v>111</v>
      </c>
      <c r="AR104" s="191" t="s">
        <v>112</v>
      </c>
      <c r="AS104" s="191" t="s">
        <v>113</v>
      </c>
    </row>
    <row r="105" spans="1:45" ht="13.5" x14ac:dyDescent="0.2">
      <c r="X105" s="193">
        <v>66.424999999999997</v>
      </c>
      <c r="Y105" s="193">
        <v>66.243315508021396</v>
      </c>
      <c r="Z105" s="193">
        <v>57.95755968169761</v>
      </c>
      <c r="AA105" s="193">
        <v>67.79220779220779</v>
      </c>
      <c r="AB105" s="193">
        <v>65.768194070080867</v>
      </c>
      <c r="AC105" s="193">
        <v>62.034574468085104</v>
      </c>
      <c r="AD105" s="193">
        <v>58.086253369272235</v>
      </c>
      <c r="AE105" s="193">
        <v>73.510362694300511</v>
      </c>
      <c r="AF105" s="193">
        <v>61.743341404358347</v>
      </c>
      <c r="AG105" s="193">
        <v>65.185676392572944</v>
      </c>
      <c r="AH105" s="193">
        <v>61.165048543689323</v>
      </c>
      <c r="AI105" s="193">
        <v>65.101522842639596</v>
      </c>
      <c r="AJ105" s="193">
        <v>54.32432432432433</v>
      </c>
      <c r="AK105" s="193">
        <v>66.282051282051285</v>
      </c>
      <c r="AL105" s="193">
        <v>55.678851174934728</v>
      </c>
      <c r="AM105" s="193">
        <v>53.723404255319146</v>
      </c>
      <c r="AN105" s="193">
        <v>68.556701030927826</v>
      </c>
      <c r="AO105" s="193">
        <v>67.902813299232733</v>
      </c>
      <c r="AP105" s="193">
        <v>62.372448979591837</v>
      </c>
      <c r="AQ105" s="193">
        <v>68.527918781725887</v>
      </c>
      <c r="AR105" s="193">
        <v>64.863184079601993</v>
      </c>
      <c r="AS105" s="193">
        <v>66.688144329896915</v>
      </c>
    </row>
    <row r="154" spans="1:49" s="202" customFormat="1" ht="24" customHeight="1" x14ac:dyDescent="0.2">
      <c r="A154" s="222" t="s">
        <v>245</v>
      </c>
      <c r="B154" s="222"/>
      <c r="C154" s="222"/>
      <c r="D154" s="222"/>
      <c r="E154" s="222"/>
      <c r="F154" s="222"/>
      <c r="G154" s="222"/>
      <c r="H154" s="222"/>
      <c r="I154" s="222"/>
      <c r="J154" s="222"/>
      <c r="K154" s="222"/>
      <c r="L154" s="222"/>
      <c r="M154" s="222"/>
      <c r="N154" s="222"/>
      <c r="O154" s="222"/>
      <c r="P154" s="222"/>
      <c r="Q154" s="222"/>
      <c r="R154" s="222"/>
      <c r="S154" s="222"/>
      <c r="T154" s="222"/>
      <c r="U154" s="222"/>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row>
    <row r="157" spans="1:49" ht="27" x14ac:dyDescent="0.2">
      <c r="X157" s="191" t="s">
        <v>92</v>
      </c>
      <c r="Y157" s="191" t="s">
        <v>93</v>
      </c>
      <c r="Z157" s="191" t="s">
        <v>94</v>
      </c>
      <c r="AA157" s="191" t="s">
        <v>95</v>
      </c>
      <c r="AB157" s="191" t="s">
        <v>96</v>
      </c>
      <c r="AC157" s="191" t="s">
        <v>97</v>
      </c>
      <c r="AD157" s="191" t="s">
        <v>98</v>
      </c>
      <c r="AE157" s="191" t="s">
        <v>99</v>
      </c>
      <c r="AF157" s="191" t="s">
        <v>100</v>
      </c>
      <c r="AG157" s="191" t="s">
        <v>101</v>
      </c>
      <c r="AH157" s="191" t="s">
        <v>102</v>
      </c>
      <c r="AI157" s="191" t="s">
        <v>103</v>
      </c>
      <c r="AJ157" s="191" t="s">
        <v>104</v>
      </c>
      <c r="AK157" s="191" t="s">
        <v>105</v>
      </c>
      <c r="AL157" s="191" t="s">
        <v>106</v>
      </c>
      <c r="AM157" s="191" t="s">
        <v>107</v>
      </c>
      <c r="AN157" s="191" t="s">
        <v>108</v>
      </c>
      <c r="AO157" s="191" t="s">
        <v>109</v>
      </c>
      <c r="AP157" s="191" t="s">
        <v>110</v>
      </c>
      <c r="AQ157" s="191" t="s">
        <v>111</v>
      </c>
      <c r="AR157" s="191" t="s">
        <v>112</v>
      </c>
      <c r="AS157" s="191" t="s">
        <v>113</v>
      </c>
    </row>
    <row r="158" spans="1:49" ht="13.5" x14ac:dyDescent="0.2">
      <c r="X158" s="193">
        <v>64.149999999999991</v>
      </c>
      <c r="Y158" s="193">
        <v>76.294277929155314</v>
      </c>
      <c r="Z158" s="193">
        <v>69.986449864498638</v>
      </c>
      <c r="AA158" s="193">
        <v>82.142857142857139</v>
      </c>
      <c r="AB158" s="193">
        <v>78.333333333333343</v>
      </c>
      <c r="AC158" s="193">
        <v>67.148760330578511</v>
      </c>
      <c r="AD158" s="193">
        <v>69.545454545454547</v>
      </c>
      <c r="AE158" s="193">
        <v>78.225806451612911</v>
      </c>
      <c r="AF158" s="193">
        <v>81.113801452784514</v>
      </c>
      <c r="AG158" s="193">
        <v>75.201612903225808</v>
      </c>
      <c r="AH158" s="193">
        <v>77.879901960784309</v>
      </c>
      <c r="AI158" s="193">
        <v>74.300254452926197</v>
      </c>
      <c r="AJ158" s="193">
        <v>59.580838323353298</v>
      </c>
      <c r="AK158" s="193">
        <v>81.905370843989758</v>
      </c>
      <c r="AL158" s="193">
        <v>72.769028871391072</v>
      </c>
      <c r="AM158" s="193">
        <v>64.016172506738542</v>
      </c>
      <c r="AN158" s="193">
        <v>79.34782608695653</v>
      </c>
      <c r="AO158" s="193">
        <v>72.715736040609144</v>
      </c>
      <c r="AP158" s="193">
        <v>74.088541666666671</v>
      </c>
      <c r="AQ158" s="193">
        <v>72.542997542997554</v>
      </c>
      <c r="AR158" s="193">
        <v>77.818627450980401</v>
      </c>
      <c r="AS158" s="193">
        <v>77.734375</v>
      </c>
    </row>
    <row r="211" spans="1:46" ht="36.950000000000003" customHeight="1" x14ac:dyDescent="0.2">
      <c r="A211" s="222" t="s">
        <v>246</v>
      </c>
      <c r="B211" s="222"/>
      <c r="C211" s="222"/>
      <c r="D211" s="222"/>
      <c r="E211" s="222"/>
      <c r="F211" s="222"/>
      <c r="G211" s="222"/>
      <c r="H211" s="222"/>
      <c r="I211" s="222"/>
      <c r="J211" s="222"/>
      <c r="K211" s="222"/>
      <c r="L211" s="222"/>
      <c r="M211" s="222"/>
      <c r="N211" s="222"/>
      <c r="O211" s="222"/>
      <c r="P211" s="222"/>
      <c r="Q211" s="222"/>
      <c r="R211" s="222"/>
      <c r="S211" s="222"/>
      <c r="T211" s="222"/>
      <c r="U211" s="222"/>
    </row>
    <row r="212" spans="1:46" ht="27" x14ac:dyDescent="0.2">
      <c r="Y212" s="191" t="s">
        <v>92</v>
      </c>
      <c r="Z212" s="191" t="s">
        <v>93</v>
      </c>
      <c r="AA212" s="191" t="s">
        <v>94</v>
      </c>
      <c r="AB212" s="191" t="s">
        <v>95</v>
      </c>
      <c r="AC212" s="191" t="s">
        <v>96</v>
      </c>
      <c r="AD212" s="191" t="s">
        <v>97</v>
      </c>
      <c r="AE212" s="191" t="s">
        <v>98</v>
      </c>
      <c r="AF212" s="191" t="s">
        <v>99</v>
      </c>
      <c r="AG212" s="191" t="s">
        <v>100</v>
      </c>
      <c r="AH212" s="191" t="s">
        <v>101</v>
      </c>
      <c r="AI212" s="191" t="s">
        <v>102</v>
      </c>
      <c r="AJ212" s="191" t="s">
        <v>103</v>
      </c>
      <c r="AK212" s="191" t="s">
        <v>104</v>
      </c>
      <c r="AL212" s="191" t="s">
        <v>105</v>
      </c>
      <c r="AM212" s="191" t="s">
        <v>106</v>
      </c>
      <c r="AN212" s="191" t="s">
        <v>107</v>
      </c>
      <c r="AO212" s="191" t="s">
        <v>108</v>
      </c>
      <c r="AP212" s="191" t="s">
        <v>109</v>
      </c>
      <c r="AQ212" s="191" t="s">
        <v>110</v>
      </c>
      <c r="AR212" s="191" t="s">
        <v>111</v>
      </c>
      <c r="AS212" s="191" t="s">
        <v>112</v>
      </c>
      <c r="AT212" s="191" t="s">
        <v>113</v>
      </c>
    </row>
    <row r="213" spans="1:46" ht="13.5" x14ac:dyDescent="0.2">
      <c r="Y213" s="192">
        <v>71.099999999999994</v>
      </c>
      <c r="Z213" s="192">
        <v>69.680851063829792</v>
      </c>
      <c r="AA213" s="192">
        <v>72.554347826086953</v>
      </c>
      <c r="AB213" s="192">
        <v>70.98684210526315</v>
      </c>
      <c r="AC213" s="192">
        <v>73.544973544973544</v>
      </c>
      <c r="AD213" s="192">
        <v>76.055408970976259</v>
      </c>
      <c r="AE213" s="192">
        <v>71.540469973890339</v>
      </c>
      <c r="AF213" s="192">
        <v>74.42893401015229</v>
      </c>
      <c r="AG213" s="192">
        <v>71.243842364532014</v>
      </c>
      <c r="AH213" s="192">
        <v>72.054794520547944</v>
      </c>
      <c r="AI213" s="192">
        <v>74.44852941176471</v>
      </c>
      <c r="AJ213" s="192">
        <v>72.185863874345557</v>
      </c>
      <c r="AK213" s="192">
        <v>75</v>
      </c>
      <c r="AL213" s="192">
        <v>57.085561497326204</v>
      </c>
      <c r="AM213" s="192">
        <v>75.438596491228068</v>
      </c>
      <c r="AN213" s="192">
        <v>75.741239892183287</v>
      </c>
      <c r="AO213" s="192">
        <v>70.040214477211805</v>
      </c>
      <c r="AP213" s="192">
        <v>78.723404255319153</v>
      </c>
      <c r="AQ213" s="192">
        <v>69.354838709677423</v>
      </c>
      <c r="AR213" s="192">
        <v>70.833333333333329</v>
      </c>
      <c r="AS213" s="192">
        <v>65.681233933161963</v>
      </c>
      <c r="AT213" s="192">
        <v>60.816618911174785</v>
      </c>
    </row>
    <row r="216" spans="1:46" ht="13.5" x14ac:dyDescent="0.2">
      <c r="C216" s="203">
        <v>2019</v>
      </c>
      <c r="D216" s="203">
        <v>2017</v>
      </c>
      <c r="E216" s="203">
        <v>2016</v>
      </c>
    </row>
    <row r="217" spans="1:46" ht="13.5" x14ac:dyDescent="0.2">
      <c r="C217" s="204">
        <v>71.099999999999994</v>
      </c>
      <c r="D217" s="204">
        <v>68.974999999999994</v>
      </c>
      <c r="E217" s="204">
        <v>65.3</v>
      </c>
    </row>
    <row r="261" spans="1:40" x14ac:dyDescent="0.2">
      <c r="A261" s="223" t="s">
        <v>240</v>
      </c>
      <c r="B261" s="223"/>
      <c r="C261" s="223"/>
      <c r="D261" s="223"/>
      <c r="E261" s="223"/>
      <c r="F261" s="223"/>
      <c r="G261" s="223"/>
      <c r="H261" s="223"/>
      <c r="I261" s="223"/>
      <c r="J261" s="223"/>
      <c r="K261" s="223"/>
      <c r="L261" s="223"/>
      <c r="M261" s="223"/>
      <c r="N261" s="223"/>
    </row>
    <row r="262" spans="1:40" x14ac:dyDescent="0.2">
      <c r="A262" s="223"/>
      <c r="B262" s="223"/>
      <c r="C262" s="223"/>
      <c r="D262" s="223"/>
      <c r="E262" s="223"/>
      <c r="F262" s="223"/>
      <c r="G262" s="223"/>
      <c r="H262" s="223"/>
      <c r="I262" s="223"/>
      <c r="J262" s="223"/>
      <c r="K262" s="223"/>
      <c r="L262" s="223"/>
      <c r="M262" s="223"/>
      <c r="N262" s="223"/>
    </row>
    <row r="263" spans="1:40" ht="8.4499999999999993" customHeight="1" x14ac:dyDescent="0.2"/>
    <row r="264" spans="1:40" hidden="1" x14ac:dyDescent="0.2"/>
    <row r="265" spans="1:40" ht="23.1" customHeight="1" x14ac:dyDescent="0.2">
      <c r="A265" s="222" t="s">
        <v>247</v>
      </c>
      <c r="B265" s="222"/>
      <c r="C265" s="222"/>
      <c r="D265" s="222"/>
      <c r="E265" s="222"/>
      <c r="F265" s="222"/>
      <c r="G265" s="222"/>
      <c r="H265" s="222"/>
      <c r="I265" s="222"/>
      <c r="J265" s="222"/>
      <c r="K265" s="222"/>
      <c r="L265" s="222"/>
      <c r="M265" s="222"/>
      <c r="N265" s="222"/>
      <c r="O265" s="222"/>
      <c r="P265" s="222"/>
      <c r="Q265" s="222"/>
      <c r="R265" s="222"/>
      <c r="S265" s="222"/>
      <c r="T265" s="222"/>
      <c r="U265" s="222"/>
    </row>
    <row r="266" spans="1:40" x14ac:dyDescent="0.2">
      <c r="R266" s="200"/>
      <c r="S266" s="200"/>
      <c r="T266" s="200"/>
      <c r="U266" s="200"/>
    </row>
    <row r="267" spans="1:40" x14ac:dyDescent="0.2">
      <c r="R267" s="200"/>
      <c r="S267" s="200"/>
      <c r="T267" s="200"/>
      <c r="U267" s="200"/>
    </row>
    <row r="268" spans="1:40" ht="27" x14ac:dyDescent="0.2">
      <c r="R268" s="200"/>
      <c r="S268" s="191" t="s">
        <v>92</v>
      </c>
      <c r="T268" s="191" t="s">
        <v>93</v>
      </c>
      <c r="U268" s="191" t="s">
        <v>94</v>
      </c>
      <c r="V268" s="191" t="s">
        <v>95</v>
      </c>
      <c r="W268" s="191" t="s">
        <v>96</v>
      </c>
      <c r="X268" s="191" t="s">
        <v>97</v>
      </c>
      <c r="Y268" s="191" t="s">
        <v>98</v>
      </c>
      <c r="Z268" s="191" t="s">
        <v>99</v>
      </c>
      <c r="AA268" s="191" t="s">
        <v>100</v>
      </c>
      <c r="AB268" s="191" t="s">
        <v>101</v>
      </c>
      <c r="AC268" s="191" t="s">
        <v>102</v>
      </c>
      <c r="AD268" s="191" t="s">
        <v>103</v>
      </c>
      <c r="AE268" s="191" t="s">
        <v>104</v>
      </c>
      <c r="AF268" s="191" t="s">
        <v>105</v>
      </c>
      <c r="AG268" s="191" t="s">
        <v>106</v>
      </c>
      <c r="AH268" s="191" t="s">
        <v>107</v>
      </c>
      <c r="AI268" s="191" t="s">
        <v>108</v>
      </c>
      <c r="AJ268" s="191" t="s">
        <v>109</v>
      </c>
      <c r="AK268" s="191" t="s">
        <v>110</v>
      </c>
      <c r="AL268" s="191" t="s">
        <v>111</v>
      </c>
      <c r="AM268" s="191" t="s">
        <v>112</v>
      </c>
      <c r="AN268" s="191" t="s">
        <v>113</v>
      </c>
    </row>
    <row r="269" spans="1:40" ht="13.5" x14ac:dyDescent="0.2">
      <c r="R269" s="200"/>
      <c r="S269" s="192">
        <v>69.474999999999994</v>
      </c>
      <c r="T269" s="192">
        <v>70.012626262626256</v>
      </c>
      <c r="U269" s="192">
        <v>72.040302267002517</v>
      </c>
      <c r="V269" s="192">
        <v>68.8125</v>
      </c>
      <c r="W269" s="192">
        <v>71.914357682619652</v>
      </c>
      <c r="X269" s="192">
        <v>71.259351620947626</v>
      </c>
      <c r="Y269" s="192">
        <v>72.066014669926659</v>
      </c>
      <c r="Z269" s="192">
        <v>72.721674876847288</v>
      </c>
      <c r="AA269" s="192">
        <v>72.069377990430624</v>
      </c>
      <c r="AB269" s="192">
        <v>71.922110552763826</v>
      </c>
      <c r="AC269" s="192">
        <v>74.352941176470594</v>
      </c>
      <c r="AD269" s="192">
        <v>72.202380952380949</v>
      </c>
      <c r="AE269" s="192">
        <v>72.636815920398021</v>
      </c>
      <c r="AF269" s="192">
        <v>61.097256857855363</v>
      </c>
      <c r="AG269" s="192">
        <v>71.298543689320383</v>
      </c>
      <c r="AH269" s="192">
        <v>71.599496221662463</v>
      </c>
      <c r="AI269" s="192">
        <v>69.86215538847118</v>
      </c>
      <c r="AJ269" s="192">
        <v>68.357487922705317</v>
      </c>
      <c r="AK269" s="192">
        <v>63.625</v>
      </c>
      <c r="AL269" s="192">
        <v>66.58536585365853</v>
      </c>
      <c r="AM269" s="192">
        <v>66.109785202863961</v>
      </c>
      <c r="AN269" s="192">
        <v>56.32832080200501</v>
      </c>
    </row>
    <row r="270" spans="1:40" x14ac:dyDescent="0.2">
      <c r="R270" s="200"/>
      <c r="S270" s="200"/>
      <c r="T270" s="200"/>
      <c r="U270" s="200"/>
    </row>
    <row r="271" spans="1:40" x14ac:dyDescent="0.2">
      <c r="R271" s="200"/>
      <c r="S271" s="200"/>
      <c r="T271" s="200"/>
      <c r="U271" s="200"/>
    </row>
    <row r="272" spans="1:40" x14ac:dyDescent="0.2">
      <c r="R272" s="200"/>
      <c r="S272" s="200"/>
      <c r="T272" s="200"/>
      <c r="U272" s="200"/>
    </row>
    <row r="273" spans="18:21" x14ac:dyDescent="0.2">
      <c r="R273" s="200"/>
      <c r="S273" s="200"/>
      <c r="T273" s="200"/>
      <c r="U273" s="200"/>
    </row>
    <row r="274" spans="18:21" x14ac:dyDescent="0.2">
      <c r="R274" s="200"/>
      <c r="S274" s="200"/>
      <c r="T274" s="200"/>
      <c r="U274" s="200"/>
    </row>
    <row r="275" spans="18:21" x14ac:dyDescent="0.2">
      <c r="R275" s="200"/>
      <c r="S275" s="200"/>
      <c r="T275" s="200"/>
      <c r="U275" s="200"/>
    </row>
    <row r="276" spans="18:21" x14ac:dyDescent="0.2">
      <c r="R276" s="200"/>
      <c r="S276" s="200"/>
      <c r="T276" s="200"/>
      <c r="U276" s="200"/>
    </row>
    <row r="277" spans="18:21" x14ac:dyDescent="0.2">
      <c r="R277" s="200"/>
      <c r="S277" s="200"/>
      <c r="T277" s="200"/>
      <c r="U277" s="200"/>
    </row>
    <row r="312" spans="1:49" x14ac:dyDescent="0.2">
      <c r="A312" s="223" t="s">
        <v>241</v>
      </c>
      <c r="B312" s="223"/>
      <c r="C312" s="223"/>
      <c r="D312" s="223"/>
      <c r="E312" s="223"/>
      <c r="F312" s="223"/>
      <c r="G312" s="223"/>
      <c r="H312" s="223"/>
      <c r="I312" s="223"/>
      <c r="J312" s="223"/>
      <c r="K312" s="223"/>
      <c r="L312" s="223"/>
      <c r="M312" s="223"/>
      <c r="N312" s="223"/>
    </row>
    <row r="313" spans="1:49" x14ac:dyDescent="0.2">
      <c r="A313" s="223"/>
      <c r="B313" s="223"/>
      <c r="C313" s="223"/>
      <c r="D313" s="223"/>
      <c r="E313" s="223"/>
      <c r="F313" s="223"/>
      <c r="G313" s="223"/>
      <c r="H313" s="223"/>
      <c r="I313" s="223"/>
      <c r="J313" s="223"/>
      <c r="K313" s="223"/>
      <c r="L313" s="223"/>
      <c r="M313" s="223"/>
      <c r="N313" s="223"/>
    </row>
    <row r="315" spans="1:49" ht="30" customHeight="1" x14ac:dyDescent="0.2">
      <c r="A315" s="222" t="s">
        <v>248</v>
      </c>
      <c r="B315" s="222"/>
      <c r="C315" s="222"/>
      <c r="D315" s="222"/>
      <c r="E315" s="222"/>
      <c r="F315" s="222"/>
      <c r="G315" s="222"/>
      <c r="H315" s="222"/>
      <c r="I315" s="222"/>
      <c r="J315" s="222"/>
      <c r="K315" s="222"/>
      <c r="L315" s="222"/>
      <c r="M315" s="222"/>
      <c r="N315" s="222"/>
      <c r="O315" s="222"/>
      <c r="P315" s="222"/>
      <c r="Q315" s="222"/>
      <c r="R315" s="222"/>
      <c r="S315" s="222"/>
      <c r="T315" s="222"/>
      <c r="U315" s="222"/>
    </row>
    <row r="316" spans="1:49" s="202" customFormat="1" ht="24" customHeight="1" x14ac:dyDescent="0.2">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row>
    <row r="317" spans="1:49" ht="27" x14ac:dyDescent="0.2">
      <c r="X317" s="191" t="s">
        <v>92</v>
      </c>
      <c r="Y317" s="191" t="s">
        <v>93</v>
      </c>
      <c r="Z317" s="191" t="s">
        <v>94</v>
      </c>
      <c r="AA317" s="191" t="s">
        <v>95</v>
      </c>
      <c r="AB317" s="191" t="s">
        <v>96</v>
      </c>
      <c r="AC317" s="191" t="s">
        <v>97</v>
      </c>
      <c r="AD317" s="191" t="s">
        <v>98</v>
      </c>
      <c r="AE317" s="191" t="s">
        <v>99</v>
      </c>
      <c r="AF317" s="191" t="s">
        <v>100</v>
      </c>
      <c r="AG317" s="191" t="s">
        <v>101</v>
      </c>
      <c r="AH317" s="191" t="s">
        <v>102</v>
      </c>
      <c r="AI317" s="191" t="s">
        <v>103</v>
      </c>
      <c r="AJ317" s="191" t="s">
        <v>104</v>
      </c>
      <c r="AK317" s="191" t="s">
        <v>105</v>
      </c>
      <c r="AL317" s="191" t="s">
        <v>106</v>
      </c>
      <c r="AM317" s="191" t="s">
        <v>107</v>
      </c>
      <c r="AN317" s="191" t="s">
        <v>108</v>
      </c>
      <c r="AO317" s="191" t="s">
        <v>109</v>
      </c>
      <c r="AP317" s="191" t="s">
        <v>110</v>
      </c>
      <c r="AQ317" s="191" t="s">
        <v>111</v>
      </c>
      <c r="AR317" s="191" t="s">
        <v>112</v>
      </c>
      <c r="AS317" s="191" t="s">
        <v>113</v>
      </c>
    </row>
    <row r="318" spans="1:49" ht="13.5" x14ac:dyDescent="0.2">
      <c r="X318" s="205">
        <v>75.524999999999991</v>
      </c>
      <c r="Y318" s="205">
        <v>57.918848167539267</v>
      </c>
      <c r="Z318" s="205">
        <v>65.113350125944578</v>
      </c>
      <c r="AA318" s="205">
        <v>64.761306532663312</v>
      </c>
      <c r="AB318" s="192">
        <v>60.835509138381198</v>
      </c>
      <c r="AC318" s="205">
        <v>68.404522613065325</v>
      </c>
      <c r="AD318" s="205">
        <v>61.020151133501258</v>
      </c>
      <c r="AE318" s="205">
        <v>72.35872235872236</v>
      </c>
      <c r="AF318" s="205">
        <v>62.983091787439619</v>
      </c>
      <c r="AG318" s="205">
        <v>63.647959183673464</v>
      </c>
      <c r="AH318" s="205">
        <v>68.313253012048193</v>
      </c>
      <c r="AI318" s="205">
        <v>62.073170731707322</v>
      </c>
      <c r="AJ318" s="205">
        <v>66.646039603960403</v>
      </c>
      <c r="AK318" s="205">
        <v>61.77215189873418</v>
      </c>
      <c r="AL318" s="205">
        <v>67.199017199017206</v>
      </c>
      <c r="AM318" s="205">
        <v>72.658227848101276</v>
      </c>
      <c r="AN318" s="205">
        <v>67.361111111111114</v>
      </c>
      <c r="AO318" s="205">
        <v>66.748166259168698</v>
      </c>
      <c r="AP318" s="205">
        <v>62.563131313131315</v>
      </c>
      <c r="AQ318" s="205">
        <v>68.76543209876543</v>
      </c>
      <c r="AR318" s="205">
        <v>60.911270983213427</v>
      </c>
      <c r="AS318" s="205">
        <v>55.21907216494845</v>
      </c>
    </row>
    <row r="320" spans="1:49" ht="13.5" x14ac:dyDescent="0.2">
      <c r="X320" s="192"/>
    </row>
    <row r="322" spans="25:26" ht="13.5" x14ac:dyDescent="0.2">
      <c r="Y322" s="191"/>
      <c r="Z322" s="205"/>
    </row>
    <row r="323" spans="25:26" ht="13.5" x14ac:dyDescent="0.2">
      <c r="Y323" s="191"/>
      <c r="Z323" s="205"/>
    </row>
    <row r="324" spans="25:26" ht="13.5" x14ac:dyDescent="0.2">
      <c r="Y324" s="191"/>
      <c r="Z324" s="205"/>
    </row>
    <row r="325" spans="25:26" ht="13.5" x14ac:dyDescent="0.2">
      <c r="Y325" s="191"/>
      <c r="Z325" s="205"/>
    </row>
    <row r="326" spans="25:26" ht="13.5" x14ac:dyDescent="0.2">
      <c r="Y326" s="191"/>
      <c r="Z326" s="192"/>
    </row>
    <row r="327" spans="25:26" ht="13.5" x14ac:dyDescent="0.2">
      <c r="Y327" s="191"/>
      <c r="Z327" s="205"/>
    </row>
    <row r="328" spans="25:26" ht="13.5" x14ac:dyDescent="0.2">
      <c r="Y328" s="191"/>
      <c r="Z328" s="205"/>
    </row>
    <row r="329" spans="25:26" ht="13.5" x14ac:dyDescent="0.2">
      <c r="Y329" s="191"/>
      <c r="Z329" s="205"/>
    </row>
    <row r="330" spans="25:26" ht="13.5" x14ac:dyDescent="0.2">
      <c r="Y330" s="191"/>
      <c r="Z330" s="205"/>
    </row>
    <row r="331" spans="25:26" ht="13.5" x14ac:dyDescent="0.2">
      <c r="Y331" s="191"/>
      <c r="Z331" s="205"/>
    </row>
    <row r="332" spans="25:26" ht="13.5" x14ac:dyDescent="0.2">
      <c r="Y332" s="191"/>
      <c r="Z332" s="205"/>
    </row>
    <row r="333" spans="25:26" ht="13.5" x14ac:dyDescent="0.2">
      <c r="Y333" s="191"/>
      <c r="Z333" s="205"/>
    </row>
    <row r="334" spans="25:26" ht="13.5" x14ac:dyDescent="0.2">
      <c r="Y334" s="191"/>
      <c r="Z334" s="205"/>
    </row>
    <row r="335" spans="25:26" ht="13.5" x14ac:dyDescent="0.2">
      <c r="Y335" s="191"/>
      <c r="Z335" s="205"/>
    </row>
    <row r="336" spans="25:26" ht="13.5" x14ac:dyDescent="0.2">
      <c r="Y336" s="191"/>
      <c r="Z336" s="205"/>
    </row>
    <row r="337" spans="25:26" ht="13.5" x14ac:dyDescent="0.2">
      <c r="Y337" s="191"/>
      <c r="Z337" s="205"/>
    </row>
    <row r="338" spans="25:26" ht="13.5" x14ac:dyDescent="0.2">
      <c r="Y338" s="191"/>
      <c r="Z338" s="205"/>
    </row>
    <row r="339" spans="25:26" ht="13.5" x14ac:dyDescent="0.2">
      <c r="Y339" s="191"/>
      <c r="Z339" s="205"/>
    </row>
    <row r="340" spans="25:26" ht="13.5" x14ac:dyDescent="0.2">
      <c r="Y340" s="191"/>
      <c r="Z340" s="205"/>
    </row>
    <row r="341" spans="25:26" ht="13.5" x14ac:dyDescent="0.2">
      <c r="Y341" s="191"/>
      <c r="Z341" s="205"/>
    </row>
    <row r="342" spans="25:26" ht="13.5" x14ac:dyDescent="0.2">
      <c r="Y342" s="191"/>
      <c r="Z342" s="205"/>
    </row>
    <row r="343" spans="25:26" ht="13.5" x14ac:dyDescent="0.2">
      <c r="Y343" s="191"/>
      <c r="Z343" s="205"/>
    </row>
    <row r="366" ht="24" customHeight="1" x14ac:dyDescent="0.2"/>
    <row r="371" spans="1:45" x14ac:dyDescent="0.2">
      <c r="A371" s="223" t="s">
        <v>239</v>
      </c>
      <c r="B371" s="223"/>
      <c r="C371" s="223"/>
      <c r="D371" s="223"/>
      <c r="E371" s="223"/>
      <c r="F371" s="223"/>
      <c r="G371" s="223"/>
      <c r="H371" s="223"/>
      <c r="I371" s="223"/>
      <c r="J371" s="223"/>
      <c r="K371" s="223"/>
      <c r="L371" s="223"/>
      <c r="M371" s="223"/>
      <c r="N371" s="223"/>
    </row>
    <row r="372" spans="1:45" x14ac:dyDescent="0.2">
      <c r="A372" s="223"/>
      <c r="B372" s="223"/>
      <c r="C372" s="223"/>
      <c r="D372" s="223"/>
      <c r="E372" s="223"/>
      <c r="F372" s="223"/>
      <c r="G372" s="223"/>
      <c r="H372" s="223"/>
      <c r="I372" s="223"/>
      <c r="J372" s="223"/>
      <c r="K372" s="223"/>
      <c r="L372" s="223"/>
      <c r="M372" s="223"/>
      <c r="N372" s="223"/>
    </row>
    <row r="374" spans="1:45" ht="12.6" customHeight="1" x14ac:dyDescent="0.2">
      <c r="A374" s="222" t="s">
        <v>249</v>
      </c>
      <c r="B374" s="222"/>
      <c r="C374" s="222"/>
      <c r="D374" s="222"/>
      <c r="E374" s="222"/>
      <c r="F374" s="222"/>
      <c r="G374" s="222"/>
      <c r="H374" s="222"/>
      <c r="I374" s="222"/>
      <c r="J374" s="222"/>
      <c r="K374" s="222"/>
      <c r="L374" s="222"/>
      <c r="M374" s="222"/>
      <c r="N374" s="222"/>
      <c r="O374" s="222"/>
      <c r="P374" s="222"/>
      <c r="Q374" s="222"/>
      <c r="R374" s="222"/>
      <c r="S374" s="222"/>
      <c r="T374" s="222"/>
      <c r="U374" s="222"/>
    </row>
    <row r="375" spans="1:45" ht="12.6" customHeight="1" x14ac:dyDescent="0.2">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row>
    <row r="376" spans="1:45" x14ac:dyDescent="0.2">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row>
    <row r="378" spans="1:45" ht="27" x14ac:dyDescent="0.2">
      <c r="X378" s="191" t="s">
        <v>92</v>
      </c>
      <c r="Y378" s="191" t="s">
        <v>93</v>
      </c>
      <c r="Z378" s="191" t="s">
        <v>94</v>
      </c>
      <c r="AA378" s="191" t="s">
        <v>95</v>
      </c>
      <c r="AB378" s="191" t="s">
        <v>96</v>
      </c>
      <c r="AC378" s="191" t="s">
        <v>97</v>
      </c>
      <c r="AD378" s="191" t="s">
        <v>98</v>
      </c>
      <c r="AE378" s="191" t="s">
        <v>99</v>
      </c>
      <c r="AF378" s="191" t="s">
        <v>100</v>
      </c>
      <c r="AG378" s="191" t="s">
        <v>101</v>
      </c>
      <c r="AH378" s="191" t="s">
        <v>102</v>
      </c>
      <c r="AI378" s="191" t="s">
        <v>103</v>
      </c>
      <c r="AJ378" s="191" t="s">
        <v>104</v>
      </c>
      <c r="AK378" s="191" t="s">
        <v>105</v>
      </c>
      <c r="AL378" s="191" t="s">
        <v>106</v>
      </c>
      <c r="AM378" s="191" t="s">
        <v>107</v>
      </c>
      <c r="AN378" s="191" t="s">
        <v>108</v>
      </c>
      <c r="AO378" s="191" t="s">
        <v>109</v>
      </c>
      <c r="AP378" s="191" t="s">
        <v>110</v>
      </c>
      <c r="AQ378" s="191" t="s">
        <v>111</v>
      </c>
      <c r="AR378" s="191" t="s">
        <v>112</v>
      </c>
      <c r="AS378" s="191" t="s">
        <v>113</v>
      </c>
    </row>
    <row r="379" spans="1:45" ht="13.5" x14ac:dyDescent="0.2">
      <c r="X379" s="192">
        <v>71.95</v>
      </c>
      <c r="Y379" s="192">
        <v>81.375</v>
      </c>
      <c r="Z379" s="192">
        <v>79.849999999999994</v>
      </c>
      <c r="AA379" s="192">
        <v>68.325000000000003</v>
      </c>
      <c r="AB379" s="192">
        <v>77.375</v>
      </c>
      <c r="AC379" s="192">
        <v>83.9</v>
      </c>
      <c r="AD379" s="192">
        <v>79.25</v>
      </c>
      <c r="AE379" s="192">
        <v>66.174999999999997</v>
      </c>
      <c r="AF379" s="192">
        <v>73.8</v>
      </c>
      <c r="AG379" s="192">
        <v>75.8</v>
      </c>
      <c r="AH379" s="192">
        <v>68.125</v>
      </c>
      <c r="AI379" s="192">
        <v>81.25</v>
      </c>
      <c r="AJ379" s="192">
        <v>78.7</v>
      </c>
      <c r="AK379" s="192">
        <v>65.275000000000006</v>
      </c>
      <c r="AL379" s="192">
        <v>82.5</v>
      </c>
      <c r="AM379" s="192">
        <v>77.875</v>
      </c>
      <c r="AN379" s="192">
        <v>67.75</v>
      </c>
      <c r="AO379" s="192">
        <v>66.8</v>
      </c>
      <c r="AP379" s="192">
        <v>60.225000000000001</v>
      </c>
      <c r="AQ379" s="192">
        <v>72.7</v>
      </c>
      <c r="AR379" s="192">
        <v>71.275000000000006</v>
      </c>
      <c r="AS379" s="192">
        <v>53.400000000000006</v>
      </c>
    </row>
  </sheetData>
  <sortState xmlns:xlrd2="http://schemas.microsoft.com/office/spreadsheetml/2017/richdata2" ref="Y293:Z313">
    <sortCondition ref="Y292:Y313"/>
  </sortState>
  <mergeCells count="12">
    <mergeCell ref="A315:U315"/>
    <mergeCell ref="A374:U375"/>
    <mergeCell ref="A1:N2"/>
    <mergeCell ref="A371:N372"/>
    <mergeCell ref="A261:N262"/>
    <mergeCell ref="A312:N313"/>
    <mergeCell ref="A5:U5"/>
    <mergeCell ref="A54:U54"/>
    <mergeCell ref="A101:U101"/>
    <mergeCell ref="A154:U154"/>
    <mergeCell ref="A211:U211"/>
    <mergeCell ref="A265:U265"/>
  </mergeCells>
  <hyperlinks>
    <hyperlink ref="A5:U5" location="'1.'!A1" display="Indicador Estratégico de Satisfacción de vivir en Madrid" xr:uid="{32F84472-F577-4D70-A2A8-E77307D9720F}"/>
    <hyperlink ref="A54:U54" location="'3.'!A1" display="Indicador Estratégico de Calidad de vida en la ciudad y Diferencia interdistrital en la percepción de la calidad de vida en la Ciudad" xr:uid="{7596A615-A00B-4302-8CBE-5BA5ED1AFA84}"/>
    <hyperlink ref="A374:U375" location="'2'!A1" display="Satisfacción de vivir en su barrio " xr:uid="{2EA242CA-F21D-4499-880F-753E99BB4098}"/>
    <hyperlink ref="A101:U101" location="'22.'!A1" display="Indicador Estratégico de Percepción de la desigualdad de oportunidades entre hombres y mujeres" xr:uid="{BEF2C290-BBB2-46AA-89B8-D8D040646EBB}"/>
    <hyperlink ref="A154:U154" location="'23.'!A1" display="Indicador Estratégico de Percepción de la desigualdad entre la población extranjera y autóctona" xr:uid="{108819C9-DB54-4A12-87DD-8C310C34110C}"/>
    <hyperlink ref="A211:U211" location="'28.'!A1" display="Indicador Estratégico de Ciudad amigable con lesbianas, gays, bisexuales y transexuales" xr:uid="{5C244764-E711-47A3-8263-5D365D26315B}"/>
    <hyperlink ref="A315:U315" location="'24.'!A1" display="Indicador de Distrito e Indicador de Acción del Área de Acción de Cohesión Social y Servicios Sociales Desigualdad en las dotaciones de los barrios de la ciudad" xr:uid="{8B577816-BF2B-422D-AE9E-009D616898D9}"/>
    <hyperlink ref="A265:U265" location="'20.'!A1" display="Indicador de Cartas de Servicios Convivencia vecinal" xr:uid="{5ACAF035-3DB6-4DFA-8076-77358504FFE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169"/>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39" customWidth="1"/>
    <col min="2" max="11" width="17.7109375" style="1" customWidth="1"/>
    <col min="12" max="12" width="76.42578125" style="1" customWidth="1"/>
    <col min="13" max="23" width="17.7109375" style="1" customWidth="1"/>
    <col min="24" max="16384" width="10.85546875" style="1"/>
  </cols>
  <sheetData>
    <row r="1" spans="1:15" s="17" customFormat="1" ht="30" customHeight="1" x14ac:dyDescent="0.25">
      <c r="A1" s="36" t="s">
        <v>114</v>
      </c>
      <c r="B1" s="15"/>
      <c r="C1" s="15"/>
      <c r="D1" s="15"/>
      <c r="E1" s="15"/>
      <c r="F1" s="15"/>
      <c r="G1" s="15"/>
      <c r="H1" s="16"/>
      <c r="I1" s="16"/>
      <c r="J1" s="16"/>
      <c r="L1" s="36" t="s">
        <v>250</v>
      </c>
      <c r="M1" s="1"/>
    </row>
    <row r="3" spans="1:15" ht="14.25" thickBot="1" x14ac:dyDescent="0.3">
      <c r="A3" s="37" t="s">
        <v>115</v>
      </c>
      <c r="B3" s="187" t="s">
        <v>116</v>
      </c>
    </row>
    <row r="4" spans="1:15" ht="15" customHeight="1" thickBot="1" x14ac:dyDescent="0.3">
      <c r="A4" s="181" t="s">
        <v>54</v>
      </c>
      <c r="B4" s="147">
        <v>2019</v>
      </c>
      <c r="C4" s="147">
        <v>2017</v>
      </c>
      <c r="D4" s="147">
        <v>2016</v>
      </c>
      <c r="E4" s="147">
        <v>2014</v>
      </c>
      <c r="F4" s="147">
        <v>2012</v>
      </c>
      <c r="G4" s="147">
        <v>2009</v>
      </c>
      <c r="H4" s="147">
        <v>2008</v>
      </c>
      <c r="I4" s="147">
        <v>2007</v>
      </c>
      <c r="J4" s="148">
        <v>2006</v>
      </c>
    </row>
    <row r="5" spans="1:15" ht="15" customHeight="1" x14ac:dyDescent="0.25">
      <c r="A5" s="4" t="s">
        <v>117</v>
      </c>
      <c r="B5" s="8">
        <v>1.4E-2</v>
      </c>
      <c r="C5" s="8">
        <v>7.0000000000000001E-3</v>
      </c>
      <c r="D5" s="8">
        <v>1.9E-2</v>
      </c>
      <c r="E5" s="8">
        <v>1.19815424497816E-2</v>
      </c>
      <c r="F5" s="8">
        <v>2.8305110318280799E-2</v>
      </c>
      <c r="G5" s="8">
        <v>3.47084018075609E-2</v>
      </c>
      <c r="H5" s="8">
        <v>2.79485384499168E-2</v>
      </c>
      <c r="I5" s="8">
        <v>4.4088176352705399E-2</v>
      </c>
      <c r="J5" s="8">
        <v>9.9900000000000003E-2</v>
      </c>
      <c r="L5" s="194"/>
      <c r="M5" s="194"/>
      <c r="N5" s="194"/>
      <c r="O5" s="194"/>
    </row>
    <row r="6" spans="1:15" ht="15" customHeight="1" x14ac:dyDescent="0.25">
      <c r="A6" s="5" t="s">
        <v>118</v>
      </c>
      <c r="B6" s="9">
        <v>0.104</v>
      </c>
      <c r="C6" s="9">
        <v>0.10100000000000001</v>
      </c>
      <c r="D6" s="9">
        <v>0.111</v>
      </c>
      <c r="E6" s="9">
        <v>0.104085861111105</v>
      </c>
      <c r="F6" s="9">
        <v>0.14631067421961899</v>
      </c>
      <c r="G6" s="9">
        <v>0.15902049954374001</v>
      </c>
      <c r="H6" s="9">
        <v>0.121675905916314</v>
      </c>
      <c r="I6" s="9">
        <v>0.21122244488978001</v>
      </c>
      <c r="J6" s="9">
        <v>0.19409999999999999</v>
      </c>
      <c r="L6" s="194"/>
      <c r="M6" s="195"/>
      <c r="N6" s="195"/>
      <c r="O6" s="194"/>
    </row>
    <row r="7" spans="1:15" ht="15" customHeight="1" x14ac:dyDescent="0.25">
      <c r="A7" s="5" t="s">
        <v>119</v>
      </c>
      <c r="B7" s="9">
        <v>0.64100000000000001</v>
      </c>
      <c r="C7" s="9">
        <v>0.64500000000000002</v>
      </c>
      <c r="D7" s="9">
        <v>0.60299999999999998</v>
      </c>
      <c r="E7" s="9">
        <v>0.65062128602637703</v>
      </c>
      <c r="F7" s="9">
        <v>0.55165470061494404</v>
      </c>
      <c r="G7" s="9">
        <v>0.65745518558521199</v>
      </c>
      <c r="H7" s="9">
        <v>0.63397019173492097</v>
      </c>
      <c r="I7" s="9">
        <v>0.56753507014028104</v>
      </c>
      <c r="J7" s="9">
        <v>0.46460000000000001</v>
      </c>
      <c r="L7" s="194"/>
      <c r="M7" s="195"/>
      <c r="N7" s="195"/>
      <c r="O7" s="194"/>
    </row>
    <row r="8" spans="1:15" ht="15" customHeight="1" thickBot="1" x14ac:dyDescent="0.3">
      <c r="A8" s="6" t="s">
        <v>120</v>
      </c>
      <c r="B8" s="10">
        <v>0.24099999999999999</v>
      </c>
      <c r="C8" s="10">
        <v>0.247</v>
      </c>
      <c r="D8" s="10">
        <v>0.26600000000000001</v>
      </c>
      <c r="E8" s="10">
        <v>0.23331131041273601</v>
      </c>
      <c r="F8" s="10">
        <v>0.27372951484715602</v>
      </c>
      <c r="G8" s="10">
        <v>0.14881591306348699</v>
      </c>
      <c r="H8" s="10">
        <v>0.21640536389884901</v>
      </c>
      <c r="I8" s="10">
        <v>0.177154308617234</v>
      </c>
      <c r="J8" s="10">
        <v>0.2414</v>
      </c>
      <c r="L8" s="194"/>
      <c r="M8" s="194"/>
      <c r="N8" s="194"/>
      <c r="O8" s="194"/>
    </row>
    <row r="9" spans="1:15" x14ac:dyDescent="0.25">
      <c r="A9" s="85"/>
    </row>
    <row r="11" spans="1:15" ht="14.25" thickBot="1" x14ac:dyDescent="0.3">
      <c r="A11" s="37" t="s">
        <v>52</v>
      </c>
    </row>
    <row r="12" spans="1:15" ht="30" customHeight="1" thickBot="1" x14ac:dyDescent="0.3">
      <c r="A12" s="182" t="s">
        <v>54</v>
      </c>
      <c r="B12" s="147">
        <v>2019</v>
      </c>
      <c r="C12" s="147">
        <v>2017</v>
      </c>
      <c r="D12" s="147">
        <v>2016</v>
      </c>
      <c r="E12" s="147">
        <v>2014</v>
      </c>
      <c r="F12" s="147">
        <v>2012</v>
      </c>
      <c r="G12" s="147">
        <v>2009</v>
      </c>
      <c r="H12" s="147">
        <v>2008</v>
      </c>
      <c r="I12" s="147">
        <v>2007</v>
      </c>
      <c r="J12" s="148">
        <v>2006</v>
      </c>
    </row>
    <row r="13" spans="1:15" ht="15" customHeight="1" thickBot="1" x14ac:dyDescent="0.3">
      <c r="A13" s="7" t="s">
        <v>121</v>
      </c>
      <c r="B13" s="46">
        <f>50+(50*(B8-B5))+(25*(B7-B6))</f>
        <v>74.775000000000006</v>
      </c>
      <c r="C13" s="46">
        <f>50+(50*(C8-C5))+(25*(C7-C6))</f>
        <v>75.599999999999994</v>
      </c>
      <c r="D13" s="46">
        <f t="shared" ref="D13:J13" si="0">50+(50*(D8-D5))+(25*(D7-D6))</f>
        <v>74.650000000000006</v>
      </c>
      <c r="E13" s="22">
        <f t="shared" si="0"/>
        <v>74.729874021029516</v>
      </c>
      <c r="F13" s="22">
        <f t="shared" si="0"/>
        <v>72.404820886326888</v>
      </c>
      <c r="G13" s="22">
        <f t="shared" si="0"/>
        <v>68.1662427138331</v>
      </c>
      <c r="H13" s="22">
        <f>50+(50*(H8-H5))+(25*(H7-H6))</f>
        <v>72.230198417911794</v>
      </c>
      <c r="I13" s="22">
        <f t="shared" si="0"/>
        <v>65.561122244488956</v>
      </c>
      <c r="J13" s="22">
        <f t="shared" si="0"/>
        <v>63.837500000000006</v>
      </c>
    </row>
    <row r="15" spans="1:15" s="17" customFormat="1" ht="30" customHeight="1" x14ac:dyDescent="0.2">
      <c r="A15" s="36" t="s">
        <v>122</v>
      </c>
      <c r="B15" s="15"/>
      <c r="C15" s="15"/>
      <c r="D15" s="15"/>
      <c r="E15" s="15"/>
      <c r="F15" s="15"/>
      <c r="G15" s="15"/>
      <c r="H15" s="16"/>
      <c r="I15" s="16"/>
      <c r="J15" s="16"/>
    </row>
    <row r="17" spans="1:23" ht="12.6" customHeight="1" x14ac:dyDescent="0.25">
      <c r="A17" s="38" t="s">
        <v>123</v>
      </c>
    </row>
    <row r="18" spans="1:23" ht="12.6" customHeight="1" x14ac:dyDescent="0.25"/>
    <row r="19" spans="1:23" s="35" customFormat="1" ht="30" customHeight="1" x14ac:dyDescent="0.2">
      <c r="A19" s="165" t="s">
        <v>54</v>
      </c>
      <c r="B19" s="155" t="s">
        <v>96</v>
      </c>
      <c r="C19" s="155" t="s">
        <v>93</v>
      </c>
      <c r="D19" s="155" t="s">
        <v>106</v>
      </c>
      <c r="E19" s="155" t="s">
        <v>107</v>
      </c>
      <c r="F19" s="155" t="s">
        <v>97</v>
      </c>
      <c r="G19" s="155" t="s">
        <v>109</v>
      </c>
      <c r="H19" s="155" t="s">
        <v>98</v>
      </c>
      <c r="I19" s="155" t="s">
        <v>100</v>
      </c>
      <c r="J19" s="155" t="s">
        <v>103</v>
      </c>
      <c r="K19" s="155" t="s">
        <v>102</v>
      </c>
      <c r="L19" s="155" t="s">
        <v>95</v>
      </c>
      <c r="M19" s="155" t="s">
        <v>110</v>
      </c>
      <c r="N19" s="155" t="s">
        <v>105</v>
      </c>
      <c r="O19" s="155" t="s">
        <v>104</v>
      </c>
      <c r="P19" s="155" t="s">
        <v>99</v>
      </c>
      <c r="Q19" s="155" t="s">
        <v>101</v>
      </c>
      <c r="R19" s="155" t="s">
        <v>113</v>
      </c>
      <c r="S19" s="155" t="s">
        <v>112</v>
      </c>
      <c r="T19" s="155" t="s">
        <v>111</v>
      </c>
      <c r="U19" s="155" t="s">
        <v>108</v>
      </c>
      <c r="V19" s="155" t="s">
        <v>94</v>
      </c>
      <c r="W19" s="185" t="s">
        <v>92</v>
      </c>
    </row>
    <row r="20" spans="1:23" ht="12.6" customHeight="1" x14ac:dyDescent="0.25">
      <c r="A20" s="52">
        <v>2019</v>
      </c>
      <c r="B20" s="25">
        <f>50+(50*(B34-B31))+(25*(B33-B32))</f>
        <v>83.625</v>
      </c>
      <c r="C20" s="25">
        <f t="shared" ref="C20:V20" si="1">50+(50*(C34-C31))+(25*(C33-C32))</f>
        <v>77</v>
      </c>
      <c r="D20" s="25">
        <f t="shared" si="1"/>
        <v>75.625</v>
      </c>
      <c r="E20" s="25">
        <f t="shared" si="1"/>
        <v>75.875</v>
      </c>
      <c r="F20" s="25">
        <f t="shared" si="1"/>
        <v>80.05</v>
      </c>
      <c r="G20" s="25">
        <f t="shared" si="1"/>
        <v>71.849999999999994</v>
      </c>
      <c r="H20" s="25">
        <f t="shared" si="1"/>
        <v>76.949999999999989</v>
      </c>
      <c r="I20" s="25">
        <f t="shared" si="1"/>
        <v>72.275000000000006</v>
      </c>
      <c r="J20" s="25">
        <f t="shared" si="1"/>
        <v>77.025000000000006</v>
      </c>
      <c r="K20" s="25">
        <f t="shared" si="1"/>
        <v>73.3</v>
      </c>
      <c r="L20" s="25">
        <f t="shared" si="1"/>
        <v>75.150000000000006</v>
      </c>
      <c r="M20" s="25">
        <f t="shared" si="1"/>
        <v>73.674999999999997</v>
      </c>
      <c r="N20" s="25">
        <f t="shared" si="1"/>
        <v>72.7</v>
      </c>
      <c r="O20" s="25">
        <f t="shared" si="1"/>
        <v>76.724999999999994</v>
      </c>
      <c r="P20" s="25">
        <f t="shared" si="1"/>
        <v>69.125</v>
      </c>
      <c r="Q20" s="25">
        <f t="shared" si="1"/>
        <v>77.524999999999991</v>
      </c>
      <c r="R20" s="25">
        <f t="shared" si="1"/>
        <v>72.3</v>
      </c>
      <c r="S20" s="25">
        <f t="shared" si="1"/>
        <v>74.275000000000006</v>
      </c>
      <c r="T20" s="25">
        <f t="shared" si="1"/>
        <v>72.024999999999991</v>
      </c>
      <c r="U20" s="25">
        <f t="shared" si="1"/>
        <v>73.174999999999997</v>
      </c>
      <c r="V20" s="25">
        <f t="shared" si="1"/>
        <v>73.55</v>
      </c>
      <c r="W20" s="53">
        <f>B13</f>
        <v>74.775000000000006</v>
      </c>
    </row>
    <row r="21" spans="1:23" ht="12.6" customHeight="1" x14ac:dyDescent="0.25">
      <c r="A21" s="52">
        <v>2017</v>
      </c>
      <c r="B21" s="25">
        <f>50+(50*(B39-B36))+(25*(B38-B37))</f>
        <v>71.853146853146853</v>
      </c>
      <c r="C21" s="25">
        <f t="shared" ref="C21:V21" si="2">50+(50*(C39-C36))+(25*(C38-C37))</f>
        <v>75.699300699300693</v>
      </c>
      <c r="D21" s="25">
        <f t="shared" si="2"/>
        <v>70.8041958041958</v>
      </c>
      <c r="E21" s="25">
        <f t="shared" si="2"/>
        <v>81.293706293706293</v>
      </c>
      <c r="F21" s="25">
        <f t="shared" si="2"/>
        <v>77.972027972027973</v>
      </c>
      <c r="G21" s="25">
        <f t="shared" si="2"/>
        <v>76.92307692307692</v>
      </c>
      <c r="H21" s="25">
        <f t="shared" si="2"/>
        <v>76.3986013986014</v>
      </c>
      <c r="I21" s="25">
        <f t="shared" si="2"/>
        <v>76.950354609929079</v>
      </c>
      <c r="J21" s="25">
        <f t="shared" si="2"/>
        <v>74.650349650349654</v>
      </c>
      <c r="K21" s="25">
        <f t="shared" si="2"/>
        <v>66.608391608391599</v>
      </c>
      <c r="L21" s="25">
        <f t="shared" si="2"/>
        <v>85.035211267605632</v>
      </c>
      <c r="M21" s="25">
        <f t="shared" si="2"/>
        <v>76.92307692307692</v>
      </c>
      <c r="N21" s="25">
        <f t="shared" si="2"/>
        <v>78.671328671328666</v>
      </c>
      <c r="O21" s="25">
        <f t="shared" si="2"/>
        <v>77.097902097902107</v>
      </c>
      <c r="P21" s="25">
        <f t="shared" si="2"/>
        <v>80.419580419580427</v>
      </c>
      <c r="Q21" s="25">
        <f t="shared" si="2"/>
        <v>69.75524475524476</v>
      </c>
      <c r="R21" s="25">
        <f t="shared" si="2"/>
        <v>67.198581560283685</v>
      </c>
      <c r="S21" s="25">
        <f t="shared" si="2"/>
        <v>79.401408450704224</v>
      </c>
      <c r="T21" s="25">
        <f t="shared" si="2"/>
        <v>72.552447552447546</v>
      </c>
      <c r="U21" s="25">
        <f t="shared" si="2"/>
        <v>71.15384615384616</v>
      </c>
      <c r="V21" s="25">
        <f t="shared" si="2"/>
        <v>72.2027972027972</v>
      </c>
      <c r="W21" s="54">
        <f>C13</f>
        <v>75.599999999999994</v>
      </c>
    </row>
    <row r="22" spans="1:23" ht="12.6" customHeight="1" x14ac:dyDescent="0.25">
      <c r="A22" s="52">
        <v>2016</v>
      </c>
      <c r="B22" s="25">
        <f>50+(50*(B44-B41))+(25*(B43-B42))</f>
        <v>75.924999999999997</v>
      </c>
      <c r="C22" s="25">
        <f t="shared" ref="C22:V22" si="3">50+(50*(C44-C41))+(25*(C43-C42))</f>
        <v>75.974999999999994</v>
      </c>
      <c r="D22" s="25">
        <f t="shared" si="3"/>
        <v>76.349999999999994</v>
      </c>
      <c r="E22" s="25">
        <f t="shared" si="3"/>
        <v>80.149999999999991</v>
      </c>
      <c r="F22" s="25">
        <f t="shared" si="3"/>
        <v>71.224999999999994</v>
      </c>
      <c r="G22" s="25">
        <f t="shared" si="3"/>
        <v>70.924999999999997</v>
      </c>
      <c r="H22" s="25">
        <f t="shared" si="3"/>
        <v>78.650000000000006</v>
      </c>
      <c r="I22" s="25">
        <f t="shared" si="3"/>
        <v>75.075000000000003</v>
      </c>
      <c r="J22" s="25">
        <f t="shared" si="3"/>
        <v>72.575000000000003</v>
      </c>
      <c r="K22" s="25">
        <f t="shared" si="3"/>
        <v>80.3</v>
      </c>
      <c r="L22" s="25">
        <f t="shared" si="3"/>
        <v>71.600000000000009</v>
      </c>
      <c r="M22" s="25">
        <f t="shared" si="3"/>
        <v>74.925000000000011</v>
      </c>
      <c r="N22" s="25">
        <f t="shared" si="3"/>
        <v>75.324999999999989</v>
      </c>
      <c r="O22" s="25">
        <f t="shared" si="3"/>
        <v>71.2</v>
      </c>
      <c r="P22" s="25">
        <f t="shared" si="3"/>
        <v>71.224999999999994</v>
      </c>
      <c r="Q22" s="25">
        <f t="shared" si="3"/>
        <v>79.075000000000003</v>
      </c>
      <c r="R22" s="25">
        <f t="shared" si="3"/>
        <v>70.75</v>
      </c>
      <c r="S22" s="25">
        <f t="shared" si="3"/>
        <v>76.075000000000003</v>
      </c>
      <c r="T22" s="25">
        <f t="shared" si="3"/>
        <v>71.599999999999994</v>
      </c>
      <c r="U22" s="25">
        <f t="shared" si="3"/>
        <v>72.974999999999994</v>
      </c>
      <c r="V22" s="25">
        <f t="shared" si="3"/>
        <v>71.125</v>
      </c>
      <c r="W22" s="54">
        <f>D13</f>
        <v>74.650000000000006</v>
      </c>
    </row>
    <row r="23" spans="1:23" ht="12.6" customHeight="1" x14ac:dyDescent="0.25">
      <c r="A23" s="52">
        <v>2014</v>
      </c>
      <c r="B23" s="25">
        <f>50+(50*(B49-B46))+(25*(B48-B47))</f>
        <v>74.375</v>
      </c>
      <c r="C23" s="25">
        <f t="shared" ref="C23:V23" si="4">50+(50*(C49-C46))+(25*(C48-C47))</f>
        <v>71.458333333333329</v>
      </c>
      <c r="D23" s="25">
        <f t="shared" si="4"/>
        <v>70.762711864406782</v>
      </c>
      <c r="E23" s="25">
        <f t="shared" si="4"/>
        <v>72.291666666666671</v>
      </c>
      <c r="F23" s="25">
        <f t="shared" si="4"/>
        <v>74.791666666666657</v>
      </c>
      <c r="G23" s="25">
        <f t="shared" si="4"/>
        <v>70.833333333333329</v>
      </c>
      <c r="H23" s="25">
        <f t="shared" si="4"/>
        <v>78.541666666666671</v>
      </c>
      <c r="I23" s="25">
        <f t="shared" si="4"/>
        <v>80.625</v>
      </c>
      <c r="J23" s="25">
        <f t="shared" si="4"/>
        <v>75.625</v>
      </c>
      <c r="K23" s="25">
        <f t="shared" si="4"/>
        <v>79.375</v>
      </c>
      <c r="L23" s="25">
        <f t="shared" si="4"/>
        <v>70.588235294117652</v>
      </c>
      <c r="M23" s="25">
        <f t="shared" si="4"/>
        <v>71.21848739495799</v>
      </c>
      <c r="N23" s="25">
        <f t="shared" si="4"/>
        <v>74.375</v>
      </c>
      <c r="O23" s="25">
        <f t="shared" si="4"/>
        <v>68.958333333333329</v>
      </c>
      <c r="P23" s="25">
        <f t="shared" si="4"/>
        <v>69.375</v>
      </c>
      <c r="Q23" s="25">
        <f t="shared" si="4"/>
        <v>79.166666666666657</v>
      </c>
      <c r="R23" s="25">
        <f t="shared" si="4"/>
        <v>76.458333333333329</v>
      </c>
      <c r="S23" s="25">
        <f t="shared" si="4"/>
        <v>78.78151260504201</v>
      </c>
      <c r="T23" s="25">
        <f t="shared" si="4"/>
        <v>67.708333333333343</v>
      </c>
      <c r="U23" s="25">
        <f t="shared" si="4"/>
        <v>80.29661016949153</v>
      </c>
      <c r="V23" s="25">
        <f t="shared" si="4"/>
        <v>78.333333333333329</v>
      </c>
      <c r="W23" s="54">
        <f>E13</f>
        <v>74.729874021029516</v>
      </c>
    </row>
    <row r="24" spans="1:23" ht="12.6" customHeight="1" x14ac:dyDescent="0.25">
      <c r="A24" s="52">
        <v>2012</v>
      </c>
      <c r="B24" s="25">
        <f>50+(50*(B54-B51))+(25*(B53-B52))</f>
        <v>82.456140350877192</v>
      </c>
      <c r="C24" s="25">
        <f t="shared" ref="C24:V24" si="5">50+(50*(C54-C51))+(25*(C53-C52))</f>
        <v>72.899159663865547</v>
      </c>
      <c r="D24" s="25">
        <f t="shared" si="5"/>
        <v>67.584745762711862</v>
      </c>
      <c r="E24" s="25">
        <f t="shared" si="5"/>
        <v>76.293103448275872</v>
      </c>
      <c r="F24" s="25">
        <f t="shared" si="5"/>
        <v>75.630252100840337</v>
      </c>
      <c r="G24" s="25">
        <f t="shared" si="5"/>
        <v>71.008403361344534</v>
      </c>
      <c r="H24" s="25">
        <f t="shared" si="5"/>
        <v>73.529411764705884</v>
      </c>
      <c r="I24" s="25">
        <f t="shared" si="5"/>
        <v>74.583333333333343</v>
      </c>
      <c r="J24" s="25">
        <f t="shared" si="5"/>
        <v>71.21848739495799</v>
      </c>
      <c r="K24" s="25">
        <f t="shared" si="5"/>
        <v>77.136752136752136</v>
      </c>
      <c r="L24" s="25">
        <f t="shared" si="5"/>
        <v>70</v>
      </c>
      <c r="M24" s="25">
        <f t="shared" si="5"/>
        <v>68.125</v>
      </c>
      <c r="N24" s="25">
        <f t="shared" si="5"/>
        <v>67.857142857142861</v>
      </c>
      <c r="O24" s="25">
        <f t="shared" si="5"/>
        <v>74.786324786324769</v>
      </c>
      <c r="P24" s="25">
        <f t="shared" si="5"/>
        <v>74.358974358974351</v>
      </c>
      <c r="Q24" s="25">
        <f t="shared" si="5"/>
        <v>68.067226890756302</v>
      </c>
      <c r="R24" s="25">
        <f t="shared" si="5"/>
        <v>65.966386554621849</v>
      </c>
      <c r="S24" s="25">
        <f t="shared" si="5"/>
        <v>69.583333333333329</v>
      </c>
      <c r="T24" s="25">
        <f t="shared" si="5"/>
        <v>73.958333333333329</v>
      </c>
      <c r="U24" s="25">
        <f t="shared" si="5"/>
        <v>70.588235294117638</v>
      </c>
      <c r="V24" s="25">
        <f t="shared" si="5"/>
        <v>69.537815126050418</v>
      </c>
      <c r="W24" s="54">
        <f>F13</f>
        <v>72.404820886326888</v>
      </c>
    </row>
    <row r="25" spans="1:23" ht="12.6" customHeight="1" x14ac:dyDescent="0.25">
      <c r="A25" s="52">
        <v>2009</v>
      </c>
      <c r="B25" s="25">
        <f>50+(50*(B59-B56))+(25*(B58-B57))</f>
        <v>67.521367521367523</v>
      </c>
      <c r="C25" s="25">
        <f t="shared" ref="C25:V25" si="6">50+(50*(C59-C56))+(25*(C58-C57))</f>
        <v>72.708333333333329</v>
      </c>
      <c r="D25" s="25">
        <f t="shared" si="6"/>
        <v>73.516949152542381</v>
      </c>
      <c r="E25" s="25">
        <f t="shared" si="6"/>
        <v>72.083333333333329</v>
      </c>
      <c r="F25" s="25">
        <f t="shared" si="6"/>
        <v>68.432203389830505</v>
      </c>
      <c r="G25" s="25">
        <f t="shared" si="6"/>
        <v>72.916666666666671</v>
      </c>
      <c r="H25" s="25">
        <f t="shared" si="6"/>
        <v>69.957983193277315</v>
      </c>
      <c r="I25" s="25">
        <f t="shared" si="6"/>
        <v>72.058823529411768</v>
      </c>
      <c r="J25" s="25">
        <f t="shared" si="6"/>
        <v>69.230769230769226</v>
      </c>
      <c r="K25" s="25">
        <f t="shared" si="6"/>
        <v>72.268907563025209</v>
      </c>
      <c r="L25" s="25">
        <f t="shared" si="6"/>
        <v>69.166666666666671</v>
      </c>
      <c r="M25" s="25">
        <f t="shared" si="6"/>
        <v>66.875</v>
      </c>
      <c r="N25" s="25">
        <f t="shared" si="6"/>
        <v>62.288135593220339</v>
      </c>
      <c r="O25" s="25">
        <f t="shared" si="6"/>
        <v>69.375</v>
      </c>
      <c r="P25" s="25">
        <f t="shared" si="6"/>
        <v>60.560344827586206</v>
      </c>
      <c r="Q25" s="25">
        <f t="shared" si="6"/>
        <v>69.230769230769226</v>
      </c>
      <c r="R25" s="25">
        <f t="shared" si="6"/>
        <v>64.65517241379311</v>
      </c>
      <c r="S25" s="25">
        <f t="shared" si="6"/>
        <v>66.17647058823529</v>
      </c>
      <c r="T25" s="25">
        <f t="shared" si="6"/>
        <v>68.220338983050851</v>
      </c>
      <c r="U25" s="25">
        <f t="shared" si="6"/>
        <v>57.264957264957268</v>
      </c>
      <c r="V25" s="25">
        <f t="shared" si="6"/>
        <v>71.15384615384616</v>
      </c>
      <c r="W25" s="54">
        <f>G13</f>
        <v>68.1662427138331</v>
      </c>
    </row>
    <row r="26" spans="1:23" ht="12.6" customHeight="1" x14ac:dyDescent="0.25">
      <c r="A26" s="52">
        <v>2008</v>
      </c>
      <c r="B26" s="25">
        <f>50+(50*(B64-B61))+(25*(B63-B62))</f>
        <v>70.384615384615387</v>
      </c>
      <c r="C26" s="25">
        <f t="shared" ref="C26:V26" si="7">50+(50*(C64-C61))+(25*(C63-C62))</f>
        <v>73.922413793103445</v>
      </c>
      <c r="D26" s="25">
        <f t="shared" si="7"/>
        <v>70.779220779220779</v>
      </c>
      <c r="E26" s="25">
        <f t="shared" si="7"/>
        <v>72.291666666666671</v>
      </c>
      <c r="F26" s="25">
        <f t="shared" si="7"/>
        <v>76.428571428571431</v>
      </c>
      <c r="G26" s="25">
        <f t="shared" si="7"/>
        <v>72.314049586776861</v>
      </c>
      <c r="H26" s="25">
        <f t="shared" si="7"/>
        <v>75.869565217391312</v>
      </c>
      <c r="I26" s="25">
        <f t="shared" si="7"/>
        <v>71.745562130177518</v>
      </c>
      <c r="J26" s="25">
        <f t="shared" si="7"/>
        <v>81.648936170212764</v>
      </c>
      <c r="K26" s="25">
        <f t="shared" si="7"/>
        <v>73.267326732673268</v>
      </c>
      <c r="L26" s="25">
        <f t="shared" si="7"/>
        <v>71.875</v>
      </c>
      <c r="M26" s="25">
        <f t="shared" si="7"/>
        <v>72.524752475247524</v>
      </c>
      <c r="N26" s="25">
        <f t="shared" si="7"/>
        <v>63.775510204081627</v>
      </c>
      <c r="O26" s="25">
        <f t="shared" si="7"/>
        <v>73.76543209876543</v>
      </c>
      <c r="P26" s="25">
        <f t="shared" si="7"/>
        <v>71.875</v>
      </c>
      <c r="Q26" s="25">
        <f t="shared" si="7"/>
        <v>74.060150375939855</v>
      </c>
      <c r="R26" s="25">
        <f t="shared" si="7"/>
        <v>73.636363636363626</v>
      </c>
      <c r="S26" s="25">
        <f t="shared" si="7"/>
        <v>62.745098039215684</v>
      </c>
      <c r="T26" s="25">
        <f t="shared" si="7"/>
        <v>74.509803921568619</v>
      </c>
      <c r="U26" s="25">
        <f t="shared" si="7"/>
        <v>68.442622950819668</v>
      </c>
      <c r="V26" s="25">
        <f t="shared" si="7"/>
        <v>80.645161290322577</v>
      </c>
      <c r="W26" s="54">
        <f>H13</f>
        <v>72.230198417911794</v>
      </c>
    </row>
    <row r="27" spans="1:23" ht="12.6" customHeight="1" x14ac:dyDescent="0.25">
      <c r="A27" s="52">
        <v>2007</v>
      </c>
      <c r="B27" s="25">
        <f>50+(50*(B69-B66))+(25*(B68-B67))</f>
        <v>62.291666666666671</v>
      </c>
      <c r="C27" s="25">
        <f t="shared" ref="C27:V27" si="8">50+(50*(C69-C66))+(25*(C68-C67))</f>
        <v>69.583333333333329</v>
      </c>
      <c r="D27" s="25">
        <f t="shared" si="8"/>
        <v>53</v>
      </c>
      <c r="E27" s="25">
        <f t="shared" si="8"/>
        <v>63.362068965517238</v>
      </c>
      <c r="F27" s="25">
        <f t="shared" si="8"/>
        <v>59.791666666666671</v>
      </c>
      <c r="G27" s="25">
        <f t="shared" si="8"/>
        <v>61.666666666666671</v>
      </c>
      <c r="H27" s="25">
        <f t="shared" si="8"/>
        <v>67.916666666666671</v>
      </c>
      <c r="I27" s="25">
        <f t="shared" si="8"/>
        <v>73.4375</v>
      </c>
      <c r="J27" s="25">
        <f t="shared" si="8"/>
        <v>68.25</v>
      </c>
      <c r="K27" s="25">
        <f t="shared" si="8"/>
        <v>62.875</v>
      </c>
      <c r="L27" s="25">
        <f t="shared" si="8"/>
        <v>67.875</v>
      </c>
      <c r="M27" s="25">
        <f t="shared" si="8"/>
        <v>75.25</v>
      </c>
      <c r="N27" s="25">
        <f t="shared" si="8"/>
        <v>59.166666666666664</v>
      </c>
      <c r="O27" s="25">
        <f t="shared" si="8"/>
        <v>59.493670886075947</v>
      </c>
      <c r="P27" s="25">
        <f t="shared" si="8"/>
        <v>77.094972067039109</v>
      </c>
      <c r="Q27" s="25">
        <f t="shared" si="8"/>
        <v>68.125</v>
      </c>
      <c r="R27" s="25">
        <f t="shared" si="8"/>
        <v>54.545454545454547</v>
      </c>
      <c r="S27" s="25">
        <f t="shared" si="8"/>
        <v>95.625</v>
      </c>
      <c r="T27" s="25">
        <f t="shared" si="8"/>
        <v>51.875</v>
      </c>
      <c r="U27" s="25">
        <f t="shared" si="8"/>
        <v>66.458333333333329</v>
      </c>
      <c r="V27" s="25">
        <f t="shared" si="8"/>
        <v>58.125</v>
      </c>
      <c r="W27" s="54">
        <f>I13</f>
        <v>65.561122244488956</v>
      </c>
    </row>
    <row r="28" spans="1:23" ht="12.6" customHeight="1" x14ac:dyDescent="0.25">
      <c r="A28" s="55">
        <v>2006</v>
      </c>
      <c r="B28" s="60">
        <f>50+(50*(B74-B71))+(25*(B73-B72))</f>
        <v>70.125</v>
      </c>
      <c r="C28" s="60">
        <f t="shared" ref="C28:V28" si="9">50+(50*(C74-C71))+(25*(C73-C72))</f>
        <v>49.2</v>
      </c>
      <c r="D28" s="60">
        <f t="shared" si="9"/>
        <v>69.825000000000003</v>
      </c>
      <c r="E28" s="60">
        <f t="shared" si="9"/>
        <v>58.15</v>
      </c>
      <c r="F28" s="60">
        <f t="shared" si="9"/>
        <v>70.224999999999994</v>
      </c>
      <c r="G28" s="60">
        <f t="shared" si="9"/>
        <v>75.174999999999997</v>
      </c>
      <c r="H28" s="60">
        <f t="shared" si="9"/>
        <v>56.875</v>
      </c>
      <c r="I28" s="60">
        <f t="shared" si="9"/>
        <v>58.225000000000001</v>
      </c>
      <c r="J28" s="60">
        <f t="shared" si="9"/>
        <v>61.95</v>
      </c>
      <c r="K28" s="60">
        <f t="shared" si="9"/>
        <v>45.3</v>
      </c>
      <c r="L28" s="60">
        <f t="shared" si="9"/>
        <v>67.724999999999994</v>
      </c>
      <c r="M28" s="60">
        <f t="shared" si="9"/>
        <v>67.225000000000009</v>
      </c>
      <c r="N28" s="60">
        <f t="shared" si="9"/>
        <v>46.725000000000001</v>
      </c>
      <c r="O28" s="60">
        <f t="shared" si="9"/>
        <v>80</v>
      </c>
      <c r="P28" s="60">
        <f t="shared" si="9"/>
        <v>75.849999999999994</v>
      </c>
      <c r="Q28" s="60">
        <f t="shared" si="9"/>
        <v>76.675000000000011</v>
      </c>
      <c r="R28" s="60">
        <f t="shared" si="9"/>
        <v>60.525000000000006</v>
      </c>
      <c r="S28" s="60">
        <f t="shared" si="9"/>
        <v>71.25</v>
      </c>
      <c r="T28" s="60">
        <f t="shared" si="9"/>
        <v>81.5</v>
      </c>
      <c r="U28" s="60">
        <f t="shared" si="9"/>
        <v>69.649999999999991</v>
      </c>
      <c r="V28" s="60">
        <f t="shared" si="9"/>
        <v>75.025000000000006</v>
      </c>
      <c r="W28" s="57">
        <f>J13</f>
        <v>63.837500000000006</v>
      </c>
    </row>
    <row r="29" spans="1:23" ht="12.6" customHeight="1" x14ac:dyDescent="0.25"/>
    <row r="30" spans="1:23" s="35" customFormat="1" ht="12.6" customHeight="1" x14ac:dyDescent="0.2">
      <c r="A30" s="150">
        <v>2019</v>
      </c>
      <c r="B30" s="151" t="s">
        <v>96</v>
      </c>
      <c r="C30" s="151" t="s">
        <v>93</v>
      </c>
      <c r="D30" s="151" t="s">
        <v>106</v>
      </c>
      <c r="E30" s="151" t="s">
        <v>107</v>
      </c>
      <c r="F30" s="151" t="s">
        <v>97</v>
      </c>
      <c r="G30" s="151" t="s">
        <v>109</v>
      </c>
      <c r="H30" s="151" t="s">
        <v>98</v>
      </c>
      <c r="I30" s="151" t="s">
        <v>125</v>
      </c>
      <c r="J30" s="151" t="s">
        <v>126</v>
      </c>
      <c r="K30" s="151" t="s">
        <v>102</v>
      </c>
      <c r="L30" s="151" t="s">
        <v>95</v>
      </c>
      <c r="M30" s="151" t="s">
        <v>110</v>
      </c>
      <c r="N30" s="151" t="s">
        <v>105</v>
      </c>
      <c r="O30" s="151" t="s">
        <v>104</v>
      </c>
      <c r="P30" s="151" t="s">
        <v>127</v>
      </c>
      <c r="Q30" s="151" t="s">
        <v>101</v>
      </c>
      <c r="R30" s="151" t="s">
        <v>113</v>
      </c>
      <c r="S30" s="151" t="s">
        <v>112</v>
      </c>
      <c r="T30" s="151" t="s">
        <v>111</v>
      </c>
      <c r="U30" s="151" t="s">
        <v>108</v>
      </c>
      <c r="V30" s="151" t="s">
        <v>94</v>
      </c>
      <c r="W30" s="34"/>
    </row>
    <row r="31" spans="1:23" ht="12.6" customHeight="1" x14ac:dyDescent="0.25">
      <c r="A31" s="13" t="s">
        <v>117</v>
      </c>
      <c r="B31" s="9"/>
      <c r="C31" s="9">
        <v>2.1999999999999999E-2</v>
      </c>
      <c r="D31" s="9">
        <v>2.1999999999999999E-2</v>
      </c>
      <c r="E31" s="9">
        <v>7.0000000000000001E-3</v>
      </c>
      <c r="F31" s="9">
        <v>2.1000000000000001E-2</v>
      </c>
      <c r="G31" s="9">
        <v>3.3000000000000002E-2</v>
      </c>
      <c r="H31" s="9">
        <v>0.01</v>
      </c>
      <c r="I31" s="9">
        <v>1.0999999999999999E-2</v>
      </c>
      <c r="J31" s="9">
        <v>1.6E-2</v>
      </c>
      <c r="K31" s="9">
        <v>3.0000000000000001E-3</v>
      </c>
      <c r="L31" s="9">
        <v>1.2E-2</v>
      </c>
      <c r="M31" s="9">
        <v>2.3E-2</v>
      </c>
      <c r="N31" s="9">
        <v>0.01</v>
      </c>
      <c r="O31" s="9">
        <v>1.2E-2</v>
      </c>
      <c r="P31" s="9">
        <v>1.2E-2</v>
      </c>
      <c r="Q31" s="9">
        <v>1.4999999999999999E-2</v>
      </c>
      <c r="R31" s="9">
        <v>2.7E-2</v>
      </c>
      <c r="S31" s="9">
        <v>1.0999999999999999E-2</v>
      </c>
      <c r="T31" s="9">
        <v>1.7000000000000001E-2</v>
      </c>
      <c r="U31" s="9">
        <v>1.2E-2</v>
      </c>
      <c r="V31" s="9">
        <v>3.3000000000000002E-2</v>
      </c>
    </row>
    <row r="32" spans="1:23" ht="12.6" customHeight="1" x14ac:dyDescent="0.25">
      <c r="A32" s="5" t="s">
        <v>118</v>
      </c>
      <c r="B32" s="9">
        <v>5.5E-2</v>
      </c>
      <c r="C32" s="9">
        <v>0.114</v>
      </c>
      <c r="D32" s="9">
        <v>0.129</v>
      </c>
      <c r="E32" s="9">
        <v>9.5000000000000001E-2</v>
      </c>
      <c r="F32" s="9">
        <v>5.8999999999999997E-2</v>
      </c>
      <c r="G32" s="9">
        <v>0.114</v>
      </c>
      <c r="H32" s="9">
        <v>9.9000000000000005E-2</v>
      </c>
      <c r="I32" s="9">
        <v>0.13200000000000001</v>
      </c>
      <c r="J32" s="9">
        <v>9.9000000000000005E-2</v>
      </c>
      <c r="K32" s="9">
        <v>8.4000000000000005E-2</v>
      </c>
      <c r="L32" s="9">
        <v>0.104</v>
      </c>
      <c r="M32" s="9">
        <v>0.104</v>
      </c>
      <c r="N32" s="9">
        <v>0.11700000000000001</v>
      </c>
      <c r="O32" s="9">
        <v>8.5000000000000006E-2</v>
      </c>
      <c r="P32" s="9">
        <v>0.13300000000000001</v>
      </c>
      <c r="Q32" s="9">
        <v>6.8000000000000005E-2</v>
      </c>
      <c r="R32" s="9">
        <v>0.11799999999999999</v>
      </c>
      <c r="S32" s="9">
        <v>0.122</v>
      </c>
      <c r="T32" s="9">
        <v>0.113</v>
      </c>
      <c r="U32" s="9">
        <v>0.11600000000000001</v>
      </c>
      <c r="V32" s="9">
        <v>0.13300000000000001</v>
      </c>
    </row>
    <row r="33" spans="1:23" ht="12.6" customHeight="1" x14ac:dyDescent="0.25">
      <c r="A33" s="5" t="s">
        <v>119</v>
      </c>
      <c r="B33" s="9">
        <v>0.48799999999999999</v>
      </c>
      <c r="C33" s="9">
        <v>0.49</v>
      </c>
      <c r="D33" s="9">
        <v>0.502</v>
      </c>
      <c r="E33" s="9">
        <v>0.65200000000000002</v>
      </c>
      <c r="F33" s="9">
        <v>0.53700000000000003</v>
      </c>
      <c r="G33" s="9">
        <v>0.65200000000000002</v>
      </c>
      <c r="H33" s="9">
        <v>0.58299999999999996</v>
      </c>
      <c r="I33" s="9">
        <v>0.66700000000000004</v>
      </c>
      <c r="J33" s="9">
        <v>0.55800000000000005</v>
      </c>
      <c r="K33" s="9">
        <v>0.80400000000000005</v>
      </c>
      <c r="L33" s="9">
        <v>0.63200000000000001</v>
      </c>
      <c r="M33" s="9">
        <v>0.65100000000000002</v>
      </c>
      <c r="N33" s="9">
        <v>0.70099999999999996</v>
      </c>
      <c r="O33" s="9">
        <v>0.628</v>
      </c>
      <c r="P33" s="9">
        <v>0.78800000000000003</v>
      </c>
      <c r="Q33" s="9">
        <v>0.63500000000000001</v>
      </c>
      <c r="R33" s="9">
        <v>0.64600000000000002</v>
      </c>
      <c r="S33" s="9">
        <v>0.61899999999999999</v>
      </c>
      <c r="T33" s="9">
        <v>0.71199999999999997</v>
      </c>
      <c r="U33" s="9">
        <v>0.67700000000000005</v>
      </c>
      <c r="V33" s="9">
        <v>0.52500000000000002</v>
      </c>
    </row>
    <row r="34" spans="1:23" ht="12.6" customHeight="1" thickBot="1" x14ac:dyDescent="0.3">
      <c r="A34" s="5" t="s">
        <v>120</v>
      </c>
      <c r="B34" s="9">
        <v>0.45600000000000002</v>
      </c>
      <c r="C34" s="9">
        <v>0.374</v>
      </c>
      <c r="D34" s="9">
        <v>0.34799999999999998</v>
      </c>
      <c r="E34" s="9">
        <v>0.246</v>
      </c>
      <c r="F34" s="9">
        <v>0.38300000000000001</v>
      </c>
      <c r="G34" s="9">
        <v>0.20100000000000001</v>
      </c>
      <c r="H34" s="9">
        <v>0.307</v>
      </c>
      <c r="I34" s="9">
        <v>0.189</v>
      </c>
      <c r="J34" s="9">
        <v>0.32700000000000001</v>
      </c>
      <c r="K34" s="9">
        <v>0.109</v>
      </c>
      <c r="L34" s="9">
        <v>0.251</v>
      </c>
      <c r="M34" s="9">
        <v>0.223</v>
      </c>
      <c r="N34" s="9">
        <v>0.17199999999999999</v>
      </c>
      <c r="O34" s="9">
        <v>0.27500000000000002</v>
      </c>
      <c r="P34" s="9">
        <v>6.7000000000000004E-2</v>
      </c>
      <c r="Q34" s="9">
        <v>0.28199999999999997</v>
      </c>
      <c r="R34" s="9">
        <v>0.20899999999999999</v>
      </c>
      <c r="S34" s="9">
        <v>0.248</v>
      </c>
      <c r="T34" s="9">
        <v>0.158</v>
      </c>
      <c r="U34" s="9">
        <v>0.19500000000000001</v>
      </c>
      <c r="V34" s="9">
        <v>0.308</v>
      </c>
    </row>
    <row r="35" spans="1:23" ht="12.6" customHeight="1" x14ac:dyDescent="0.25">
      <c r="A35" s="183">
        <v>2017</v>
      </c>
      <c r="B35" s="160" t="s">
        <v>96</v>
      </c>
      <c r="C35" s="160" t="s">
        <v>93</v>
      </c>
      <c r="D35" s="160" t="s">
        <v>106</v>
      </c>
      <c r="E35" s="160" t="s">
        <v>107</v>
      </c>
      <c r="F35" s="160" t="s">
        <v>97</v>
      </c>
      <c r="G35" s="160" t="s">
        <v>109</v>
      </c>
      <c r="H35" s="160" t="s">
        <v>98</v>
      </c>
      <c r="I35" s="160" t="s">
        <v>125</v>
      </c>
      <c r="J35" s="160" t="s">
        <v>126</v>
      </c>
      <c r="K35" s="160" t="s">
        <v>102</v>
      </c>
      <c r="L35" s="160" t="s">
        <v>95</v>
      </c>
      <c r="M35" s="160" t="s">
        <v>110</v>
      </c>
      <c r="N35" s="160" t="s">
        <v>105</v>
      </c>
      <c r="O35" s="160" t="s">
        <v>104</v>
      </c>
      <c r="P35" s="160" t="s">
        <v>127</v>
      </c>
      <c r="Q35" s="160" t="s">
        <v>101</v>
      </c>
      <c r="R35" s="160" t="s">
        <v>113</v>
      </c>
      <c r="S35" s="160" t="s">
        <v>112</v>
      </c>
      <c r="T35" s="160" t="s">
        <v>111</v>
      </c>
      <c r="U35" s="160" t="s">
        <v>108</v>
      </c>
      <c r="V35" s="160" t="s">
        <v>94</v>
      </c>
    </row>
    <row r="36" spans="1:23" ht="12.6" customHeight="1" x14ac:dyDescent="0.25">
      <c r="A36" s="13" t="s">
        <v>117</v>
      </c>
      <c r="B36" s="9">
        <v>6.993006993006993E-3</v>
      </c>
      <c r="C36" s="9"/>
      <c r="D36" s="9">
        <v>4.195804195804196E-2</v>
      </c>
      <c r="E36" s="9">
        <v>6.993006993006993E-3</v>
      </c>
      <c r="F36" s="9">
        <v>1.3986013986013986E-2</v>
      </c>
      <c r="G36" s="9">
        <v>6.993006993006993E-3</v>
      </c>
      <c r="H36" s="9">
        <v>1.3986013986013986E-2</v>
      </c>
      <c r="I36" s="9">
        <v>7.0921985815602835E-3</v>
      </c>
      <c r="J36" s="9">
        <v>6.993006993006993E-3</v>
      </c>
      <c r="K36" s="9">
        <v>6.993006993006993E-3</v>
      </c>
      <c r="L36" s="9"/>
      <c r="M36" s="9"/>
      <c r="N36" s="9"/>
      <c r="O36" s="9"/>
      <c r="P36" s="9"/>
      <c r="Q36" s="9"/>
      <c r="R36" s="9">
        <v>1.4184397163120567E-2</v>
      </c>
      <c r="S36" s="9"/>
      <c r="T36" s="9"/>
      <c r="U36" s="9">
        <v>1.3986013986013986E-2</v>
      </c>
      <c r="V36" s="9">
        <v>6.993006993006993E-3</v>
      </c>
    </row>
    <row r="37" spans="1:23" ht="12.6" customHeight="1" x14ac:dyDescent="0.25">
      <c r="A37" s="5" t="s">
        <v>118</v>
      </c>
      <c r="B37" s="9">
        <v>0.1048951048951049</v>
      </c>
      <c r="C37" s="9">
        <v>4.8951048951048952E-2</v>
      </c>
      <c r="D37" s="9">
        <v>0.13286713286713286</v>
      </c>
      <c r="E37" s="9">
        <v>3.4965034965034968E-2</v>
      </c>
      <c r="F37" s="9">
        <v>0.11888111888111888</v>
      </c>
      <c r="G37" s="9">
        <v>0.11888111888111888</v>
      </c>
      <c r="H37" s="9">
        <v>6.2937062937062943E-2</v>
      </c>
      <c r="I37" s="9">
        <v>0.11347517730496454</v>
      </c>
      <c r="J37" s="9">
        <v>9.7902097902097904E-2</v>
      </c>
      <c r="K37" s="9">
        <v>0.21678321678321677</v>
      </c>
      <c r="L37" s="9">
        <v>4.9295774647887321E-2</v>
      </c>
      <c r="M37" s="9">
        <v>7.6923076923076927E-2</v>
      </c>
      <c r="N37" s="9">
        <v>3.4965034965034968E-2</v>
      </c>
      <c r="O37" s="9">
        <v>6.2937062937062943E-2</v>
      </c>
      <c r="P37" s="9">
        <v>6.2937062937062943E-2</v>
      </c>
      <c r="Q37" s="9">
        <v>0.19580419580419581</v>
      </c>
      <c r="R37" s="9">
        <v>0.21276595744680851</v>
      </c>
      <c r="S37" s="9">
        <v>3.5211267605633804E-2</v>
      </c>
      <c r="T37" s="9">
        <v>0.12587412587412589</v>
      </c>
      <c r="U37" s="9">
        <v>0.12587412587412589</v>
      </c>
      <c r="V37" s="9">
        <v>0.12587412587412589</v>
      </c>
    </row>
    <row r="38" spans="1:23" ht="12.6" customHeight="1" x14ac:dyDescent="0.25">
      <c r="A38" s="5" t="s">
        <v>119</v>
      </c>
      <c r="B38" s="9">
        <v>0.78321678321678323</v>
      </c>
      <c r="C38" s="9">
        <v>0.82517482517482521</v>
      </c>
      <c r="D38" s="9">
        <v>0.60139860139860135</v>
      </c>
      <c r="E38" s="9">
        <v>0.61538461538461542</v>
      </c>
      <c r="F38" s="9">
        <v>0.46853146853146854</v>
      </c>
      <c r="G38" s="9">
        <v>0.53846153846153844</v>
      </c>
      <c r="H38" s="9">
        <v>0.69930069930069938</v>
      </c>
      <c r="I38" s="9">
        <v>0.55319148936170215</v>
      </c>
      <c r="J38" s="9">
        <v>0.69230769230769229</v>
      </c>
      <c r="K38" s="9">
        <v>0.65734265734265729</v>
      </c>
      <c r="L38" s="9">
        <v>0.45070422535211274</v>
      </c>
      <c r="M38" s="9">
        <v>0.69230769230769229</v>
      </c>
      <c r="N38" s="9">
        <v>0.74825174825174823</v>
      </c>
      <c r="O38" s="9">
        <v>0.72727272727272729</v>
      </c>
      <c r="P38" s="9">
        <v>0.59440559440559437</v>
      </c>
      <c r="Q38" s="9">
        <v>0.6223776223776224</v>
      </c>
      <c r="R38" s="9">
        <v>0.61702127659574468</v>
      </c>
      <c r="S38" s="9">
        <v>0.71830985915492962</v>
      </c>
      <c r="T38" s="9">
        <v>0.72027972027972031</v>
      </c>
      <c r="U38" s="9">
        <v>0.72027972027972031</v>
      </c>
      <c r="V38" s="9">
        <v>0.70629370629370625</v>
      </c>
    </row>
    <row r="39" spans="1:23" ht="12.6" customHeight="1" thickBot="1" x14ac:dyDescent="0.3">
      <c r="A39" s="5" t="s">
        <v>120</v>
      </c>
      <c r="B39" s="9">
        <v>0.1048951048951049</v>
      </c>
      <c r="C39" s="9">
        <v>0.12587412587412589</v>
      </c>
      <c r="D39" s="9">
        <v>0.22377622377622378</v>
      </c>
      <c r="E39" s="9">
        <v>0.34265734265734266</v>
      </c>
      <c r="F39" s="9">
        <v>0.39860139860139859</v>
      </c>
      <c r="G39" s="9">
        <v>0.33566433566433568</v>
      </c>
      <c r="H39" s="9">
        <v>0.22377622377622378</v>
      </c>
      <c r="I39" s="9">
        <v>0.32624113475177308</v>
      </c>
      <c r="J39" s="9">
        <v>0.20279720279720281</v>
      </c>
      <c r="K39" s="9">
        <v>0.11888111888111888</v>
      </c>
      <c r="L39" s="9">
        <v>0.5</v>
      </c>
      <c r="M39" s="9">
        <v>0.23076923076923075</v>
      </c>
      <c r="N39" s="9">
        <v>0.21678321678321677</v>
      </c>
      <c r="O39" s="9">
        <v>0.20979020979020979</v>
      </c>
      <c r="P39" s="9">
        <v>0.34265734265734266</v>
      </c>
      <c r="Q39" s="9">
        <v>0.18181818181818182</v>
      </c>
      <c r="R39" s="9">
        <v>0.15602836879432624</v>
      </c>
      <c r="S39" s="9">
        <v>0.24647887323943662</v>
      </c>
      <c r="T39" s="9">
        <v>0.15384615384615385</v>
      </c>
      <c r="U39" s="9">
        <v>0.13986013986013987</v>
      </c>
      <c r="V39" s="9">
        <v>0.16083916083916083</v>
      </c>
    </row>
    <row r="40" spans="1:23" ht="12.6" customHeight="1" x14ac:dyDescent="0.25">
      <c r="A40" s="184">
        <v>2016</v>
      </c>
      <c r="B40" s="160" t="s">
        <v>96</v>
      </c>
      <c r="C40" s="160" t="s">
        <v>93</v>
      </c>
      <c r="D40" s="160" t="s">
        <v>106</v>
      </c>
      <c r="E40" s="160" t="s">
        <v>107</v>
      </c>
      <c r="F40" s="160" t="s">
        <v>97</v>
      </c>
      <c r="G40" s="160" t="s">
        <v>109</v>
      </c>
      <c r="H40" s="160" t="s">
        <v>98</v>
      </c>
      <c r="I40" s="160" t="s">
        <v>125</v>
      </c>
      <c r="J40" s="160" t="s">
        <v>126</v>
      </c>
      <c r="K40" s="160" t="s">
        <v>102</v>
      </c>
      <c r="L40" s="160" t="s">
        <v>95</v>
      </c>
      <c r="M40" s="160" t="s">
        <v>110</v>
      </c>
      <c r="N40" s="160" t="s">
        <v>105</v>
      </c>
      <c r="O40" s="160" t="s">
        <v>104</v>
      </c>
      <c r="P40" s="160" t="s">
        <v>127</v>
      </c>
      <c r="Q40" s="160" t="s">
        <v>101</v>
      </c>
      <c r="R40" s="160" t="s">
        <v>113</v>
      </c>
      <c r="S40" s="160" t="s">
        <v>112</v>
      </c>
      <c r="T40" s="160" t="s">
        <v>111</v>
      </c>
      <c r="U40" s="160" t="s">
        <v>108</v>
      </c>
      <c r="V40" s="160" t="s">
        <v>94</v>
      </c>
    </row>
    <row r="41" spans="1:23" ht="12.6" customHeight="1" x14ac:dyDescent="0.25">
      <c r="A41" s="13" t="s">
        <v>117</v>
      </c>
      <c r="B41" s="9">
        <v>0.02</v>
      </c>
      <c r="C41" s="9">
        <v>1.7999999999999999E-2</v>
      </c>
      <c r="D41" s="9">
        <v>2.8000000000000001E-2</v>
      </c>
      <c r="E41" s="9">
        <v>1.7999999999999999E-2</v>
      </c>
      <c r="F41" s="9">
        <v>2.9000000000000001E-2</v>
      </c>
      <c r="G41" s="9">
        <v>5.0000000000000001E-3</v>
      </c>
      <c r="H41" s="9">
        <v>0.02</v>
      </c>
      <c r="I41" s="9">
        <v>0.01</v>
      </c>
      <c r="J41" s="9">
        <v>1.9E-2</v>
      </c>
      <c r="K41" s="9">
        <v>7.0000000000000001E-3</v>
      </c>
      <c r="L41" s="9">
        <v>2.7E-2</v>
      </c>
      <c r="M41" s="9">
        <v>1.4999999999999999E-2</v>
      </c>
      <c r="N41" s="9">
        <v>1.2E-2</v>
      </c>
      <c r="O41" s="9">
        <v>0.02</v>
      </c>
      <c r="P41" s="9">
        <v>2.8000000000000001E-2</v>
      </c>
      <c r="Q41" s="9">
        <v>0.01</v>
      </c>
      <c r="R41" s="9">
        <v>3.7999999999999999E-2</v>
      </c>
      <c r="S41" s="9">
        <v>0.02</v>
      </c>
      <c r="T41" s="9">
        <v>2.8000000000000001E-2</v>
      </c>
      <c r="U41" s="9">
        <v>0.01</v>
      </c>
      <c r="V41" s="9">
        <v>0.01</v>
      </c>
      <c r="W41" s="31"/>
    </row>
    <row r="42" spans="1:23" ht="12.6" customHeight="1" x14ac:dyDescent="0.25">
      <c r="A42" s="5" t="s">
        <v>118</v>
      </c>
      <c r="B42" s="9">
        <v>8.3000000000000004E-2</v>
      </c>
      <c r="C42" s="9">
        <v>9.2999999999999999E-2</v>
      </c>
      <c r="D42" s="9">
        <v>0.10100000000000001</v>
      </c>
      <c r="E42" s="9">
        <v>0.09</v>
      </c>
      <c r="F42" s="9">
        <v>0.14799999999999999</v>
      </c>
      <c r="G42" s="9">
        <v>0.16800000000000001</v>
      </c>
      <c r="H42" s="9">
        <v>0.108</v>
      </c>
      <c r="I42" s="9">
        <v>0.121</v>
      </c>
      <c r="J42" s="9">
        <v>0.13400000000000001</v>
      </c>
      <c r="K42" s="9">
        <v>6.7000000000000004E-2</v>
      </c>
      <c r="L42" s="9">
        <v>0.13</v>
      </c>
      <c r="M42" s="9">
        <v>8.5999999999999993E-2</v>
      </c>
      <c r="N42" s="9">
        <v>7.4999999999999997E-2</v>
      </c>
      <c r="O42" s="9">
        <v>0.156</v>
      </c>
      <c r="P42" s="9">
        <v>0.14599999999999999</v>
      </c>
      <c r="Q42" s="9">
        <v>9.2999999999999999E-2</v>
      </c>
      <c r="R42" s="9">
        <v>0.126</v>
      </c>
      <c r="S42" s="9">
        <v>7.2999999999999995E-2</v>
      </c>
      <c r="T42" s="9">
        <v>0.13300000000000001</v>
      </c>
      <c r="U42" s="9">
        <v>0.105</v>
      </c>
      <c r="V42" s="9">
        <v>0.113</v>
      </c>
      <c r="W42" s="31"/>
    </row>
    <row r="43" spans="1:23" ht="12.6" customHeight="1" x14ac:dyDescent="0.25">
      <c r="A43" s="5" t="s">
        <v>119</v>
      </c>
      <c r="B43" s="9">
        <v>0.63400000000000001</v>
      </c>
      <c r="C43" s="9">
        <v>0.61199999999999999</v>
      </c>
      <c r="D43" s="9">
        <v>0.53300000000000003</v>
      </c>
      <c r="E43" s="9">
        <v>0.45200000000000001</v>
      </c>
      <c r="F43" s="9">
        <v>0.59099999999999997</v>
      </c>
      <c r="G43" s="9">
        <v>0.63900000000000001</v>
      </c>
      <c r="H43" s="9">
        <v>0.44800000000000001</v>
      </c>
      <c r="I43" s="9">
        <v>0.59399999999999997</v>
      </c>
      <c r="J43" s="9">
        <v>0.621</v>
      </c>
      <c r="K43" s="9">
        <v>0.55900000000000005</v>
      </c>
      <c r="L43" s="9">
        <v>0.63600000000000001</v>
      </c>
      <c r="M43" s="9">
        <v>0.68500000000000005</v>
      </c>
      <c r="N43" s="9">
        <v>0.71599999999999997</v>
      </c>
      <c r="O43" s="9">
        <v>0.60599999999999998</v>
      </c>
      <c r="P43" s="9">
        <v>0.60299999999999998</v>
      </c>
      <c r="Q43" s="9">
        <v>0.51800000000000002</v>
      </c>
      <c r="R43" s="9">
        <v>0.64</v>
      </c>
      <c r="S43" s="9">
        <v>0.65800000000000003</v>
      </c>
      <c r="T43" s="9">
        <v>0.627</v>
      </c>
      <c r="U43" s="9">
        <v>0.72399999999999998</v>
      </c>
      <c r="V43" s="9">
        <v>0.77600000000000002</v>
      </c>
      <c r="W43" s="31"/>
    </row>
    <row r="44" spans="1:23" ht="12.6" customHeight="1" thickBot="1" x14ac:dyDescent="0.3">
      <c r="A44" s="5" t="s">
        <v>120</v>
      </c>
      <c r="B44" s="9">
        <v>0.26300000000000001</v>
      </c>
      <c r="C44" s="9">
        <v>0.27800000000000002</v>
      </c>
      <c r="D44" s="9">
        <v>0.33900000000000002</v>
      </c>
      <c r="E44" s="9">
        <v>0.44</v>
      </c>
      <c r="F44" s="9">
        <v>0.23200000000000001</v>
      </c>
      <c r="G44" s="9">
        <v>0.188</v>
      </c>
      <c r="H44" s="9">
        <v>0.42299999999999999</v>
      </c>
      <c r="I44" s="9">
        <v>0.27500000000000002</v>
      </c>
      <c r="J44" s="9">
        <v>0.22700000000000001</v>
      </c>
      <c r="K44" s="9">
        <v>0.36699999999999999</v>
      </c>
      <c r="L44" s="9">
        <v>0.20599999999999999</v>
      </c>
      <c r="M44" s="9">
        <v>0.214</v>
      </c>
      <c r="N44" s="9">
        <v>0.19800000000000001</v>
      </c>
      <c r="O44" s="9">
        <v>0.219</v>
      </c>
      <c r="P44" s="9">
        <v>0.224</v>
      </c>
      <c r="Q44" s="9">
        <v>0.379</v>
      </c>
      <c r="R44" s="9">
        <v>0.19600000000000001</v>
      </c>
      <c r="S44" s="9">
        <v>0.249</v>
      </c>
      <c r="T44" s="9">
        <v>0.21299999999999999</v>
      </c>
      <c r="U44" s="9">
        <v>0.16</v>
      </c>
      <c r="V44" s="9">
        <v>0.10100000000000001</v>
      </c>
      <c r="W44" s="31"/>
    </row>
    <row r="45" spans="1:23" ht="12.6" customHeight="1" x14ac:dyDescent="0.25">
      <c r="A45" s="183">
        <v>2014</v>
      </c>
      <c r="B45" s="160" t="s">
        <v>96</v>
      </c>
      <c r="C45" s="160" t="s">
        <v>93</v>
      </c>
      <c r="D45" s="160" t="s">
        <v>106</v>
      </c>
      <c r="E45" s="160" t="s">
        <v>107</v>
      </c>
      <c r="F45" s="160" t="s">
        <v>97</v>
      </c>
      <c r="G45" s="160" t="s">
        <v>109</v>
      </c>
      <c r="H45" s="160" t="s">
        <v>98</v>
      </c>
      <c r="I45" s="160" t="s">
        <v>125</v>
      </c>
      <c r="J45" s="160" t="s">
        <v>126</v>
      </c>
      <c r="K45" s="160" t="s">
        <v>102</v>
      </c>
      <c r="L45" s="160" t="s">
        <v>95</v>
      </c>
      <c r="M45" s="160" t="s">
        <v>110</v>
      </c>
      <c r="N45" s="160" t="s">
        <v>105</v>
      </c>
      <c r="O45" s="160" t="s">
        <v>104</v>
      </c>
      <c r="P45" s="160" t="s">
        <v>127</v>
      </c>
      <c r="Q45" s="160" t="s">
        <v>101</v>
      </c>
      <c r="R45" s="160" t="s">
        <v>113</v>
      </c>
      <c r="S45" s="160" t="s">
        <v>112</v>
      </c>
      <c r="T45" s="160" t="s">
        <v>111</v>
      </c>
      <c r="U45" s="160" t="s">
        <v>108</v>
      </c>
      <c r="V45" s="160" t="s">
        <v>94</v>
      </c>
    </row>
    <row r="46" spans="1:23" ht="12.6" customHeight="1" x14ac:dyDescent="0.25">
      <c r="A46" s="13" t="s">
        <v>117</v>
      </c>
      <c r="B46" s="9"/>
      <c r="C46" s="9">
        <v>1.6666666666666666E-2</v>
      </c>
      <c r="D46" s="9"/>
      <c r="E46" s="9"/>
      <c r="F46" s="9">
        <v>8.3333333333333332E-3</v>
      </c>
      <c r="G46" s="9">
        <v>8.3333333333333332E-3</v>
      </c>
      <c r="H46" s="9"/>
      <c r="I46" s="9">
        <v>3.3333333333333333E-2</v>
      </c>
      <c r="J46" s="9">
        <v>8.3333333333333332E-3</v>
      </c>
      <c r="K46" s="9">
        <v>8.3333333333333332E-3</v>
      </c>
      <c r="L46" s="9"/>
      <c r="M46" s="9">
        <v>2.5210084033613446E-2</v>
      </c>
      <c r="N46" s="9">
        <v>4.1666666666666657E-2</v>
      </c>
      <c r="O46" s="9">
        <v>2.5000000000000001E-2</v>
      </c>
      <c r="P46" s="9">
        <v>8.3333333333333332E-3</v>
      </c>
      <c r="Q46" s="9">
        <v>8.3333333333333332E-3</v>
      </c>
      <c r="R46" s="9">
        <v>8.3333333333333332E-3</v>
      </c>
      <c r="S46" s="9"/>
      <c r="T46" s="9">
        <v>3.3333333333333333E-2</v>
      </c>
      <c r="U46" s="9"/>
      <c r="V46" s="9">
        <v>8.3333333333333332E-3</v>
      </c>
    </row>
    <row r="47" spans="1:23" ht="12.6" customHeight="1" x14ac:dyDescent="0.25">
      <c r="A47" s="5" t="s">
        <v>118</v>
      </c>
      <c r="B47" s="9">
        <v>0.1</v>
      </c>
      <c r="C47" s="9">
        <v>8.3333333333333315E-2</v>
      </c>
      <c r="D47" s="9">
        <v>0.1271186440677966</v>
      </c>
      <c r="E47" s="9">
        <v>9.166666666666666E-2</v>
      </c>
      <c r="F47" s="9">
        <v>0.125</v>
      </c>
      <c r="G47" s="9">
        <v>9.166666666666666E-2</v>
      </c>
      <c r="H47" s="9">
        <v>5.8333333333333327E-2</v>
      </c>
      <c r="I47" s="9">
        <v>0.05</v>
      </c>
      <c r="J47" s="9">
        <v>0.18333333333333332</v>
      </c>
      <c r="K47" s="9">
        <v>9.166666666666666E-2</v>
      </c>
      <c r="L47" s="9">
        <v>0.10084033613445378</v>
      </c>
      <c r="M47" s="9">
        <v>0.14285714285714285</v>
      </c>
      <c r="N47" s="9">
        <v>0.10833333333333334</v>
      </c>
      <c r="O47" s="9">
        <v>0.14166666666666666</v>
      </c>
      <c r="P47" s="9">
        <v>0.16666666666666663</v>
      </c>
      <c r="Q47" s="9">
        <v>7.4999999999999997E-2</v>
      </c>
      <c r="R47" s="9">
        <v>8.3333333333333315E-2</v>
      </c>
      <c r="S47" s="9">
        <v>9.2436974789915971E-2</v>
      </c>
      <c r="T47" s="9">
        <v>0.19166666666666668</v>
      </c>
      <c r="U47" s="9">
        <v>0.11864406779661017</v>
      </c>
      <c r="V47" s="9">
        <v>7.4999999999999997E-2</v>
      </c>
    </row>
    <row r="48" spans="1:23" ht="12.6" customHeight="1" x14ac:dyDescent="0.25">
      <c r="A48" s="5" t="s">
        <v>119</v>
      </c>
      <c r="B48" s="9">
        <v>0.72499999999999998</v>
      </c>
      <c r="C48" s="9">
        <v>0.82499999999999996</v>
      </c>
      <c r="D48" s="9">
        <v>0.78813559322033899</v>
      </c>
      <c r="E48" s="9">
        <v>0.83333333333333348</v>
      </c>
      <c r="F48" s="9">
        <v>0.6</v>
      </c>
      <c r="G48" s="9">
        <v>0.85833333333333328</v>
      </c>
      <c r="H48" s="9">
        <v>0.68333333333333324</v>
      </c>
      <c r="I48" s="9">
        <v>0.49166666666666664</v>
      </c>
      <c r="J48" s="9">
        <v>0.39166666666666666</v>
      </c>
      <c r="K48" s="9">
        <v>0.51666666666666672</v>
      </c>
      <c r="L48" s="9">
        <v>0.87394957983193278</v>
      </c>
      <c r="M48" s="9">
        <v>0.62184873949579833</v>
      </c>
      <c r="N48" s="9">
        <v>0.53333333333333333</v>
      </c>
      <c r="O48" s="9">
        <v>0.71666666666666667</v>
      </c>
      <c r="P48" s="9">
        <v>0.69166666666666676</v>
      </c>
      <c r="Q48" s="9">
        <v>0.57499999999999996</v>
      </c>
      <c r="R48" s="9">
        <v>0.65833333333333333</v>
      </c>
      <c r="S48" s="9">
        <v>0.5714285714285714</v>
      </c>
      <c r="T48" s="9">
        <v>0.58333333333333337</v>
      </c>
      <c r="U48" s="9">
        <v>0.43220338983050849</v>
      </c>
      <c r="V48" s="9">
        <v>0.60833333333333328</v>
      </c>
    </row>
    <row r="49" spans="1:22" ht="12.6" customHeight="1" thickBot="1" x14ac:dyDescent="0.3">
      <c r="A49" s="5" t="s">
        <v>120</v>
      </c>
      <c r="B49" s="9">
        <v>0.17499999999999999</v>
      </c>
      <c r="C49" s="9">
        <v>7.4999999999999997E-2</v>
      </c>
      <c r="D49" s="9">
        <v>8.4745762711864389E-2</v>
      </c>
      <c r="E49" s="9">
        <v>7.4999999999999997E-2</v>
      </c>
      <c r="F49" s="9">
        <v>0.26666666666666666</v>
      </c>
      <c r="G49" s="9">
        <v>4.1666666666666657E-2</v>
      </c>
      <c r="H49" s="9">
        <v>0.25833333333333336</v>
      </c>
      <c r="I49" s="9">
        <v>0.42499999999999999</v>
      </c>
      <c r="J49" s="9">
        <v>0.41666666666666674</v>
      </c>
      <c r="K49" s="9">
        <v>0.38333333333333336</v>
      </c>
      <c r="L49" s="9">
        <v>2.5210084033613446E-2</v>
      </c>
      <c r="M49" s="9">
        <v>0.21008403361344538</v>
      </c>
      <c r="N49" s="9">
        <v>0.31666666666666665</v>
      </c>
      <c r="O49" s="9">
        <v>0.11666666666666665</v>
      </c>
      <c r="P49" s="9">
        <v>0.13333333333333333</v>
      </c>
      <c r="Q49" s="9">
        <v>0.34166666666666662</v>
      </c>
      <c r="R49" s="9">
        <v>0.25</v>
      </c>
      <c r="S49" s="9">
        <v>0.33613445378151263</v>
      </c>
      <c r="T49" s="9">
        <v>0.19166666666666668</v>
      </c>
      <c r="U49" s="9">
        <v>0.44915254237288138</v>
      </c>
      <c r="V49" s="9">
        <v>0.30833333333333335</v>
      </c>
    </row>
    <row r="50" spans="1:22" ht="12.6" customHeight="1" x14ac:dyDescent="0.25">
      <c r="A50" s="184">
        <v>2012</v>
      </c>
      <c r="B50" s="160" t="s">
        <v>96</v>
      </c>
      <c r="C50" s="160" t="s">
        <v>93</v>
      </c>
      <c r="D50" s="160" t="s">
        <v>106</v>
      </c>
      <c r="E50" s="160" t="s">
        <v>107</v>
      </c>
      <c r="F50" s="160" t="s">
        <v>97</v>
      </c>
      <c r="G50" s="160" t="s">
        <v>109</v>
      </c>
      <c r="H50" s="160" t="s">
        <v>98</v>
      </c>
      <c r="I50" s="160" t="s">
        <v>125</v>
      </c>
      <c r="J50" s="160" t="s">
        <v>126</v>
      </c>
      <c r="K50" s="160" t="s">
        <v>102</v>
      </c>
      <c r="L50" s="160" t="s">
        <v>95</v>
      </c>
      <c r="M50" s="160" t="s">
        <v>110</v>
      </c>
      <c r="N50" s="160" t="s">
        <v>105</v>
      </c>
      <c r="O50" s="160" t="s">
        <v>104</v>
      </c>
      <c r="P50" s="160" t="s">
        <v>127</v>
      </c>
      <c r="Q50" s="160" t="s">
        <v>101</v>
      </c>
      <c r="R50" s="160" t="s">
        <v>113</v>
      </c>
      <c r="S50" s="160" t="s">
        <v>112</v>
      </c>
      <c r="T50" s="160" t="s">
        <v>111</v>
      </c>
      <c r="U50" s="160" t="s">
        <v>108</v>
      </c>
      <c r="V50" s="160" t="s">
        <v>94</v>
      </c>
    </row>
    <row r="51" spans="1:22" ht="12.6" customHeight="1" x14ac:dyDescent="0.25">
      <c r="A51" s="13" t="s">
        <v>117</v>
      </c>
      <c r="B51" s="9">
        <v>2.6315789473684209E-2</v>
      </c>
      <c r="C51" s="9">
        <v>8.4033613445378148E-3</v>
      </c>
      <c r="D51" s="9">
        <v>3.3898305084745763E-2</v>
      </c>
      <c r="E51" s="9">
        <v>1.7241379310344827E-2</v>
      </c>
      <c r="F51" s="9">
        <v>1.680672268907563E-2</v>
      </c>
      <c r="G51" s="9">
        <v>3.3613445378151259E-2</v>
      </c>
      <c r="H51" s="9"/>
      <c r="I51" s="9">
        <v>3.3333333333333333E-2</v>
      </c>
      <c r="J51" s="9">
        <v>3.3613445378151259E-2</v>
      </c>
      <c r="K51" s="9">
        <v>1.7094017094017096E-2</v>
      </c>
      <c r="L51" s="9">
        <v>0.05</v>
      </c>
      <c r="M51" s="9">
        <v>1.6666666666666666E-2</v>
      </c>
      <c r="N51" s="9">
        <v>5.8823529411764698E-2</v>
      </c>
      <c r="O51" s="9">
        <v>2.564102564102564E-2</v>
      </c>
      <c r="P51" s="9">
        <v>1.7094017094017096E-2</v>
      </c>
      <c r="Q51" s="9">
        <v>2.5210084033613446E-2</v>
      </c>
      <c r="R51" s="9">
        <v>7.5630252100840331E-2</v>
      </c>
      <c r="S51" s="9">
        <v>0.05</v>
      </c>
      <c r="T51" s="9">
        <v>8.3333333333333332E-3</v>
      </c>
      <c r="U51" s="9">
        <v>2.5210084033613446E-2</v>
      </c>
      <c r="V51" s="9">
        <v>1.680672268907563E-2</v>
      </c>
    </row>
    <row r="52" spans="1:22" ht="12.6" customHeight="1" x14ac:dyDescent="0.25">
      <c r="A52" s="5" t="s">
        <v>118</v>
      </c>
      <c r="B52" s="9">
        <v>3.5087719298245612E-2</v>
      </c>
      <c r="C52" s="9">
        <v>0.15966386554621848</v>
      </c>
      <c r="D52" s="9">
        <v>0.17796610169491525</v>
      </c>
      <c r="E52" s="9">
        <v>7.7586206896551727E-2</v>
      </c>
      <c r="F52" s="9">
        <v>0.15126050420168066</v>
      </c>
      <c r="G52" s="9">
        <v>0.12605042016806722</v>
      </c>
      <c r="H52" s="9">
        <v>0.15966386554621848</v>
      </c>
      <c r="I52" s="9">
        <v>0.11666666666666665</v>
      </c>
      <c r="J52" s="9">
        <v>0.15126050420168066</v>
      </c>
      <c r="K52" s="9">
        <v>8.5470085470085472E-2</v>
      </c>
      <c r="L52" s="9">
        <v>0.14166666666666666</v>
      </c>
      <c r="M52" s="9">
        <v>0.24166666666666667</v>
      </c>
      <c r="N52" s="9">
        <v>0.20168067226890757</v>
      </c>
      <c r="O52" s="9">
        <v>0.14529914529914531</v>
      </c>
      <c r="P52" s="9">
        <v>0.16239316239316237</v>
      </c>
      <c r="Q52" s="9">
        <v>0.15966386554621848</v>
      </c>
      <c r="R52" s="9">
        <v>0.16806722689075632</v>
      </c>
      <c r="S52" s="9">
        <v>0.17499999999999999</v>
      </c>
      <c r="T52" s="9">
        <v>0.15</v>
      </c>
      <c r="U52" s="9">
        <v>0.19327731092436978</v>
      </c>
      <c r="V52" s="9">
        <v>0.17647058823529413</v>
      </c>
    </row>
    <row r="53" spans="1:22" ht="12.6" customHeight="1" x14ac:dyDescent="0.25">
      <c r="A53" s="5" t="s">
        <v>119</v>
      </c>
      <c r="B53" s="9">
        <v>0.49122807017543857</v>
      </c>
      <c r="C53" s="9">
        <v>0.5714285714285714</v>
      </c>
      <c r="D53" s="9">
        <v>0.6271186440677966</v>
      </c>
      <c r="E53" s="9">
        <v>0.64655172413793105</v>
      </c>
      <c r="F53" s="9">
        <v>0.45378151260504201</v>
      </c>
      <c r="G53" s="9">
        <v>0.64705882352941169</v>
      </c>
      <c r="H53" s="9">
        <v>0.57983193277310929</v>
      </c>
      <c r="I53" s="9">
        <v>0.53333333333333333</v>
      </c>
      <c r="J53" s="9">
        <v>0.56302521008403361</v>
      </c>
      <c r="K53" s="9">
        <v>0.58974358974358976</v>
      </c>
      <c r="L53" s="9">
        <v>0.57499999999999996</v>
      </c>
      <c r="M53" s="9">
        <v>0.48333333333333334</v>
      </c>
      <c r="N53" s="9">
        <v>0.44537815126050423</v>
      </c>
      <c r="O53" s="9">
        <v>0.47008547008547003</v>
      </c>
      <c r="P53" s="9">
        <v>0.47008547008547003</v>
      </c>
      <c r="Q53" s="9">
        <v>0.69747899159663862</v>
      </c>
      <c r="R53" s="9">
        <v>0.55462184873949583</v>
      </c>
      <c r="S53" s="9">
        <v>0.49166666666666664</v>
      </c>
      <c r="T53" s="9">
        <v>0.55833333333333335</v>
      </c>
      <c r="U53" s="9">
        <v>0.49579831932773111</v>
      </c>
      <c r="V53" s="9">
        <v>0.62184873949579833</v>
      </c>
    </row>
    <row r="54" spans="1:22" ht="12.6" customHeight="1" thickBot="1" x14ac:dyDescent="0.3">
      <c r="A54" s="5" t="s">
        <v>120</v>
      </c>
      <c r="B54" s="9">
        <v>0.44736842105263158</v>
      </c>
      <c r="C54" s="9">
        <v>0.26050420168067229</v>
      </c>
      <c r="D54" s="9">
        <v>0.16101694915254236</v>
      </c>
      <c r="E54" s="9">
        <v>0.25862068965517243</v>
      </c>
      <c r="F54" s="9">
        <v>0.37815126050420167</v>
      </c>
      <c r="G54" s="9">
        <v>0.19327731092436978</v>
      </c>
      <c r="H54" s="9">
        <v>0.26050420168067229</v>
      </c>
      <c r="I54" s="9">
        <v>0.31666666666666665</v>
      </c>
      <c r="J54" s="9">
        <v>0.25210084033613445</v>
      </c>
      <c r="K54" s="9">
        <v>0.30769230769230771</v>
      </c>
      <c r="L54" s="9">
        <v>0.23333333333333331</v>
      </c>
      <c r="M54" s="9">
        <v>0.25833333333333336</v>
      </c>
      <c r="N54" s="9">
        <v>0.29411764705882354</v>
      </c>
      <c r="O54" s="9">
        <v>0.35897435897435898</v>
      </c>
      <c r="P54" s="9">
        <v>0.3504273504273504</v>
      </c>
      <c r="Q54" s="9">
        <v>0.1176470588235294</v>
      </c>
      <c r="R54" s="9">
        <v>0.20168067226890757</v>
      </c>
      <c r="S54" s="9">
        <v>0.28333333333333333</v>
      </c>
      <c r="T54" s="9">
        <v>0.28333333333333333</v>
      </c>
      <c r="U54" s="9">
        <v>0.2857142857142857</v>
      </c>
      <c r="V54" s="9">
        <v>0.18487394957983194</v>
      </c>
    </row>
    <row r="55" spans="1:22" ht="12.6" customHeight="1" x14ac:dyDescent="0.25">
      <c r="A55" s="183">
        <v>2009</v>
      </c>
      <c r="B55" s="160" t="s">
        <v>96</v>
      </c>
      <c r="C55" s="160" t="s">
        <v>93</v>
      </c>
      <c r="D55" s="160" t="s">
        <v>106</v>
      </c>
      <c r="E55" s="160" t="s">
        <v>107</v>
      </c>
      <c r="F55" s="160" t="s">
        <v>97</v>
      </c>
      <c r="G55" s="160" t="s">
        <v>109</v>
      </c>
      <c r="H55" s="160" t="s">
        <v>98</v>
      </c>
      <c r="I55" s="160" t="s">
        <v>125</v>
      </c>
      <c r="J55" s="160" t="s">
        <v>126</v>
      </c>
      <c r="K55" s="160" t="s">
        <v>102</v>
      </c>
      <c r="L55" s="160" t="s">
        <v>95</v>
      </c>
      <c r="M55" s="160" t="s">
        <v>110</v>
      </c>
      <c r="N55" s="160" t="s">
        <v>105</v>
      </c>
      <c r="O55" s="160" t="s">
        <v>104</v>
      </c>
      <c r="P55" s="160" t="s">
        <v>127</v>
      </c>
      <c r="Q55" s="160" t="s">
        <v>101</v>
      </c>
      <c r="R55" s="160" t="s">
        <v>113</v>
      </c>
      <c r="S55" s="160" t="s">
        <v>112</v>
      </c>
      <c r="T55" s="160" t="s">
        <v>111</v>
      </c>
      <c r="U55" s="160" t="s">
        <v>108</v>
      </c>
      <c r="V55" s="160" t="s">
        <v>94</v>
      </c>
    </row>
    <row r="56" spans="1:22" ht="12.6" customHeight="1" x14ac:dyDescent="0.25">
      <c r="A56" s="13" t="s">
        <v>117</v>
      </c>
      <c r="B56" s="9">
        <v>7.6923076923076927E-2</v>
      </c>
      <c r="C56" s="9">
        <v>1.6666666666666666E-2</v>
      </c>
      <c r="D56" s="9"/>
      <c r="E56" s="9">
        <v>4.1666666666666657E-2</v>
      </c>
      <c r="F56" s="9">
        <v>1.6949152542372881E-2</v>
      </c>
      <c r="G56" s="9">
        <v>8.3333333333333332E-3</v>
      </c>
      <c r="H56" s="9">
        <v>4.2016806722689079E-2</v>
      </c>
      <c r="I56" s="9">
        <v>2.5210084033613446E-2</v>
      </c>
      <c r="J56" s="9">
        <v>4.2735042735042736E-2</v>
      </c>
      <c r="K56" s="9">
        <v>2.5210084033613446E-2</v>
      </c>
      <c r="L56" s="9">
        <v>2.5000000000000001E-2</v>
      </c>
      <c r="M56" s="9">
        <v>2.5000000000000001E-2</v>
      </c>
      <c r="N56" s="9">
        <v>5.0847457627118647E-2</v>
      </c>
      <c r="O56" s="9">
        <v>1.6666666666666666E-2</v>
      </c>
      <c r="P56" s="9">
        <v>7.7586206896551727E-2</v>
      </c>
      <c r="Q56" s="9">
        <v>1.7094017094017096E-2</v>
      </c>
      <c r="R56" s="9">
        <v>3.4482758620689655E-2</v>
      </c>
      <c r="S56" s="9">
        <v>8.4033613445378148E-3</v>
      </c>
      <c r="T56" s="9">
        <v>3.3898305084745763E-2</v>
      </c>
      <c r="U56" s="9">
        <v>7.6923076923076927E-2</v>
      </c>
      <c r="V56" s="9">
        <v>4.2735042735042736E-2</v>
      </c>
    </row>
    <row r="57" spans="1:22" ht="12.6" customHeight="1" x14ac:dyDescent="0.25">
      <c r="A57" s="5" t="s">
        <v>118</v>
      </c>
      <c r="B57" s="9">
        <v>0.14529914529914531</v>
      </c>
      <c r="C57" s="9">
        <v>0.14166666666666666</v>
      </c>
      <c r="D57" s="9">
        <v>0.13559322033898305</v>
      </c>
      <c r="E57" s="9">
        <v>0.11666666666666665</v>
      </c>
      <c r="F57" s="9">
        <v>0.17796610169491525</v>
      </c>
      <c r="G57" s="9">
        <v>6.6666666666666666E-2</v>
      </c>
      <c r="H57" s="9">
        <v>0.16806722689075632</v>
      </c>
      <c r="I57" s="9">
        <v>6.7226890756302518E-2</v>
      </c>
      <c r="J57" s="9">
        <v>0.12820512820512819</v>
      </c>
      <c r="K57" s="9">
        <v>0.1092436974789916</v>
      </c>
      <c r="L57" s="9">
        <v>0.19166666666666668</v>
      </c>
      <c r="M57" s="9">
        <v>0.18333333333333332</v>
      </c>
      <c r="N57" s="9">
        <v>0.21186440677966101</v>
      </c>
      <c r="O57" s="9">
        <v>0.13333333333333333</v>
      </c>
      <c r="P57" s="9">
        <v>0.25</v>
      </c>
      <c r="Q57" s="9">
        <v>0.15384615384615385</v>
      </c>
      <c r="R57" s="9">
        <v>0.18965517241379309</v>
      </c>
      <c r="S57" s="9">
        <v>0.21008403361344538</v>
      </c>
      <c r="T57" s="9">
        <v>0.16949152542372878</v>
      </c>
      <c r="U57" s="9">
        <v>0.25641025641025639</v>
      </c>
      <c r="V57" s="9">
        <v>5.9829059829059832E-2</v>
      </c>
    </row>
    <row r="58" spans="1:22" ht="12.6" customHeight="1" x14ac:dyDescent="0.25">
      <c r="A58" s="5" t="s">
        <v>119</v>
      </c>
      <c r="B58" s="9">
        <v>0.55555555555555558</v>
      </c>
      <c r="C58" s="9">
        <v>0.6</v>
      </c>
      <c r="D58" s="9">
        <v>0.65254237288135597</v>
      </c>
      <c r="E58" s="9">
        <v>0.6</v>
      </c>
      <c r="F58" s="9">
        <v>0.66101694915254239</v>
      </c>
      <c r="G58" s="9">
        <v>0.85</v>
      </c>
      <c r="H58" s="9">
        <v>0.52941176470588236</v>
      </c>
      <c r="I58" s="9">
        <v>0.81512605042016806</v>
      </c>
      <c r="J58" s="9">
        <v>0.67521367521367526</v>
      </c>
      <c r="K58" s="9">
        <v>0.68067226890756305</v>
      </c>
      <c r="L58" s="9">
        <v>0.55833333333333335</v>
      </c>
      <c r="M58" s="9">
        <v>0.67500000000000004</v>
      </c>
      <c r="N58" s="9">
        <v>0.66949152542372881</v>
      </c>
      <c r="O58" s="9">
        <v>0.7583333333333333</v>
      </c>
      <c r="P58" s="9">
        <v>0.51724137931034486</v>
      </c>
      <c r="Q58" s="9">
        <v>0.70085470085470081</v>
      </c>
      <c r="R58" s="9">
        <v>0.7068965517241379</v>
      </c>
      <c r="S58" s="9">
        <v>0.68907563025210083</v>
      </c>
      <c r="T58" s="9">
        <v>0.6271186440677966</v>
      </c>
      <c r="U58" s="9">
        <v>0.63247863247863245</v>
      </c>
      <c r="V58" s="9">
        <v>0.80341880341880345</v>
      </c>
    </row>
    <row r="59" spans="1:22" ht="12.6" customHeight="1" thickBot="1" x14ac:dyDescent="0.3">
      <c r="A59" s="5" t="s">
        <v>120</v>
      </c>
      <c r="B59" s="9">
        <v>0.22222222222222221</v>
      </c>
      <c r="C59" s="9">
        <v>0.24166666666666667</v>
      </c>
      <c r="D59" s="9">
        <v>0.21186440677966101</v>
      </c>
      <c r="E59" s="9">
        <v>0.24166666666666667</v>
      </c>
      <c r="F59" s="9">
        <v>0.1440677966101695</v>
      </c>
      <c r="G59" s="9">
        <v>7.4999999999999997E-2</v>
      </c>
      <c r="H59" s="9">
        <v>0.26050420168067229</v>
      </c>
      <c r="I59" s="9">
        <v>9.2436974789915971E-2</v>
      </c>
      <c r="J59" s="9">
        <v>0.15384615384615385</v>
      </c>
      <c r="K59" s="9">
        <v>0.18487394957983194</v>
      </c>
      <c r="L59" s="9">
        <v>0.22500000000000001</v>
      </c>
      <c r="M59" s="9">
        <v>0.11666666666666665</v>
      </c>
      <c r="N59" s="9">
        <v>6.7796610169491525E-2</v>
      </c>
      <c r="O59" s="9">
        <v>9.166666666666666E-2</v>
      </c>
      <c r="P59" s="9">
        <v>0.15517241379310345</v>
      </c>
      <c r="Q59" s="9">
        <v>0.12820512820512819</v>
      </c>
      <c r="R59" s="9">
        <v>6.8965517241379309E-2</v>
      </c>
      <c r="S59" s="9">
        <v>9.2436974789915971E-2</v>
      </c>
      <c r="T59" s="9">
        <v>0.16949152542372878</v>
      </c>
      <c r="U59" s="9">
        <v>3.4188034188034191E-2</v>
      </c>
      <c r="V59" s="9">
        <v>9.4017094017094016E-2</v>
      </c>
    </row>
    <row r="60" spans="1:22" ht="12.6" customHeight="1" x14ac:dyDescent="0.25">
      <c r="A60" s="184">
        <v>2008</v>
      </c>
      <c r="B60" s="160" t="s">
        <v>96</v>
      </c>
      <c r="C60" s="160" t="s">
        <v>93</v>
      </c>
      <c r="D60" s="160" t="s">
        <v>106</v>
      </c>
      <c r="E60" s="160" t="s">
        <v>107</v>
      </c>
      <c r="F60" s="160" t="s">
        <v>97</v>
      </c>
      <c r="G60" s="160" t="s">
        <v>109</v>
      </c>
      <c r="H60" s="160" t="s">
        <v>98</v>
      </c>
      <c r="I60" s="160" t="s">
        <v>125</v>
      </c>
      <c r="J60" s="160" t="s">
        <v>126</v>
      </c>
      <c r="K60" s="160" t="s">
        <v>102</v>
      </c>
      <c r="L60" s="160" t="s">
        <v>95</v>
      </c>
      <c r="M60" s="160" t="s">
        <v>110</v>
      </c>
      <c r="N60" s="160" t="s">
        <v>105</v>
      </c>
      <c r="O60" s="160" t="s">
        <v>104</v>
      </c>
      <c r="P60" s="160" t="s">
        <v>127</v>
      </c>
      <c r="Q60" s="160" t="s">
        <v>101</v>
      </c>
      <c r="R60" s="160" t="s">
        <v>113</v>
      </c>
      <c r="S60" s="160" t="s">
        <v>112</v>
      </c>
      <c r="T60" s="160" t="s">
        <v>111</v>
      </c>
      <c r="U60" s="160" t="s">
        <v>108</v>
      </c>
      <c r="V60" s="160" t="s">
        <v>94</v>
      </c>
    </row>
    <row r="61" spans="1:22" ht="12.6" customHeight="1" x14ac:dyDescent="0.25">
      <c r="A61" s="13" t="s">
        <v>117</v>
      </c>
      <c r="B61" s="9">
        <v>1.5384615384615385E-2</v>
      </c>
      <c r="C61" s="9">
        <v>3.4482758620689655E-2</v>
      </c>
      <c r="D61" s="9">
        <v>6.4935064935064929E-2</v>
      </c>
      <c r="E61" s="9">
        <v>2.5000000000000001E-2</v>
      </c>
      <c r="F61" s="9">
        <v>9.5238095238095247E-3</v>
      </c>
      <c r="G61" s="9">
        <v>4.9586776859504134E-2</v>
      </c>
      <c r="H61" s="9">
        <v>3.4782608695652174E-2</v>
      </c>
      <c r="I61" s="9">
        <v>2.9585798816568046E-2</v>
      </c>
      <c r="J61" s="9"/>
      <c r="K61" s="9"/>
      <c r="L61" s="9">
        <v>4.4999999999999998E-2</v>
      </c>
      <c r="M61" s="9">
        <v>2.9702970297029702E-2</v>
      </c>
      <c r="N61" s="9">
        <v>4.5918367346938778E-2</v>
      </c>
      <c r="O61" s="9">
        <v>1.2345679012345678E-2</v>
      </c>
      <c r="P61" s="9">
        <v>1.6304347826086956E-2</v>
      </c>
      <c r="Q61" s="9">
        <v>3.007518796992481E-2</v>
      </c>
      <c r="R61" s="9">
        <v>1.8181818181818181E-2</v>
      </c>
      <c r="S61" s="9">
        <v>1.9607843137254902E-2</v>
      </c>
      <c r="T61" s="9">
        <v>3.9215686274509803E-2</v>
      </c>
      <c r="U61" s="9">
        <v>4.9180327868852458E-2</v>
      </c>
      <c r="V61" s="9"/>
    </row>
    <row r="62" spans="1:22" ht="12.6" customHeight="1" x14ac:dyDescent="0.25">
      <c r="A62" s="5" t="s">
        <v>118</v>
      </c>
      <c r="B62" s="9">
        <v>0.13846153846153847</v>
      </c>
      <c r="C62" s="9">
        <v>7.7586206896551727E-2</v>
      </c>
      <c r="D62" s="9">
        <v>9.0909090909090912E-2</v>
      </c>
      <c r="E62" s="9">
        <v>0.14166666666666666</v>
      </c>
      <c r="F62" s="9">
        <v>3.8095238095238099E-2</v>
      </c>
      <c r="G62" s="9">
        <v>0.11570247933884298</v>
      </c>
      <c r="H62" s="9">
        <v>5.2173913043478265E-2</v>
      </c>
      <c r="I62" s="9">
        <v>0.13609467455621302</v>
      </c>
      <c r="J62" s="9">
        <v>6.3829787234042548E-2</v>
      </c>
      <c r="K62" s="9">
        <v>0.11386138613861388</v>
      </c>
      <c r="L62" s="9">
        <v>0.125</v>
      </c>
      <c r="M62" s="9">
        <v>9.9009900990099015E-2</v>
      </c>
      <c r="N62" s="9">
        <v>0.21428571428571427</v>
      </c>
      <c r="O62" s="9">
        <v>0.13580246913580246</v>
      </c>
      <c r="P62" s="9">
        <v>0.125</v>
      </c>
      <c r="Q62" s="9">
        <v>0.13533834586466165</v>
      </c>
      <c r="R62" s="9">
        <v>0.12727272727272726</v>
      </c>
      <c r="S62" s="9">
        <v>0.29411764705882354</v>
      </c>
      <c r="T62" s="9">
        <v>9.8039215686274522E-2</v>
      </c>
      <c r="U62" s="9">
        <v>0.12295081967213115</v>
      </c>
      <c r="V62" s="9">
        <v>3.2258064516129031E-2</v>
      </c>
    </row>
    <row r="63" spans="1:22" ht="12.6" customHeight="1" x14ac:dyDescent="0.25">
      <c r="A63" s="5" t="s">
        <v>119</v>
      </c>
      <c r="B63" s="9">
        <v>0.70769230769230773</v>
      </c>
      <c r="C63" s="9">
        <v>0.67241379310344829</v>
      </c>
      <c r="D63" s="9">
        <v>0.63636363636363635</v>
      </c>
      <c r="E63" s="9">
        <v>0.58333333333333337</v>
      </c>
      <c r="F63" s="9">
        <v>0.79047619047619055</v>
      </c>
      <c r="G63" s="9">
        <v>0.56198347107438018</v>
      </c>
      <c r="H63" s="9">
        <v>0.66956521739130437</v>
      </c>
      <c r="I63" s="9">
        <v>0.60355029585798814</v>
      </c>
      <c r="J63" s="9">
        <v>0.54255319148936165</v>
      </c>
      <c r="K63" s="9">
        <v>0.7277227722772277</v>
      </c>
      <c r="L63" s="9">
        <v>0.56999999999999995</v>
      </c>
      <c r="M63" s="9">
        <v>0.68316831683168322</v>
      </c>
      <c r="N63" s="9">
        <v>0.62244897959183676</v>
      </c>
      <c r="O63" s="9">
        <v>0.59259259259259256</v>
      </c>
      <c r="P63" s="9">
        <v>0.68478260869565222</v>
      </c>
      <c r="Q63" s="9">
        <v>0.51127819548872178</v>
      </c>
      <c r="R63" s="9">
        <v>0.6</v>
      </c>
      <c r="S63" s="9">
        <v>0.52941176470588236</v>
      </c>
      <c r="T63" s="9">
        <v>0.56862745098039214</v>
      </c>
      <c r="U63" s="9">
        <v>0.69672131147540983</v>
      </c>
      <c r="V63" s="9">
        <v>0.67741935483870963</v>
      </c>
    </row>
    <row r="64" spans="1:22" ht="12.6" customHeight="1" thickBot="1" x14ac:dyDescent="0.3">
      <c r="A64" s="5" t="s">
        <v>120</v>
      </c>
      <c r="B64" s="9">
        <v>0.13846153846153847</v>
      </c>
      <c r="C64" s="9">
        <v>0.21551724137931033</v>
      </c>
      <c r="D64" s="9">
        <v>0.20779220779220778</v>
      </c>
      <c r="E64" s="9">
        <v>0.25</v>
      </c>
      <c r="F64" s="9">
        <v>0.16190476190476188</v>
      </c>
      <c r="G64" s="9">
        <v>0.27272727272727271</v>
      </c>
      <c r="H64" s="9">
        <v>0.24347826086956523</v>
      </c>
      <c r="I64" s="9">
        <v>0.23076923076923075</v>
      </c>
      <c r="J64" s="9">
        <v>0.39361702127659576</v>
      </c>
      <c r="K64" s="9">
        <v>0.15841584158415842</v>
      </c>
      <c r="L64" s="9">
        <v>0.26</v>
      </c>
      <c r="M64" s="9">
        <v>0.18811881188118812</v>
      </c>
      <c r="N64" s="9">
        <v>0.11734693877551021</v>
      </c>
      <c r="O64" s="9">
        <v>0.25925925925925924</v>
      </c>
      <c r="P64" s="9">
        <v>0.17391304347826086</v>
      </c>
      <c r="Q64" s="9">
        <v>0.32330827067669171</v>
      </c>
      <c r="R64" s="9">
        <v>0.25454545454545452</v>
      </c>
      <c r="S64" s="9">
        <v>0.15686274509803921</v>
      </c>
      <c r="T64" s="9">
        <v>0.29411764705882354</v>
      </c>
      <c r="U64" s="9">
        <v>0.13114754098360656</v>
      </c>
      <c r="V64" s="9">
        <v>0.29032258064516131</v>
      </c>
    </row>
    <row r="65" spans="1:32" ht="12.6" customHeight="1" x14ac:dyDescent="0.25">
      <c r="A65" s="183">
        <v>2007</v>
      </c>
      <c r="B65" s="160" t="s">
        <v>96</v>
      </c>
      <c r="C65" s="160" t="s">
        <v>93</v>
      </c>
      <c r="D65" s="160" t="s">
        <v>106</v>
      </c>
      <c r="E65" s="160" t="s">
        <v>107</v>
      </c>
      <c r="F65" s="160" t="s">
        <v>97</v>
      </c>
      <c r="G65" s="160" t="s">
        <v>109</v>
      </c>
      <c r="H65" s="160" t="s">
        <v>98</v>
      </c>
      <c r="I65" s="160" t="s">
        <v>125</v>
      </c>
      <c r="J65" s="160" t="s">
        <v>126</v>
      </c>
      <c r="K65" s="160" t="s">
        <v>102</v>
      </c>
      <c r="L65" s="160" t="s">
        <v>95</v>
      </c>
      <c r="M65" s="160" t="s">
        <v>110</v>
      </c>
      <c r="N65" s="160" t="s">
        <v>105</v>
      </c>
      <c r="O65" s="160" t="s">
        <v>104</v>
      </c>
      <c r="P65" s="160" t="s">
        <v>127</v>
      </c>
      <c r="Q65" s="160" t="s">
        <v>101</v>
      </c>
      <c r="R65" s="160" t="s">
        <v>113</v>
      </c>
      <c r="S65" s="160" t="s">
        <v>112</v>
      </c>
      <c r="T65" s="160" t="s">
        <v>111</v>
      </c>
      <c r="U65" s="160" t="s">
        <v>108</v>
      </c>
      <c r="V65" s="160" t="s">
        <v>94</v>
      </c>
    </row>
    <row r="66" spans="1:32" ht="12.6" customHeight="1" x14ac:dyDescent="0.25">
      <c r="A66" s="13" t="s">
        <v>117</v>
      </c>
      <c r="B66" s="9">
        <v>6.6666666666666666E-2</v>
      </c>
      <c r="C66" s="9">
        <v>3.3333333333333333E-2</v>
      </c>
      <c r="D66" s="9">
        <v>0.01</v>
      </c>
      <c r="E66" s="9">
        <v>6.8965517241379309E-2</v>
      </c>
      <c r="F66" s="9">
        <v>6.6666666666666666E-2</v>
      </c>
      <c r="G66" s="9">
        <v>0.13333333333333333</v>
      </c>
      <c r="H66" s="9">
        <v>4.1666666666666657E-2</v>
      </c>
      <c r="I66" s="9">
        <v>3.125E-2</v>
      </c>
      <c r="J66" s="9">
        <v>0.02</v>
      </c>
      <c r="K66" s="9">
        <v>0.04</v>
      </c>
      <c r="L66" s="9">
        <v>3.5000000000000003E-2</v>
      </c>
      <c r="M66" s="9">
        <v>0.01</v>
      </c>
      <c r="N66" s="9">
        <v>3.888888888888889E-2</v>
      </c>
      <c r="O66" s="9">
        <v>3.7974683544303799E-2</v>
      </c>
      <c r="P66" s="9">
        <v>1.6759776536312849E-2</v>
      </c>
      <c r="Q66" s="9">
        <v>3.3333333333333333E-2</v>
      </c>
      <c r="R66" s="9">
        <v>7.43801652892562E-2</v>
      </c>
      <c r="S66" s="9"/>
      <c r="T66" s="9">
        <v>7.4999999999999997E-2</v>
      </c>
      <c r="U66" s="9">
        <v>4.1666666666666657E-2</v>
      </c>
      <c r="V66" s="9">
        <v>7.4999999999999997E-2</v>
      </c>
    </row>
    <row r="67" spans="1:32" ht="12.6" customHeight="1" x14ac:dyDescent="0.25">
      <c r="A67" s="5" t="s">
        <v>118</v>
      </c>
      <c r="B67" s="9">
        <v>0.23333333333333331</v>
      </c>
      <c r="C67" s="9">
        <v>0.15833333333333333</v>
      </c>
      <c r="D67" s="9">
        <v>0.45</v>
      </c>
      <c r="E67" s="9">
        <v>0.20689655172413793</v>
      </c>
      <c r="F67" s="9">
        <v>0.27500000000000002</v>
      </c>
      <c r="G67" s="9">
        <v>0.14166666666666666</v>
      </c>
      <c r="H67" s="9">
        <v>0.20833333333333337</v>
      </c>
      <c r="I67" s="9">
        <v>0.125</v>
      </c>
      <c r="J67" s="9">
        <v>0.17</v>
      </c>
      <c r="K67" s="9">
        <v>0.215</v>
      </c>
      <c r="L67" s="9">
        <v>0.13</v>
      </c>
      <c r="M67" s="9">
        <v>0.09</v>
      </c>
      <c r="N67" s="9">
        <v>0.34444444444444444</v>
      </c>
      <c r="O67" s="9">
        <v>0.27848101265822783</v>
      </c>
      <c r="P67" s="9">
        <v>0.15083798882681565</v>
      </c>
      <c r="Q67" s="9">
        <v>0.16666666666666663</v>
      </c>
      <c r="R67" s="9">
        <v>0.33057851239669422</v>
      </c>
      <c r="S67" s="9">
        <v>0.05</v>
      </c>
      <c r="T67" s="9">
        <v>0.35</v>
      </c>
      <c r="U67" s="9">
        <v>0.2</v>
      </c>
      <c r="V67" s="9">
        <v>0.25</v>
      </c>
    </row>
    <row r="68" spans="1:32" ht="12.6" customHeight="1" x14ac:dyDescent="0.25">
      <c r="A68" s="5" t="s">
        <v>119</v>
      </c>
      <c r="B68" s="9">
        <v>0.54166666666666663</v>
      </c>
      <c r="C68" s="9">
        <v>0.60833333333333328</v>
      </c>
      <c r="D68" s="9">
        <v>0.49</v>
      </c>
      <c r="E68" s="9">
        <v>0.56896551724137934</v>
      </c>
      <c r="F68" s="9">
        <v>0.51666666666666672</v>
      </c>
      <c r="G68" s="9">
        <v>0.57499999999999996</v>
      </c>
      <c r="H68" s="9">
        <v>0.49166666666666664</v>
      </c>
      <c r="I68" s="9">
        <v>0.5625</v>
      </c>
      <c r="J68" s="9">
        <v>0.68</v>
      </c>
      <c r="K68" s="9">
        <v>0.68</v>
      </c>
      <c r="L68" s="9">
        <v>0.755</v>
      </c>
      <c r="M68" s="9">
        <v>0.68</v>
      </c>
      <c r="N68" s="9">
        <v>0.44444444444444442</v>
      </c>
      <c r="O68" s="9">
        <v>0.63291139240506333</v>
      </c>
      <c r="P68" s="9">
        <v>0.39664804469273746</v>
      </c>
      <c r="Q68" s="9">
        <v>0.64166666666666672</v>
      </c>
      <c r="R68" s="9">
        <v>0.52892561983471076</v>
      </c>
      <c r="S68" s="9">
        <v>2.5000000000000001E-2</v>
      </c>
      <c r="T68" s="9">
        <v>0.57499999999999996</v>
      </c>
      <c r="U68" s="9">
        <v>0.57499999999999996</v>
      </c>
      <c r="V68" s="9">
        <v>0.625</v>
      </c>
    </row>
    <row r="69" spans="1:32" ht="12.6" customHeight="1" thickBot="1" x14ac:dyDescent="0.3">
      <c r="A69" s="5" t="s">
        <v>120</v>
      </c>
      <c r="B69" s="9">
        <v>0.15833333333333333</v>
      </c>
      <c r="C69" s="9">
        <v>0.2</v>
      </c>
      <c r="D69" s="9">
        <v>0.05</v>
      </c>
      <c r="E69" s="9">
        <v>0.15517241379310345</v>
      </c>
      <c r="F69" s="9">
        <v>0.14166666666666666</v>
      </c>
      <c r="G69" s="9">
        <v>0.15</v>
      </c>
      <c r="H69" s="9">
        <v>0.25833333333333336</v>
      </c>
      <c r="I69" s="9">
        <v>0.28125</v>
      </c>
      <c r="J69" s="9">
        <v>0.13</v>
      </c>
      <c r="K69" s="9">
        <v>6.5000000000000002E-2</v>
      </c>
      <c r="L69" s="9">
        <v>0.08</v>
      </c>
      <c r="M69" s="9">
        <v>0.22</v>
      </c>
      <c r="N69" s="9">
        <v>0.17222222222222222</v>
      </c>
      <c r="O69" s="9">
        <v>5.0632911392405069E-2</v>
      </c>
      <c r="P69" s="9">
        <v>0.43575418994413406</v>
      </c>
      <c r="Q69" s="9">
        <v>0.15833333333333333</v>
      </c>
      <c r="R69" s="9">
        <v>6.6115702479338845E-2</v>
      </c>
      <c r="S69" s="9">
        <v>0.92500000000000004</v>
      </c>
      <c r="T69" s="9"/>
      <c r="U69" s="9">
        <v>0.18333333333333332</v>
      </c>
      <c r="V69" s="9">
        <v>0.05</v>
      </c>
    </row>
    <row r="70" spans="1:32" ht="12.6" customHeight="1" x14ac:dyDescent="0.25">
      <c r="A70" s="183">
        <v>2006</v>
      </c>
      <c r="B70" s="160" t="s">
        <v>96</v>
      </c>
      <c r="C70" s="160" t="s">
        <v>93</v>
      </c>
      <c r="D70" s="160" t="s">
        <v>106</v>
      </c>
      <c r="E70" s="160" t="s">
        <v>107</v>
      </c>
      <c r="F70" s="160" t="s">
        <v>97</v>
      </c>
      <c r="G70" s="160" t="s">
        <v>109</v>
      </c>
      <c r="H70" s="160" t="s">
        <v>98</v>
      </c>
      <c r="I70" s="160" t="s">
        <v>125</v>
      </c>
      <c r="J70" s="160" t="s">
        <v>126</v>
      </c>
      <c r="K70" s="160" t="s">
        <v>102</v>
      </c>
      <c r="L70" s="160" t="s">
        <v>95</v>
      </c>
      <c r="M70" s="160" t="s">
        <v>110</v>
      </c>
      <c r="N70" s="160" t="s">
        <v>105</v>
      </c>
      <c r="O70" s="160" t="s">
        <v>104</v>
      </c>
      <c r="P70" s="160" t="s">
        <v>127</v>
      </c>
      <c r="Q70" s="160" t="s">
        <v>101</v>
      </c>
      <c r="R70" s="160" t="s">
        <v>113</v>
      </c>
      <c r="S70" s="160" t="s">
        <v>112</v>
      </c>
      <c r="T70" s="160" t="s">
        <v>111</v>
      </c>
      <c r="U70" s="160" t="s">
        <v>108</v>
      </c>
      <c r="V70" s="160" t="s">
        <v>94</v>
      </c>
    </row>
    <row r="71" spans="1:32" ht="12.6" customHeight="1" x14ac:dyDescent="0.25">
      <c r="A71" s="13" t="s">
        <v>117</v>
      </c>
      <c r="B71" s="9">
        <v>1.7000000000000001E-2</v>
      </c>
      <c r="C71" s="9">
        <v>0.14000000000000001</v>
      </c>
      <c r="D71" s="9">
        <v>3.1E-2</v>
      </c>
      <c r="E71" s="9">
        <v>0.108</v>
      </c>
      <c r="F71" s="9">
        <v>7.2999999999999995E-2</v>
      </c>
      <c r="G71" s="9">
        <v>1.7000000000000001E-2</v>
      </c>
      <c r="H71" s="9">
        <v>0.158</v>
      </c>
      <c r="I71" s="9">
        <v>0.16500000000000001</v>
      </c>
      <c r="J71" s="9">
        <v>8.8999999999999996E-2</v>
      </c>
      <c r="K71" s="9">
        <v>0.21299999999999999</v>
      </c>
      <c r="L71" s="9">
        <v>6.9000000000000006E-2</v>
      </c>
      <c r="M71" s="9">
        <v>8.9999999999999993E-3</v>
      </c>
      <c r="N71" s="9">
        <v>0.27100000000000002</v>
      </c>
      <c r="O71" s="9">
        <v>2.5000000000000001E-2</v>
      </c>
      <c r="P71" s="9">
        <v>2.9000000000000001E-2</v>
      </c>
      <c r="Q71" s="9">
        <v>3.4000000000000002E-2</v>
      </c>
      <c r="R71" s="9">
        <v>0.112</v>
      </c>
      <c r="S71" s="9">
        <v>4.2999999999999997E-2</v>
      </c>
      <c r="T71" s="9">
        <v>0.04</v>
      </c>
      <c r="U71" s="9">
        <v>0.10199999999999999</v>
      </c>
      <c r="V71" s="9">
        <v>3.3000000000000002E-2</v>
      </c>
    </row>
    <row r="72" spans="1:32" ht="12.6" customHeight="1" x14ac:dyDescent="0.25">
      <c r="A72" s="5" t="s">
        <v>118</v>
      </c>
      <c r="B72" s="9">
        <v>0.17799999999999999</v>
      </c>
      <c r="C72" s="9">
        <v>0.33100000000000002</v>
      </c>
      <c r="D72" s="9">
        <v>0.124</v>
      </c>
      <c r="E72" s="9">
        <v>0.27500000000000002</v>
      </c>
      <c r="F72" s="9">
        <v>0.21099999999999999</v>
      </c>
      <c r="G72" s="9">
        <v>0.15</v>
      </c>
      <c r="H72" s="9">
        <v>0.24199999999999999</v>
      </c>
      <c r="I72" s="9">
        <v>0.182</v>
      </c>
      <c r="J72" s="9">
        <v>0.23300000000000001</v>
      </c>
      <c r="K72" s="9">
        <v>0.315</v>
      </c>
      <c r="L72" s="9">
        <v>0.106</v>
      </c>
      <c r="M72" s="9">
        <v>0.26600000000000001</v>
      </c>
      <c r="N72" s="9">
        <v>0.223</v>
      </c>
      <c r="O72" s="9">
        <v>0.16300000000000001</v>
      </c>
      <c r="P72" s="9">
        <v>0.10299999999999999</v>
      </c>
      <c r="Q72" s="9">
        <v>0.13400000000000001</v>
      </c>
      <c r="R72" s="9">
        <v>0.187</v>
      </c>
      <c r="S72" s="9">
        <v>0.128</v>
      </c>
      <c r="T72" s="9">
        <v>0.1</v>
      </c>
      <c r="U72" s="9">
        <v>0.153</v>
      </c>
      <c r="V72" s="9">
        <v>0.1</v>
      </c>
    </row>
    <row r="73" spans="1:32" ht="12.6" customHeight="1" x14ac:dyDescent="0.25">
      <c r="A73" s="5" t="s">
        <v>119</v>
      </c>
      <c r="B73" s="9">
        <v>0.59299999999999997</v>
      </c>
      <c r="C73" s="9">
        <v>0.47899999999999998</v>
      </c>
      <c r="D73" s="9">
        <v>0.71099999999999997</v>
      </c>
      <c r="E73" s="9">
        <v>0.41699999999999998</v>
      </c>
      <c r="F73" s="9">
        <v>0.26600000000000001</v>
      </c>
      <c r="G73" s="9">
        <v>0.47499999999999998</v>
      </c>
      <c r="H73" s="9">
        <v>0.36699999999999999</v>
      </c>
      <c r="I73" s="9">
        <v>0.46500000000000002</v>
      </c>
      <c r="J73" s="9">
        <v>0.46700000000000003</v>
      </c>
      <c r="K73" s="9">
        <v>0.39100000000000001</v>
      </c>
      <c r="L73" s="9">
        <v>0.69699999999999995</v>
      </c>
      <c r="M73" s="9">
        <v>0.47699999999999998</v>
      </c>
      <c r="N73" s="9">
        <v>0.378</v>
      </c>
      <c r="O73" s="9">
        <v>0.21299999999999999</v>
      </c>
      <c r="P73" s="9">
        <v>0.54300000000000004</v>
      </c>
      <c r="Q73" s="9">
        <v>0.39500000000000002</v>
      </c>
      <c r="R73" s="9">
        <v>0.56999999999999995</v>
      </c>
      <c r="S73" s="9">
        <v>0.59599999999999997</v>
      </c>
      <c r="T73" s="9">
        <v>0.28000000000000003</v>
      </c>
      <c r="U73" s="9">
        <v>0.34699999999999998</v>
      </c>
      <c r="V73" s="9">
        <v>0.56699999999999995</v>
      </c>
    </row>
    <row r="74" spans="1:32" ht="12.6" customHeight="1" x14ac:dyDescent="0.25">
      <c r="A74" s="5" t="s">
        <v>120</v>
      </c>
      <c r="B74" s="9">
        <v>0.21199999999999999</v>
      </c>
      <c r="C74" s="9">
        <v>0.05</v>
      </c>
      <c r="D74" s="9">
        <v>0.13400000000000001</v>
      </c>
      <c r="E74" s="9">
        <v>0.2</v>
      </c>
      <c r="F74" s="9">
        <v>0.45</v>
      </c>
      <c r="G74" s="9">
        <v>0.35799999999999998</v>
      </c>
      <c r="H74" s="9">
        <v>0.23300000000000001</v>
      </c>
      <c r="I74" s="9">
        <v>0.188</v>
      </c>
      <c r="J74" s="9">
        <v>0.21099999999999999</v>
      </c>
      <c r="K74" s="9">
        <v>8.1000000000000003E-2</v>
      </c>
      <c r="L74" s="9">
        <v>0.128</v>
      </c>
      <c r="M74" s="9">
        <v>0.248</v>
      </c>
      <c r="N74" s="9">
        <v>0.128</v>
      </c>
      <c r="O74" s="9">
        <v>0.6</v>
      </c>
      <c r="P74" s="9">
        <v>0.32600000000000001</v>
      </c>
      <c r="Q74" s="9">
        <v>0.437</v>
      </c>
      <c r="R74" s="9">
        <v>0.13100000000000001</v>
      </c>
      <c r="S74" s="9">
        <v>0.23400000000000001</v>
      </c>
      <c r="T74" s="9">
        <v>0.57999999999999996</v>
      </c>
      <c r="U74" s="9">
        <v>0.39800000000000002</v>
      </c>
      <c r="V74" s="9">
        <v>0.3</v>
      </c>
    </row>
    <row r="75" spans="1:32" ht="12.6" customHeight="1" x14ac:dyDescent="0.25"/>
    <row r="76" spans="1:32" ht="12.6" customHeight="1" x14ac:dyDescent="0.25">
      <c r="A76" s="3" t="s">
        <v>128</v>
      </c>
    </row>
    <row r="77" spans="1:32" ht="12.6" customHeight="1" x14ac:dyDescent="0.25"/>
    <row r="78" spans="1:32" s="35" customFormat="1" ht="30" customHeight="1" x14ac:dyDescent="0.25">
      <c r="A78" s="165" t="s">
        <v>54</v>
      </c>
      <c r="B78" s="155" t="s">
        <v>129</v>
      </c>
      <c r="C78" s="156" t="s">
        <v>130</v>
      </c>
      <c r="D78" s="1"/>
      <c r="E78" s="1"/>
      <c r="F78" s="165" t="s">
        <v>54</v>
      </c>
      <c r="G78" s="160" t="s">
        <v>131</v>
      </c>
      <c r="H78" s="160" t="s">
        <v>132</v>
      </c>
      <c r="I78" s="160" t="s">
        <v>133</v>
      </c>
      <c r="J78" s="160" t="s">
        <v>134</v>
      </c>
      <c r="K78" s="160" t="s">
        <v>135</v>
      </c>
      <c r="L78" s="1"/>
      <c r="M78" s="1"/>
      <c r="N78" s="1"/>
      <c r="O78" s="1"/>
      <c r="P78" s="1"/>
      <c r="Q78" s="1"/>
      <c r="R78" s="1"/>
      <c r="S78" s="1"/>
      <c r="T78" s="1"/>
      <c r="U78" s="1"/>
      <c r="V78" s="1"/>
      <c r="W78" s="1"/>
      <c r="X78" s="1"/>
      <c r="Y78" s="1"/>
      <c r="Z78" s="1"/>
      <c r="AA78" s="1"/>
      <c r="AB78" s="1"/>
      <c r="AC78" s="1"/>
      <c r="AD78" s="1"/>
      <c r="AE78" s="1"/>
      <c r="AF78" s="1"/>
    </row>
    <row r="79" spans="1:32" ht="12.6" customHeight="1" x14ac:dyDescent="0.25">
      <c r="A79" s="52">
        <v>2019</v>
      </c>
      <c r="B79" s="25">
        <f>50+(50*(B94-B91))+(25*(B93-B92))</f>
        <v>74.822829663250005</v>
      </c>
      <c r="C79" s="59">
        <f>50+(50*(C94-C91))+(25*(C93-C92))</f>
        <v>75.097656250499995</v>
      </c>
      <c r="F79" s="52">
        <v>2019</v>
      </c>
      <c r="G79" s="25">
        <f>50+(50*(G94-G91))+(25*(G93-G92))</f>
        <v>76.429130775499999</v>
      </c>
      <c r="H79" s="25">
        <f t="shared" ref="H79:K79" si="10">50+(50*(H94-H91))+(25*(H93-H92))</f>
        <v>74.359795134750001</v>
      </c>
      <c r="I79" s="25">
        <f t="shared" si="10"/>
        <v>71.573842303000006</v>
      </c>
      <c r="J79" s="25">
        <f t="shared" si="10"/>
        <v>69.834232845000002</v>
      </c>
      <c r="K79" s="59">
        <f t="shared" si="10"/>
        <v>72.319688109499992</v>
      </c>
    </row>
    <row r="80" spans="1:32" ht="12.6" customHeight="1" x14ac:dyDescent="0.25">
      <c r="A80" s="52">
        <v>2017</v>
      </c>
      <c r="B80" s="25">
        <f>50+(50*(B99-B96))+(25*(B98-B97))</f>
        <v>74.023154848046332</v>
      </c>
      <c r="C80" s="59">
        <f>50+(50*(C99-C96))+(25*(C98-C97))</f>
        <v>76.238390092879271</v>
      </c>
      <c r="F80" s="52">
        <v>2017</v>
      </c>
      <c r="G80" s="25">
        <f>50+(50*(G99-G96))+(25*(G98-G97))</f>
        <v>79.118329466357338</v>
      </c>
      <c r="H80" s="25">
        <f t="shared" ref="H80:K80" si="11">50+(50*(H99-H96))+(25*(H98-H97))</f>
        <v>76.463560334528069</v>
      </c>
      <c r="I80" s="25">
        <f t="shared" si="11"/>
        <v>73.401162790697668</v>
      </c>
      <c r="J80" s="25">
        <f t="shared" si="11"/>
        <v>72.629796839729138</v>
      </c>
      <c r="K80" s="59">
        <f t="shared" si="11"/>
        <v>74.38311688311687</v>
      </c>
    </row>
    <row r="81" spans="1:11" ht="12.6" customHeight="1" x14ac:dyDescent="0.25">
      <c r="A81" s="52">
        <v>2016</v>
      </c>
      <c r="B81" s="25">
        <f>50+(50*(B104-B101))+(25*(B103-B102))</f>
        <v>73.145265888456578</v>
      </c>
      <c r="C81" s="59">
        <f>50+(50*(C104-C101))+(25*(C103-C102))</f>
        <v>75.499248443203754</v>
      </c>
      <c r="F81" s="52">
        <v>2016</v>
      </c>
      <c r="G81" s="25">
        <f>50+(50*(G104-G101))+(25*(G103-G102))</f>
        <v>78.230543318649026</v>
      </c>
      <c r="H81" s="25">
        <f t="shared" ref="H81:K81" si="12">50+(50*(H104-H101))+(25*(H103-H102))</f>
        <v>75.042408821034741</v>
      </c>
      <c r="I81" s="25">
        <f t="shared" si="12"/>
        <v>71.865203761755524</v>
      </c>
      <c r="J81" s="25">
        <f t="shared" si="12"/>
        <v>71.869409660107351</v>
      </c>
      <c r="K81" s="59">
        <f t="shared" si="12"/>
        <v>74.615384615384599</v>
      </c>
    </row>
    <row r="82" spans="1:11" ht="12.6" customHeight="1" x14ac:dyDescent="0.25">
      <c r="A82" s="52">
        <v>2014</v>
      </c>
      <c r="B82" s="25">
        <f>50+(50*(B109-B106))+(25*(B108-B107))</f>
        <v>72.838184931506859</v>
      </c>
      <c r="C82" s="59">
        <f>50+(50*(C109-C106))+(25*(C108-C107))</f>
        <v>75.892193308550205</v>
      </c>
      <c r="F82" s="52">
        <v>2014</v>
      </c>
      <c r="G82" s="25">
        <f>50+(50*(G109-G106))+(25*(G108-G107))</f>
        <v>77.050997782705096</v>
      </c>
      <c r="H82" s="25">
        <f t="shared" ref="H82:K82" si="13">50+(50*(H109-H106))+(25*(H108-H107))</f>
        <v>73.207171314741032</v>
      </c>
      <c r="I82" s="25">
        <f t="shared" si="13"/>
        <v>70.947488584474883</v>
      </c>
      <c r="J82" s="25">
        <f t="shared" si="13"/>
        <v>74.534161490683232</v>
      </c>
      <c r="K82" s="59">
        <f t="shared" si="13"/>
        <v>76.867030965391592</v>
      </c>
    </row>
    <row r="83" spans="1:11" ht="12.6" customHeight="1" x14ac:dyDescent="0.25">
      <c r="A83" s="52">
        <v>2012</v>
      </c>
      <c r="B83" s="25">
        <f>50+(50*(B114-B111))+(25*(B113-B112))</f>
        <v>71.35193133047207</v>
      </c>
      <c r="C83" s="59">
        <f>50+(50*(C114-C111))+(25*(C113-C112))</f>
        <v>72.790785498489427</v>
      </c>
      <c r="F83" s="52">
        <v>2012</v>
      </c>
      <c r="G83" s="25">
        <f>50+(50*(G114-G111))+(25*(G113-G112))</f>
        <v>74.493243243243242</v>
      </c>
      <c r="H83" s="25">
        <f t="shared" ref="H83:K83" si="14">50+(50*(H114-H111))+(25*(H113-H112))</f>
        <v>69.652406417112303</v>
      </c>
      <c r="I83" s="25">
        <f t="shared" si="14"/>
        <v>70.094562647754145</v>
      </c>
      <c r="J83" s="25">
        <f t="shared" si="14"/>
        <v>68.471337579617852</v>
      </c>
      <c r="K83" s="59">
        <f t="shared" si="14"/>
        <v>77.098214285714306</v>
      </c>
    </row>
    <row r="84" spans="1:11" ht="12.6" customHeight="1" x14ac:dyDescent="0.25">
      <c r="A84" s="52">
        <v>2009</v>
      </c>
      <c r="B84" s="25">
        <f>50+(50*(B119-B116))+(25*(B118-B117))</f>
        <v>67.927046263500003</v>
      </c>
      <c r="C84" s="59">
        <f>50+(50*(C119-C116))+(25*(C118-C117))</f>
        <v>68.772961058000007</v>
      </c>
      <c r="F84" s="52">
        <v>2009</v>
      </c>
      <c r="G84" s="25">
        <f>50+(50*(G119-G116))+(25*(G118-G117))</f>
        <v>70.791075050707491</v>
      </c>
      <c r="H84" s="25">
        <f t="shared" ref="H84:K84" si="15">50+(50*(H119-H116))+(25*(H118-H117))</f>
        <v>65.72739187418</v>
      </c>
      <c r="I84" s="25">
        <f t="shared" si="15"/>
        <v>66.322314049587504</v>
      </c>
      <c r="J84" s="25">
        <f t="shared" si="15"/>
        <v>67.684659090905001</v>
      </c>
      <c r="K84" s="59">
        <f t="shared" si="15"/>
        <v>71.850393700789994</v>
      </c>
    </row>
    <row r="85" spans="1:11" ht="12.6" customHeight="1" x14ac:dyDescent="0.25">
      <c r="A85" s="52">
        <v>2008</v>
      </c>
      <c r="B85" s="25">
        <f>50+(50*(B124-B121))+(25*(B123-B122))</f>
        <v>72.2151898734177</v>
      </c>
      <c r="C85" s="59">
        <f>50+(50*(C124-C121))+(25*(C123-C122))</f>
        <v>72.186555891238669</v>
      </c>
      <c r="F85" s="52">
        <v>2008</v>
      </c>
      <c r="G85" s="25">
        <f>50+(50*(G124-G121))+(25*(G123-G122))</f>
        <v>72.459893048128322</v>
      </c>
      <c r="H85" s="25">
        <f t="shared" ref="H85:K85" si="16">50+(50*(H124-H121))+(25*(H123-H122))</f>
        <v>70.800524934383176</v>
      </c>
      <c r="I85" s="25">
        <f t="shared" si="16"/>
        <v>70.931758530183671</v>
      </c>
      <c r="J85" s="25">
        <f t="shared" si="16"/>
        <v>71.088435374149654</v>
      </c>
      <c r="K85" s="59">
        <f t="shared" si="16"/>
        <v>75.587084148727968</v>
      </c>
    </row>
    <row r="86" spans="1:11" ht="12.6" customHeight="1" x14ac:dyDescent="0.25">
      <c r="A86" s="52">
        <v>2007</v>
      </c>
      <c r="B86" s="25">
        <f>50+(50*(B129-B126))+(25*(B128-B127))</f>
        <v>65.034662045060671</v>
      </c>
      <c r="C86" s="59">
        <f>50+(50*(C129-C126))+(25*(C128-C127))</f>
        <v>66.014168530947032</v>
      </c>
      <c r="F86" s="52">
        <v>2007</v>
      </c>
      <c r="G86" s="25">
        <f>50+(50*(G129-G126))+(25*(G128-G127))</f>
        <v>63.883089770354879</v>
      </c>
      <c r="H86" s="25">
        <f t="shared" ref="H86:K86" si="17">50+(50*(H129-H126))+(25*(H128-H127))</f>
        <v>62.746386333771369</v>
      </c>
      <c r="I86" s="25">
        <f t="shared" si="17"/>
        <v>65.299479166666657</v>
      </c>
      <c r="J86" s="25">
        <f t="shared" si="17"/>
        <v>64.622641509433947</v>
      </c>
      <c r="K86" s="59">
        <f t="shared" si="17"/>
        <v>71.609403254972875</v>
      </c>
    </row>
    <row r="87" spans="1:11" ht="12.6" customHeight="1" x14ac:dyDescent="0.25">
      <c r="A87" s="55">
        <v>2006</v>
      </c>
      <c r="B87" s="60">
        <f>50+(50*(B134-B131))+(25*(B133-B132))</f>
        <v>63.005272407734999</v>
      </c>
      <c r="C87" s="61">
        <f>50+(50*(C134-C131))+(25*(C133-C132))</f>
        <v>64.550561797752493</v>
      </c>
      <c r="F87" s="55">
        <v>2006</v>
      </c>
      <c r="G87" s="60">
        <f>50+(50*(G134-G131))+(25*(G133-G132))</f>
        <v>63.577154308575004</v>
      </c>
      <c r="H87" s="60">
        <f t="shared" ref="H87:K87" si="18">50+(50*(H134-H131))+(25*(H133-H132))</f>
        <v>60.336194563625</v>
      </c>
      <c r="I87" s="60">
        <f t="shared" si="18"/>
        <v>64.947089947075</v>
      </c>
      <c r="J87" s="60">
        <f t="shared" si="18"/>
        <v>64.360119047625005</v>
      </c>
      <c r="K87" s="61">
        <f t="shared" si="18"/>
        <v>67.455357142875002</v>
      </c>
    </row>
    <row r="88" spans="1:11" ht="12.6" customHeight="1" x14ac:dyDescent="0.25">
      <c r="A88" s="1"/>
      <c r="F88" s="3"/>
    </row>
    <row r="89" spans="1:11" ht="12.6" customHeight="1" x14ac:dyDescent="0.25">
      <c r="A89" s="224" t="s">
        <v>136</v>
      </c>
      <c r="B89" s="224"/>
      <c r="C89" s="224"/>
      <c r="D89" s="58"/>
      <c r="F89" s="224" t="s">
        <v>137</v>
      </c>
      <c r="G89" s="224"/>
      <c r="H89" s="224"/>
      <c r="I89" s="224"/>
      <c r="J89" s="224"/>
      <c r="K89" s="224"/>
    </row>
    <row r="90" spans="1:11" ht="12.6" customHeight="1" x14ac:dyDescent="0.25">
      <c r="A90" s="159">
        <v>2019</v>
      </c>
      <c r="B90" s="160" t="s">
        <v>129</v>
      </c>
      <c r="C90" s="160" t="s">
        <v>130</v>
      </c>
      <c r="F90" s="161">
        <v>2019</v>
      </c>
      <c r="G90" s="162" t="s">
        <v>138</v>
      </c>
      <c r="H90" s="162" t="s">
        <v>132</v>
      </c>
      <c r="I90" s="162" t="s">
        <v>133</v>
      </c>
      <c r="J90" s="162" t="s">
        <v>134</v>
      </c>
      <c r="K90" s="162" t="s">
        <v>135</v>
      </c>
    </row>
    <row r="91" spans="1:11" ht="12.6" customHeight="1" x14ac:dyDescent="0.25">
      <c r="A91" s="13" t="s">
        <v>117</v>
      </c>
      <c r="B91" s="9">
        <v>1.3161225009999999E-2</v>
      </c>
      <c r="C91" s="9">
        <v>1.6927083329999999E-2</v>
      </c>
      <c r="F91" s="13" t="s">
        <v>117</v>
      </c>
      <c r="G91" s="14">
        <v>1.4878621769999999E-2</v>
      </c>
      <c r="H91" s="14">
        <v>1.1523687580000001E-2</v>
      </c>
      <c r="I91" s="14">
        <v>2.440550688E-2</v>
      </c>
      <c r="J91" s="14">
        <v>3.3924441020000001E-2</v>
      </c>
      <c r="K91" s="14">
        <v>3.3625730989999998E-2</v>
      </c>
    </row>
    <row r="92" spans="1:11" ht="12.6" customHeight="1" x14ac:dyDescent="0.25">
      <c r="A92" s="5" t="s">
        <v>118</v>
      </c>
      <c r="B92" s="9">
        <v>0.10579600101</v>
      </c>
      <c r="C92" s="9">
        <v>0.10091145833</v>
      </c>
      <c r="F92" s="5" t="s">
        <v>118</v>
      </c>
      <c r="G92" s="9">
        <v>8.6139389189999999E-2</v>
      </c>
      <c r="H92" s="9">
        <v>0.12035851472</v>
      </c>
      <c r="I92" s="9">
        <v>0.14455569462000001</v>
      </c>
      <c r="J92" s="9">
        <v>0.15111796453000001</v>
      </c>
      <c r="K92" s="9">
        <v>0.12914230019</v>
      </c>
    </row>
    <row r="93" spans="1:11" ht="12.6" customHeight="1" x14ac:dyDescent="0.25">
      <c r="A93" s="5" t="s">
        <v>119</v>
      </c>
      <c r="B93" s="9">
        <v>0.63705391040000003</v>
      </c>
      <c r="C93" s="9">
        <v>0.62565104166999996</v>
      </c>
      <c r="F93" s="5" t="s">
        <v>119</v>
      </c>
      <c r="G93" s="9">
        <v>0.62490211432999998</v>
      </c>
      <c r="H93" s="9">
        <v>0.61843790013</v>
      </c>
      <c r="I93" s="9">
        <v>0.60575719650000004</v>
      </c>
      <c r="J93" s="9">
        <v>0.61757902853000002</v>
      </c>
      <c r="K93" s="9">
        <v>0.58528265106999999</v>
      </c>
    </row>
    <row r="94" spans="1:11" ht="12.6" customHeight="1" x14ac:dyDescent="0.25">
      <c r="A94" s="5" t="s">
        <v>120</v>
      </c>
      <c r="B94" s="9">
        <v>0.24398886357999999</v>
      </c>
      <c r="C94" s="9">
        <v>0.25651041667000002</v>
      </c>
      <c r="F94" s="5" t="s">
        <v>120</v>
      </c>
      <c r="G94" s="9">
        <v>0.27407987471</v>
      </c>
      <c r="H94" s="9">
        <v>0.24967989757</v>
      </c>
      <c r="I94" s="9">
        <v>0.225281602</v>
      </c>
      <c r="J94" s="9">
        <v>0.19737856592</v>
      </c>
      <c r="K94" s="9">
        <v>0.25194931774000001</v>
      </c>
    </row>
    <row r="95" spans="1:11" ht="12.6" customHeight="1" x14ac:dyDescent="0.25">
      <c r="A95" s="159">
        <v>2017</v>
      </c>
      <c r="B95" s="160" t="s">
        <v>129</v>
      </c>
      <c r="C95" s="160" t="s">
        <v>130</v>
      </c>
      <c r="F95" s="160">
        <v>2017</v>
      </c>
      <c r="G95" s="162" t="s">
        <v>138</v>
      </c>
      <c r="H95" s="162" t="s">
        <v>132</v>
      </c>
      <c r="I95" s="162" t="s">
        <v>133</v>
      </c>
      <c r="J95" s="162" t="s">
        <v>134</v>
      </c>
      <c r="K95" s="162" t="s">
        <v>135</v>
      </c>
    </row>
    <row r="96" spans="1:11" ht="12.6" customHeight="1" x14ac:dyDescent="0.25">
      <c r="A96" s="13" t="s">
        <v>117</v>
      </c>
      <c r="B96" s="9">
        <v>7.9594790159189608E-3</v>
      </c>
      <c r="C96" s="9">
        <v>6.1919504643962904E-3</v>
      </c>
      <c r="F96" s="13" t="s">
        <v>117</v>
      </c>
      <c r="G96" s="14">
        <v>2.3201856148492E-3</v>
      </c>
      <c r="H96" s="14">
        <v>4.7789725209080001E-3</v>
      </c>
      <c r="I96" s="14">
        <v>1.16279069767442E-2</v>
      </c>
      <c r="J96" s="14">
        <v>1.12866817155756E-2</v>
      </c>
      <c r="K96" s="14">
        <v>6.4935064935065E-3</v>
      </c>
    </row>
    <row r="97" spans="1:11" ht="12.6" customHeight="1" x14ac:dyDescent="0.25">
      <c r="A97" s="5" t="s">
        <v>118</v>
      </c>
      <c r="B97" s="9">
        <v>0.11432706222865401</v>
      </c>
      <c r="C97" s="9">
        <v>9.2879256965944304E-2</v>
      </c>
      <c r="F97" s="5" t="s">
        <v>118</v>
      </c>
      <c r="G97" s="9">
        <v>5.3364269141531299E-2</v>
      </c>
      <c r="H97" s="9">
        <v>9.1995221027479104E-2</v>
      </c>
      <c r="I97" s="9">
        <v>0.116279069767442</v>
      </c>
      <c r="J97" s="9">
        <v>0.12866817155756199</v>
      </c>
      <c r="K97" s="9">
        <v>0.118181818181818</v>
      </c>
    </row>
    <row r="98" spans="1:11" ht="12.6" customHeight="1" x14ac:dyDescent="0.25">
      <c r="A98" s="5" t="s">
        <v>119</v>
      </c>
      <c r="B98" s="9">
        <v>0.664254703328509</v>
      </c>
      <c r="C98" s="9">
        <v>0.64705882352941202</v>
      </c>
      <c r="F98" s="5" t="s">
        <v>119</v>
      </c>
      <c r="G98" s="9">
        <v>0.66589327146171695</v>
      </c>
      <c r="H98" s="9">
        <v>0.64635603345280801</v>
      </c>
      <c r="I98" s="9">
        <v>0.668604651162791</v>
      </c>
      <c r="J98" s="9">
        <v>0.66365688487584695</v>
      </c>
      <c r="K98" s="9">
        <v>0.64415584415584404</v>
      </c>
    </row>
    <row r="99" spans="1:11" ht="12.6" customHeight="1" x14ac:dyDescent="0.25">
      <c r="A99" s="5" t="s">
        <v>120</v>
      </c>
      <c r="B99" s="9">
        <v>0.213458755426918</v>
      </c>
      <c r="C99" s="9">
        <v>0.253869969040248</v>
      </c>
      <c r="F99" s="5" t="s">
        <v>120</v>
      </c>
      <c r="G99" s="9">
        <v>0.27842227378190298</v>
      </c>
      <c r="H99" s="9">
        <v>0.25686977299880498</v>
      </c>
      <c r="I99" s="9">
        <v>0.20348837209302301</v>
      </c>
      <c r="J99" s="9">
        <v>0.19638826185101599</v>
      </c>
      <c r="K99" s="9">
        <v>0.231168831168831</v>
      </c>
    </row>
    <row r="100" spans="1:11" ht="12.6" customHeight="1" x14ac:dyDescent="0.25">
      <c r="A100" s="159">
        <v>2016</v>
      </c>
      <c r="B100" s="160" t="s">
        <v>129</v>
      </c>
      <c r="C100" s="160" t="s">
        <v>130</v>
      </c>
      <c r="F100" s="160">
        <v>2016</v>
      </c>
      <c r="G100" s="162" t="s">
        <v>139</v>
      </c>
      <c r="H100" s="162" t="s">
        <v>132</v>
      </c>
      <c r="I100" s="162" t="s">
        <v>133</v>
      </c>
      <c r="J100" s="162" t="s">
        <v>134</v>
      </c>
      <c r="K100" s="162" t="s">
        <v>135</v>
      </c>
    </row>
    <row r="101" spans="1:11" ht="12.6" customHeight="1" x14ac:dyDescent="0.25">
      <c r="A101" s="13" t="s">
        <v>117</v>
      </c>
      <c r="B101" s="9">
        <v>2.17898832684825E-2</v>
      </c>
      <c r="C101" s="9">
        <v>1.5890057977238602E-2</v>
      </c>
      <c r="F101" s="13" t="s">
        <v>117</v>
      </c>
      <c r="G101" s="14">
        <v>1.0279001468429E-2</v>
      </c>
      <c r="H101" s="14">
        <v>1.7811704834606E-2</v>
      </c>
      <c r="I101" s="14">
        <v>2.3824451410658001E-2</v>
      </c>
      <c r="J101" s="14">
        <v>2.2361359570662001E-2</v>
      </c>
      <c r="K101" s="14">
        <v>1.8749999999999999E-2</v>
      </c>
    </row>
    <row r="102" spans="1:11" ht="12.6" customHeight="1" x14ac:dyDescent="0.25">
      <c r="A102" s="5" t="s">
        <v>118</v>
      </c>
      <c r="B102" s="9">
        <v>0.122438391699092</v>
      </c>
      <c r="C102" s="9">
        <v>0.103070646338845</v>
      </c>
      <c r="F102" s="5" t="s">
        <v>118</v>
      </c>
      <c r="G102" s="9">
        <v>6.7547723935389006E-2</v>
      </c>
      <c r="H102" s="9">
        <v>0.101781170483461</v>
      </c>
      <c r="I102" s="9">
        <v>0.14106583072100301</v>
      </c>
      <c r="J102" s="9">
        <v>0.138640429338104</v>
      </c>
      <c r="K102" s="9">
        <v>0.115384615384615</v>
      </c>
    </row>
    <row r="103" spans="1:11" ht="12.6" customHeight="1" x14ac:dyDescent="0.25">
      <c r="A103" s="5" t="s">
        <v>119</v>
      </c>
      <c r="B103" s="9">
        <v>0.61971465629053202</v>
      </c>
      <c r="C103" s="9">
        <v>0.60725789134635999</v>
      </c>
      <c r="F103" s="5" t="s">
        <v>119</v>
      </c>
      <c r="G103" s="9">
        <v>0.62701908957415597</v>
      </c>
      <c r="H103" s="9">
        <v>0.62171331636980498</v>
      </c>
      <c r="I103" s="9">
        <v>0.60689655172413803</v>
      </c>
      <c r="J103" s="9">
        <v>0.61985688729874799</v>
      </c>
      <c r="K103" s="9">
        <v>0.59423076923076901</v>
      </c>
    </row>
    <row r="104" spans="1:11" ht="12.6" customHeight="1" x14ac:dyDescent="0.25">
      <c r="A104" s="5" t="s">
        <v>120</v>
      </c>
      <c r="B104" s="9">
        <v>0.236057068741894</v>
      </c>
      <c r="C104" s="9">
        <v>0.27378140433755599</v>
      </c>
      <c r="F104" s="5" t="s">
        <v>120</v>
      </c>
      <c r="G104" s="9">
        <v>0.29515418502202601</v>
      </c>
      <c r="H104" s="9">
        <v>0.25869380831212901</v>
      </c>
      <c r="I104" s="9">
        <v>0.22821316614420101</v>
      </c>
      <c r="J104" s="9">
        <v>0.21914132379248699</v>
      </c>
      <c r="K104" s="9">
        <v>0.27163461538461497</v>
      </c>
    </row>
    <row r="105" spans="1:11" ht="12.6" customHeight="1" x14ac:dyDescent="0.25">
      <c r="A105" s="159">
        <v>2014</v>
      </c>
      <c r="B105" s="160" t="s">
        <v>129</v>
      </c>
      <c r="C105" s="160" t="s">
        <v>130</v>
      </c>
      <c r="F105" s="160">
        <v>2014</v>
      </c>
      <c r="G105" s="162" t="s">
        <v>139</v>
      </c>
      <c r="H105" s="162" t="s">
        <v>132</v>
      </c>
      <c r="I105" s="162" t="s">
        <v>133</v>
      </c>
      <c r="J105" s="162" t="s">
        <v>134</v>
      </c>
      <c r="K105" s="162" t="s">
        <v>135</v>
      </c>
    </row>
    <row r="106" spans="1:11" ht="12.6" customHeight="1" x14ac:dyDescent="0.25">
      <c r="A106" s="13" t="s">
        <v>117</v>
      </c>
      <c r="B106" s="9">
        <v>1.4554794520547899E-2</v>
      </c>
      <c r="C106" s="9">
        <v>8.9219330855019006E-3</v>
      </c>
      <c r="F106" s="13" t="s">
        <v>117</v>
      </c>
      <c r="G106" s="14">
        <v>4.4345898004434598E-3</v>
      </c>
      <c r="H106" s="14">
        <v>1.46082337317397E-2</v>
      </c>
      <c r="I106" s="14">
        <v>1.5981735159817399E-2</v>
      </c>
      <c r="J106" s="14">
        <v>9.3167701863354005E-3</v>
      </c>
      <c r="K106" s="14">
        <v>1.0928961748633901E-2</v>
      </c>
    </row>
    <row r="107" spans="1:11" ht="12.6" customHeight="1" x14ac:dyDescent="0.25">
      <c r="A107" s="5" t="s">
        <v>118</v>
      </c>
      <c r="B107" s="9">
        <v>0.122431506849315</v>
      </c>
      <c r="C107" s="9">
        <v>9.8141263940520404E-2</v>
      </c>
      <c r="F107" s="5" t="s">
        <v>118</v>
      </c>
      <c r="G107" s="9">
        <v>8.6474501108647406E-2</v>
      </c>
      <c r="H107" s="9">
        <v>0.114209827357238</v>
      </c>
      <c r="I107" s="9">
        <v>0.15525114155251099</v>
      </c>
      <c r="J107" s="9">
        <v>0.12111801242236001</v>
      </c>
      <c r="K107" s="9">
        <v>7.8324225865209499E-2</v>
      </c>
    </row>
    <row r="108" spans="1:11" ht="12.6" customHeight="1" x14ac:dyDescent="0.25">
      <c r="A108" s="5" t="s">
        <v>119</v>
      </c>
      <c r="B108" s="9">
        <v>0.66095890410958902</v>
      </c>
      <c r="C108" s="9">
        <v>0.63420074349442401</v>
      </c>
      <c r="F108" s="5" t="s">
        <v>119</v>
      </c>
      <c r="G108" s="9">
        <v>0.64079822616408</v>
      </c>
      <c r="H108" s="9">
        <v>0.67065073041168699</v>
      </c>
      <c r="I108" s="9">
        <v>0.63242009132420096</v>
      </c>
      <c r="J108" s="9">
        <v>0.618012422360248</v>
      </c>
      <c r="K108" s="9">
        <v>0.64663023679417098</v>
      </c>
    </row>
    <row r="109" spans="1:11" ht="12.6" customHeight="1" x14ac:dyDescent="0.25">
      <c r="A109" s="5" t="s">
        <v>120</v>
      </c>
      <c r="B109" s="9">
        <v>0.202054794520548</v>
      </c>
      <c r="C109" s="9">
        <v>0.25873605947955403</v>
      </c>
      <c r="F109" s="5" t="s">
        <v>120</v>
      </c>
      <c r="G109" s="9">
        <v>0.26829268292682901</v>
      </c>
      <c r="H109" s="9">
        <v>0.20053120849933601</v>
      </c>
      <c r="I109" s="9">
        <v>0.19634703196347</v>
      </c>
      <c r="J109" s="9">
        <v>0.25155279503105599</v>
      </c>
      <c r="K109" s="9">
        <v>0.26411657559198498</v>
      </c>
    </row>
    <row r="110" spans="1:11" ht="12.6" customHeight="1" x14ac:dyDescent="0.25">
      <c r="A110" s="159">
        <v>2012</v>
      </c>
      <c r="B110" s="160" t="s">
        <v>129</v>
      </c>
      <c r="C110" s="160" t="s">
        <v>130</v>
      </c>
      <c r="F110" s="160">
        <v>2012</v>
      </c>
      <c r="G110" s="162" t="s">
        <v>139</v>
      </c>
      <c r="H110" s="162" t="s">
        <v>132</v>
      </c>
      <c r="I110" s="162" t="s">
        <v>133</v>
      </c>
      <c r="J110" s="162" t="s">
        <v>134</v>
      </c>
      <c r="K110" s="162" t="s">
        <v>135</v>
      </c>
    </row>
    <row r="111" spans="1:11" ht="12.6" customHeight="1" x14ac:dyDescent="0.25">
      <c r="A111" s="13" t="s">
        <v>117</v>
      </c>
      <c r="B111" s="9">
        <v>2.6609442060085999E-2</v>
      </c>
      <c r="C111" s="9">
        <v>2.9456193353473999E-2</v>
      </c>
      <c r="F111" s="13" t="s">
        <v>117</v>
      </c>
      <c r="G111" s="14">
        <v>1.35135135135135E-2</v>
      </c>
      <c r="H111" s="14">
        <v>2.94117647058823E-2</v>
      </c>
      <c r="I111" s="14">
        <v>2.8368794326241099E-2</v>
      </c>
      <c r="J111" s="14">
        <v>6.0509554140127403E-2</v>
      </c>
      <c r="K111" s="14">
        <v>1.9642857142857101E-2</v>
      </c>
    </row>
    <row r="112" spans="1:11" ht="12.6" customHeight="1" x14ac:dyDescent="0.25">
      <c r="A112" s="5" t="s">
        <v>118</v>
      </c>
      <c r="B112" s="9">
        <v>0.16223175965665201</v>
      </c>
      <c r="C112" s="9">
        <v>0.14048338368580099</v>
      </c>
      <c r="F112" s="5" t="s">
        <v>118</v>
      </c>
      <c r="G112" s="9">
        <v>0.123873873873874</v>
      </c>
      <c r="H112" s="9">
        <v>0.188502673796791</v>
      </c>
      <c r="I112" s="9">
        <v>0.17730496453900699</v>
      </c>
      <c r="J112" s="9">
        <v>0.162420382165605</v>
      </c>
      <c r="K112" s="9">
        <v>9.4642857142857098E-2</v>
      </c>
    </row>
    <row r="113" spans="1:11" ht="12.6" customHeight="1" x14ac:dyDescent="0.25">
      <c r="A113" s="5" t="s">
        <v>119</v>
      </c>
      <c r="B113" s="9">
        <v>0.55278969957081503</v>
      </c>
      <c r="C113" s="9">
        <v>0.54909365558912404</v>
      </c>
      <c r="F113" s="5" t="s">
        <v>119</v>
      </c>
      <c r="G113" s="9">
        <v>0.59459459459459496</v>
      </c>
      <c r="H113" s="9">
        <v>0.53074866310160396</v>
      </c>
      <c r="I113" s="9">
        <v>0.55082742316784905</v>
      </c>
      <c r="J113" s="9">
        <v>0.531847133757962</v>
      </c>
      <c r="K113" s="9">
        <v>0.55357142857142905</v>
      </c>
    </row>
    <row r="114" spans="1:11" ht="12.6" customHeight="1" x14ac:dyDescent="0.25">
      <c r="A114" s="5" t="s">
        <v>120</v>
      </c>
      <c r="B114" s="9">
        <v>0.25836909871244601</v>
      </c>
      <c r="C114" s="9">
        <v>0.28096676737160098</v>
      </c>
      <c r="F114" s="5" t="s">
        <v>120</v>
      </c>
      <c r="G114" s="9">
        <v>0.268018018018018</v>
      </c>
      <c r="H114" s="9">
        <v>0.25133689839572199</v>
      </c>
      <c r="I114" s="9">
        <v>0.24349881796690301</v>
      </c>
      <c r="J114" s="9">
        <v>0.24522292993630601</v>
      </c>
      <c r="K114" s="9">
        <v>0.33214285714285702</v>
      </c>
    </row>
    <row r="115" spans="1:11" ht="12.6" customHeight="1" x14ac:dyDescent="0.25">
      <c r="A115" s="159">
        <v>2009</v>
      </c>
      <c r="B115" s="160" t="s">
        <v>129</v>
      </c>
      <c r="C115" s="160" t="s">
        <v>130</v>
      </c>
      <c r="F115" s="160">
        <v>2009</v>
      </c>
      <c r="G115" s="162" t="s">
        <v>139</v>
      </c>
      <c r="H115" s="162" t="s">
        <v>132</v>
      </c>
      <c r="I115" s="162" t="s">
        <v>133</v>
      </c>
      <c r="J115" s="162" t="s">
        <v>134</v>
      </c>
      <c r="K115" s="162" t="s">
        <v>135</v>
      </c>
    </row>
    <row r="116" spans="1:11" ht="12.6" customHeight="1" x14ac:dyDescent="0.25">
      <c r="A116" s="13" t="s">
        <v>117</v>
      </c>
      <c r="B116" s="9">
        <v>3.3807829179999999E-2</v>
      </c>
      <c r="C116" s="9">
        <v>3.3063923590000002E-2</v>
      </c>
      <c r="F116" s="13" t="s">
        <v>117</v>
      </c>
      <c r="G116" s="14">
        <v>3.2454361054799999E-2</v>
      </c>
      <c r="H116" s="14">
        <v>3.1454783748400002E-2</v>
      </c>
      <c r="I116" s="14">
        <v>3.0303030303000002E-2</v>
      </c>
      <c r="J116" s="14">
        <v>5.1136363636399999E-2</v>
      </c>
      <c r="K116" s="14">
        <v>2.7559055118100001E-2</v>
      </c>
    </row>
    <row r="117" spans="1:11" ht="12.6" customHeight="1" x14ac:dyDescent="0.25">
      <c r="A117" s="5" t="s">
        <v>118</v>
      </c>
      <c r="B117" s="9">
        <v>0.15925266903999999</v>
      </c>
      <c r="C117" s="9">
        <v>0.15209404848999999</v>
      </c>
      <c r="F117" s="5" t="s">
        <v>118</v>
      </c>
      <c r="G117" s="9">
        <v>0.1196754563895</v>
      </c>
      <c r="H117" s="9">
        <v>0.19397116644820001</v>
      </c>
      <c r="I117" s="9">
        <v>0.19559228650140001</v>
      </c>
      <c r="J117" s="9">
        <v>0.1505681818182</v>
      </c>
      <c r="K117" s="9">
        <v>0.1082677165354</v>
      </c>
    </row>
    <row r="118" spans="1:11" ht="12.6" customHeight="1" x14ac:dyDescent="0.25">
      <c r="A118" s="5" t="s">
        <v>119</v>
      </c>
      <c r="B118" s="9">
        <v>0.66992882562</v>
      </c>
      <c r="C118" s="9">
        <v>0.66054371784999999</v>
      </c>
      <c r="F118" s="5" t="s">
        <v>119</v>
      </c>
      <c r="G118" s="9">
        <v>0.67951318458419996</v>
      </c>
      <c r="H118" s="9">
        <v>0.66317169069460002</v>
      </c>
      <c r="I118" s="9">
        <v>0.63911845730030004</v>
      </c>
      <c r="J118" s="9">
        <v>0.63636363636360005</v>
      </c>
      <c r="K118" s="9">
        <v>0.69094488188979997</v>
      </c>
    </row>
    <row r="119" spans="1:11" ht="12.6" customHeight="1" x14ac:dyDescent="0.25">
      <c r="A119" s="5" t="s">
        <v>120</v>
      </c>
      <c r="B119" s="9">
        <v>0.13701067616000001</v>
      </c>
      <c r="C119" s="9">
        <v>0.15429831007</v>
      </c>
      <c r="F119" s="5" t="s">
        <v>120</v>
      </c>
      <c r="G119" s="9">
        <v>0.1683569979716</v>
      </c>
      <c r="H119" s="9">
        <v>0.1114023591088</v>
      </c>
      <c r="I119" s="9">
        <v>0.13498622589529999</v>
      </c>
      <c r="J119" s="9">
        <v>0.1619318181818</v>
      </c>
      <c r="K119" s="9">
        <v>0.17322834645669999</v>
      </c>
    </row>
    <row r="120" spans="1:11" ht="12.6" customHeight="1" x14ac:dyDescent="0.25">
      <c r="A120" s="159">
        <v>2008</v>
      </c>
      <c r="B120" s="160" t="s">
        <v>129</v>
      </c>
      <c r="C120" s="160" t="s">
        <v>130</v>
      </c>
      <c r="F120" s="160">
        <v>2008</v>
      </c>
      <c r="G120" s="162" t="s">
        <v>139</v>
      </c>
      <c r="H120" s="162" t="s">
        <v>132</v>
      </c>
      <c r="I120" s="162" t="s">
        <v>133</v>
      </c>
      <c r="J120" s="162" t="s">
        <v>134</v>
      </c>
      <c r="K120" s="162" t="s">
        <v>135</v>
      </c>
    </row>
    <row r="121" spans="1:11" ht="12.6" customHeight="1" x14ac:dyDescent="0.25">
      <c r="A121" s="13" t="s">
        <v>117</v>
      </c>
      <c r="B121" s="9">
        <v>2.36286919831224E-2</v>
      </c>
      <c r="C121" s="9">
        <v>3.1722054380664701E-2</v>
      </c>
      <c r="F121" s="13" t="s">
        <v>117</v>
      </c>
      <c r="G121" s="14">
        <v>2.3172905525846998E-2</v>
      </c>
      <c r="H121" s="14">
        <v>2.3622047244095001E-2</v>
      </c>
      <c r="I121" s="14">
        <v>4.4619422572178997E-2</v>
      </c>
      <c r="J121" s="14">
        <v>3.7414965986395002E-2</v>
      </c>
      <c r="K121" s="14">
        <v>2.1526418786693001E-2</v>
      </c>
    </row>
    <row r="122" spans="1:11" ht="12.6" customHeight="1" x14ac:dyDescent="0.25">
      <c r="A122" s="5" t="s">
        <v>118</v>
      </c>
      <c r="B122" s="9">
        <v>0.126582278481013</v>
      </c>
      <c r="C122" s="9">
        <v>0.11782477341389699</v>
      </c>
      <c r="F122" s="5" t="s">
        <v>118</v>
      </c>
      <c r="G122" s="9">
        <v>0.11942959001782499</v>
      </c>
      <c r="H122" s="9">
        <v>0.14304461942257199</v>
      </c>
      <c r="I122" s="9">
        <v>0.12073490813648299</v>
      </c>
      <c r="J122" s="9">
        <v>0.13265306122449</v>
      </c>
      <c r="K122" s="9">
        <v>8.8062622309197994E-2</v>
      </c>
    </row>
    <row r="123" spans="1:11" ht="12.6" customHeight="1" x14ac:dyDescent="0.25">
      <c r="A123" s="5" t="s">
        <v>119</v>
      </c>
      <c r="B123" s="9">
        <v>0.63713080168776404</v>
      </c>
      <c r="C123" s="9">
        <v>0.63217522658610303</v>
      </c>
      <c r="F123" s="5" t="s">
        <v>119</v>
      </c>
      <c r="G123" s="9">
        <v>0.65062388591800402</v>
      </c>
      <c r="H123" s="9">
        <v>0.64435695538057702</v>
      </c>
      <c r="I123" s="9">
        <v>0.62204724409448797</v>
      </c>
      <c r="J123" s="9">
        <v>0.608843537414966</v>
      </c>
      <c r="K123" s="9">
        <v>0.62622309197651704</v>
      </c>
    </row>
    <row r="124" spans="1:11" ht="12.6" customHeight="1" x14ac:dyDescent="0.25">
      <c r="A124" s="5" t="s">
        <v>120</v>
      </c>
      <c r="B124" s="9">
        <v>0.21265822784810101</v>
      </c>
      <c r="C124" s="9">
        <v>0.218277945619335</v>
      </c>
      <c r="F124" s="5" t="s">
        <v>120</v>
      </c>
      <c r="G124" s="9">
        <v>0.20677361853832399</v>
      </c>
      <c r="H124" s="9">
        <v>0.18897637795275599</v>
      </c>
      <c r="I124" s="9">
        <v>0.21259842519684999</v>
      </c>
      <c r="J124" s="9">
        <v>0.22108843537414999</v>
      </c>
      <c r="K124" s="9">
        <v>0.264187866927593</v>
      </c>
    </row>
    <row r="125" spans="1:11" ht="12.6" customHeight="1" x14ac:dyDescent="0.25">
      <c r="A125" s="159">
        <v>2007</v>
      </c>
      <c r="B125" s="160" t="s">
        <v>129</v>
      </c>
      <c r="C125" s="160" t="s">
        <v>130</v>
      </c>
      <c r="F125" s="160">
        <v>2007</v>
      </c>
      <c r="G125" s="162" t="s">
        <v>138</v>
      </c>
      <c r="H125" s="162" t="s">
        <v>132</v>
      </c>
      <c r="I125" s="162" t="s">
        <v>133</v>
      </c>
      <c r="J125" s="162" t="s">
        <v>134</v>
      </c>
      <c r="K125" s="162" t="s">
        <v>135</v>
      </c>
    </row>
    <row r="126" spans="1:11" ht="12.6" customHeight="1" x14ac:dyDescent="0.25">
      <c r="A126" s="13" t="s">
        <v>117</v>
      </c>
      <c r="B126" s="9">
        <v>4.5927209705372597E-2</v>
      </c>
      <c r="C126" s="9">
        <v>4.25055928411633E-2</v>
      </c>
      <c r="F126" s="13" t="s">
        <v>117</v>
      </c>
      <c r="G126" s="14">
        <v>4.5929018789144002E-2</v>
      </c>
      <c r="H126" s="14">
        <v>6.5703022339027597E-2</v>
      </c>
      <c r="I126" s="14">
        <v>4.1666666666666699E-2</v>
      </c>
      <c r="J126" s="14">
        <v>3.1446540880503103E-2</v>
      </c>
      <c r="K126" s="14">
        <v>2.1699819168173599E-2</v>
      </c>
    </row>
    <row r="127" spans="1:11" ht="12.6" customHeight="1" x14ac:dyDescent="0.25">
      <c r="A127" s="5" t="s">
        <v>118</v>
      </c>
      <c r="B127" s="9">
        <v>0.212305025996534</v>
      </c>
      <c r="C127" s="9">
        <v>0.21029082774049199</v>
      </c>
      <c r="F127" s="5" t="s">
        <v>118</v>
      </c>
      <c r="G127" s="9">
        <v>0.23799582463465599</v>
      </c>
      <c r="H127" s="9">
        <v>0.22339027595269401</v>
      </c>
      <c r="I127" s="9">
        <v>0.22395833333333301</v>
      </c>
      <c r="J127" s="9">
        <v>0.24213836477987399</v>
      </c>
      <c r="K127" s="9">
        <v>0.144665461121157</v>
      </c>
    </row>
    <row r="128" spans="1:11" ht="12.6" customHeight="1" x14ac:dyDescent="0.25">
      <c r="A128" s="5" t="s">
        <v>119</v>
      </c>
      <c r="B128" s="9">
        <v>0.57798960138648203</v>
      </c>
      <c r="C128" s="9">
        <v>0.55853840417598799</v>
      </c>
      <c r="F128" s="5" t="s">
        <v>119</v>
      </c>
      <c r="G128" s="9">
        <v>0.54697286012526103</v>
      </c>
      <c r="H128" s="9">
        <v>0.55716162943495395</v>
      </c>
      <c r="I128" s="9">
        <v>0.54947916666666696</v>
      </c>
      <c r="J128" s="9">
        <v>0.56289308176100605</v>
      </c>
      <c r="K128" s="9">
        <v>0.61482820976491903</v>
      </c>
    </row>
    <row r="129" spans="1:11" ht="12.6" customHeight="1" x14ac:dyDescent="0.25">
      <c r="A129" s="5" t="s">
        <v>120</v>
      </c>
      <c r="B129" s="9">
        <v>0.16377816291161201</v>
      </c>
      <c r="C129" s="9">
        <v>0.18866517524235599</v>
      </c>
      <c r="F129" s="5" t="s">
        <v>120</v>
      </c>
      <c r="G129" s="9">
        <v>0.16910229645093899</v>
      </c>
      <c r="H129" s="9">
        <v>0.15374507227332501</v>
      </c>
      <c r="I129" s="9">
        <v>0.18489583333333301</v>
      </c>
      <c r="J129" s="9">
        <v>0.16352201257861601</v>
      </c>
      <c r="K129" s="9">
        <v>0.21880650994574999</v>
      </c>
    </row>
    <row r="130" spans="1:11" ht="12.6" customHeight="1" x14ac:dyDescent="0.25">
      <c r="A130" s="159">
        <v>2006</v>
      </c>
      <c r="B130" s="160" t="s">
        <v>129</v>
      </c>
      <c r="C130" s="160" t="s">
        <v>130</v>
      </c>
      <c r="F130" s="160">
        <v>2006</v>
      </c>
      <c r="G130" s="162" t="s">
        <v>138</v>
      </c>
      <c r="H130" s="162" t="s">
        <v>132</v>
      </c>
      <c r="I130" s="162" t="s">
        <v>133</v>
      </c>
      <c r="J130" s="162" t="s">
        <v>134</v>
      </c>
      <c r="K130" s="162" t="s">
        <v>135</v>
      </c>
    </row>
    <row r="131" spans="1:11" ht="12.6" customHeight="1" x14ac:dyDescent="0.25">
      <c r="A131" s="13" t="s">
        <v>117</v>
      </c>
      <c r="B131" s="9">
        <v>0.1089630931459</v>
      </c>
      <c r="C131" s="9">
        <v>9.2134831460700006E-2</v>
      </c>
      <c r="F131" s="13" t="s">
        <v>117</v>
      </c>
      <c r="G131" s="14">
        <v>9.4188376754000006E-2</v>
      </c>
      <c r="H131" s="14">
        <v>0.10157367668099999</v>
      </c>
      <c r="I131" s="14">
        <v>8.4656084655999997E-2</v>
      </c>
      <c r="J131" s="14">
        <v>0.104166666667</v>
      </c>
      <c r="K131" s="14">
        <v>0.11071428571399999</v>
      </c>
    </row>
    <row r="132" spans="1:11" ht="12.6" customHeight="1" x14ac:dyDescent="0.25">
      <c r="A132" s="5" t="s">
        <v>118</v>
      </c>
      <c r="B132" s="9">
        <v>0.19156414762740001</v>
      </c>
      <c r="C132" s="9">
        <v>0.1962546816479</v>
      </c>
      <c r="F132" s="5" t="s">
        <v>118</v>
      </c>
      <c r="G132" s="9">
        <v>0.194388777555</v>
      </c>
      <c r="H132" s="9">
        <v>0.243204577969</v>
      </c>
      <c r="I132" s="9">
        <v>0.19047619047600001</v>
      </c>
      <c r="J132" s="9">
        <v>0.1875</v>
      </c>
      <c r="K132" s="9">
        <v>0.13750000000000001</v>
      </c>
    </row>
    <row r="133" spans="1:11" ht="12.6" customHeight="1" x14ac:dyDescent="0.25">
      <c r="A133" s="5" t="s">
        <v>119</v>
      </c>
      <c r="B133" s="9">
        <v>0.46924428822499997</v>
      </c>
      <c r="C133" s="9">
        <v>0.4606741573034</v>
      </c>
      <c r="F133" s="5" t="s">
        <v>119</v>
      </c>
      <c r="G133" s="9">
        <v>0.49699398797599997</v>
      </c>
      <c r="H133" s="9">
        <v>0.45064377682399998</v>
      </c>
      <c r="I133" s="9">
        <v>0.49206349206299999</v>
      </c>
      <c r="J133" s="9">
        <v>0.446428571429</v>
      </c>
      <c r="K133" s="9">
        <v>0.446428571429</v>
      </c>
    </row>
    <row r="134" spans="1:11" ht="12.6" customHeight="1" x14ac:dyDescent="0.25">
      <c r="A134" s="5" t="s">
        <v>120</v>
      </c>
      <c r="B134" s="9">
        <v>0.23022847100179999</v>
      </c>
      <c r="C134" s="9">
        <v>0.250936329588</v>
      </c>
      <c r="F134" s="5" t="s">
        <v>120</v>
      </c>
      <c r="G134" s="9">
        <v>0.214428857715</v>
      </c>
      <c r="H134" s="9">
        <v>0.20457796852599999</v>
      </c>
      <c r="I134" s="9">
        <v>0.23280423280400001</v>
      </c>
      <c r="J134" s="9">
        <v>0.26190476190500001</v>
      </c>
      <c r="K134" s="9">
        <v>0.305357142857</v>
      </c>
    </row>
    <row r="135" spans="1:11" ht="12.6" customHeight="1" x14ac:dyDescent="0.25"/>
    <row r="136" spans="1:11" ht="12.6" customHeight="1" x14ac:dyDescent="0.25"/>
    <row r="137" spans="1:11" ht="12.6" customHeight="1" x14ac:dyDescent="0.25"/>
    <row r="138" spans="1:11" ht="12.6" customHeight="1" x14ac:dyDescent="0.25"/>
    <row r="139" spans="1:11" ht="12.6" customHeight="1" x14ac:dyDescent="0.25"/>
    <row r="140" spans="1:11" ht="12.6" customHeight="1" x14ac:dyDescent="0.25"/>
    <row r="141" spans="1:11" ht="12.6" customHeight="1" x14ac:dyDescent="0.25"/>
    <row r="142" spans="1:11" ht="12.6" customHeight="1" x14ac:dyDescent="0.25"/>
    <row r="143" spans="1:11" ht="12.6" customHeight="1" x14ac:dyDescent="0.25"/>
    <row r="144" spans="1:11" ht="12.6" customHeight="1" x14ac:dyDescent="0.25"/>
    <row r="145" ht="12.6" customHeight="1" x14ac:dyDescent="0.25"/>
    <row r="146" ht="12.6" customHeight="1" x14ac:dyDescent="0.25"/>
    <row r="147" ht="12.6" customHeight="1" x14ac:dyDescent="0.25"/>
    <row r="148" ht="12.6" customHeight="1" x14ac:dyDescent="0.25"/>
    <row r="149" ht="12.6" customHeight="1" x14ac:dyDescent="0.25"/>
    <row r="150" ht="12.6" customHeight="1" x14ac:dyDescent="0.25"/>
    <row r="151" ht="12.6" customHeight="1" x14ac:dyDescent="0.25"/>
    <row r="152" ht="12.6" customHeight="1" x14ac:dyDescent="0.25"/>
    <row r="153" ht="12.6" customHeight="1" x14ac:dyDescent="0.25"/>
    <row r="154" ht="12.6" customHeight="1" x14ac:dyDescent="0.25"/>
    <row r="155" ht="12.6" customHeight="1" x14ac:dyDescent="0.25"/>
    <row r="156" ht="12.6" customHeight="1" x14ac:dyDescent="0.25"/>
    <row r="157" ht="12.6" customHeight="1" x14ac:dyDescent="0.25"/>
    <row r="158" ht="12.6" customHeight="1" x14ac:dyDescent="0.25"/>
    <row r="159" ht="12.6" customHeight="1" x14ac:dyDescent="0.25"/>
    <row r="160" ht="12.6" customHeight="1" x14ac:dyDescent="0.25"/>
    <row r="161" ht="12.6" customHeight="1" x14ac:dyDescent="0.25"/>
    <row r="162" ht="12.6" customHeight="1" x14ac:dyDescent="0.25"/>
    <row r="163" ht="12.6" customHeight="1" x14ac:dyDescent="0.25"/>
    <row r="164" ht="12.6" customHeight="1" x14ac:dyDescent="0.25"/>
    <row r="165" ht="12.6" customHeight="1" x14ac:dyDescent="0.25"/>
    <row r="166" ht="12.6" customHeight="1" x14ac:dyDescent="0.25"/>
    <row r="167" ht="12.6" customHeight="1" x14ac:dyDescent="0.25"/>
    <row r="168" ht="12.6" customHeight="1" x14ac:dyDescent="0.25"/>
    <row r="169" ht="12.6" customHeight="1" x14ac:dyDescent="0.25"/>
  </sheetData>
  <mergeCells count="2">
    <mergeCell ref="A89:C89"/>
    <mergeCell ref="F89:K89"/>
  </mergeCells>
  <hyperlinks>
    <hyperlink ref="B3" location="Gráficos!A1" display="GRÁFICOS" xr:uid="{00000000-0004-0000-0500-000000000000}"/>
    <hyperlink ref="L1" location="Gráficos!A1" display="GRÁFICOS" xr:uid="{64E67EE7-2827-45FD-B48D-2974AF9F6508}"/>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133"/>
  <sheetViews>
    <sheetView zoomScaleNormal="100" workbookViewId="0"/>
  </sheetViews>
  <sheetFormatPr baseColWidth="10" defaultColWidth="10.85546875" defaultRowHeight="13.5" x14ac:dyDescent="0.25"/>
  <cols>
    <col min="1" max="1" width="36.28515625" style="1" customWidth="1"/>
    <col min="2" max="11" width="17.7109375" style="1" customWidth="1"/>
    <col min="12" max="12" width="76.42578125" style="1" customWidth="1"/>
    <col min="13" max="30" width="17.7109375" style="1" customWidth="1"/>
    <col min="31" max="16384" width="10.85546875" style="1"/>
  </cols>
  <sheetData>
    <row r="1" spans="1:15" s="17" customFormat="1" ht="30" customHeight="1" x14ac:dyDescent="0.2">
      <c r="A1" s="15" t="s">
        <v>147</v>
      </c>
      <c r="B1" s="15"/>
      <c r="C1" s="15"/>
      <c r="D1" s="15"/>
      <c r="E1" s="15"/>
      <c r="F1" s="15"/>
      <c r="G1" s="15"/>
      <c r="H1" s="16"/>
      <c r="I1" s="16"/>
      <c r="J1" s="16"/>
      <c r="K1" s="189"/>
      <c r="L1" s="196" t="s">
        <v>250</v>
      </c>
      <c r="M1" s="189"/>
      <c r="N1" s="189"/>
      <c r="O1" s="189"/>
    </row>
    <row r="2" spans="1:15" x14ac:dyDescent="0.25">
      <c r="K2" s="189"/>
      <c r="L2" s="189"/>
      <c r="M2" s="189"/>
      <c r="N2" s="189"/>
    </row>
    <row r="3" spans="1:15" ht="14.25" thickBot="1" x14ac:dyDescent="0.3">
      <c r="A3" s="2" t="s">
        <v>115</v>
      </c>
      <c r="K3" s="189"/>
      <c r="L3" s="189"/>
      <c r="M3" s="189"/>
      <c r="N3" s="189"/>
    </row>
    <row r="4" spans="1:15" ht="12.6" customHeight="1" thickBot="1" x14ac:dyDescent="0.3">
      <c r="A4" s="146" t="s">
        <v>55</v>
      </c>
      <c r="B4" s="147">
        <v>2019</v>
      </c>
      <c r="C4" s="147">
        <v>2017</v>
      </c>
      <c r="D4" s="147">
        <v>2016</v>
      </c>
      <c r="E4" s="147">
        <v>2014</v>
      </c>
      <c r="F4" s="147">
        <v>2012</v>
      </c>
      <c r="G4" s="147">
        <v>2009</v>
      </c>
      <c r="H4" s="147">
        <v>2008</v>
      </c>
      <c r="I4" s="147">
        <v>2007</v>
      </c>
      <c r="J4" s="148">
        <v>2006</v>
      </c>
      <c r="K4" s="189"/>
      <c r="L4" s="189"/>
      <c r="M4" s="189"/>
      <c r="N4" s="189"/>
    </row>
    <row r="5" spans="1:15" ht="12.6" customHeight="1" x14ac:dyDescent="0.25">
      <c r="A5" s="4" t="s">
        <v>117</v>
      </c>
      <c r="B5" s="8">
        <v>2.5999999999999999E-2</v>
      </c>
      <c r="C5" s="42">
        <v>3.5499999999999997E-2</v>
      </c>
      <c r="D5" s="42">
        <v>3.7400000000000003E-2</v>
      </c>
      <c r="E5" s="8">
        <v>2.9600000000000001E-2</v>
      </c>
      <c r="F5" s="8">
        <v>4.2299999999999997E-2</v>
      </c>
      <c r="G5" s="8" t="s">
        <v>56</v>
      </c>
      <c r="H5" s="8" t="s">
        <v>56</v>
      </c>
      <c r="I5" s="8" t="s">
        <v>56</v>
      </c>
      <c r="J5" s="8" t="s">
        <v>56</v>
      </c>
      <c r="K5" s="189"/>
      <c r="L5" s="189"/>
      <c r="M5" s="189"/>
      <c r="N5" s="189"/>
    </row>
    <row r="6" spans="1:15" ht="12.6" customHeight="1" x14ac:dyDescent="0.25">
      <c r="A6" s="5" t="s">
        <v>118</v>
      </c>
      <c r="B6" s="9">
        <v>0.13400000000000001</v>
      </c>
      <c r="C6" s="43">
        <v>0.1487</v>
      </c>
      <c r="D6" s="43">
        <v>0.14549999999999999</v>
      </c>
      <c r="E6" s="9">
        <v>0.1313</v>
      </c>
      <c r="F6" s="9">
        <v>0.1447</v>
      </c>
      <c r="G6" s="9" t="s">
        <v>56</v>
      </c>
      <c r="H6" s="9" t="s">
        <v>56</v>
      </c>
      <c r="I6" s="9" t="s">
        <v>56</v>
      </c>
      <c r="J6" s="9" t="s">
        <v>56</v>
      </c>
      <c r="K6" s="189"/>
      <c r="L6" s="189"/>
      <c r="M6" s="189"/>
      <c r="N6" s="189"/>
    </row>
    <row r="7" spans="1:15" ht="12.6" customHeight="1" x14ac:dyDescent="0.25">
      <c r="A7" s="5" t="s">
        <v>119</v>
      </c>
      <c r="B7" s="9">
        <v>0.61399999999999999</v>
      </c>
      <c r="C7" s="43">
        <v>0.62119999999999997</v>
      </c>
      <c r="D7" s="43">
        <v>0.57979999999999998</v>
      </c>
      <c r="E7" s="9">
        <v>0.629</v>
      </c>
      <c r="F7" s="9">
        <v>0.52769999999999995</v>
      </c>
      <c r="G7" s="9" t="s">
        <v>56</v>
      </c>
      <c r="H7" s="9" t="s">
        <v>56</v>
      </c>
      <c r="I7" s="9" t="s">
        <v>56</v>
      </c>
      <c r="J7" s="9" t="s">
        <v>56</v>
      </c>
      <c r="K7" s="189"/>
      <c r="L7" s="189"/>
      <c r="M7" s="189"/>
      <c r="N7" s="189"/>
    </row>
    <row r="8" spans="1:15" ht="12.6" customHeight="1" thickBot="1" x14ac:dyDescent="0.3">
      <c r="A8" s="6" t="s">
        <v>120</v>
      </c>
      <c r="B8" s="10">
        <v>0.22500000000000001</v>
      </c>
      <c r="C8" s="44">
        <v>0.19450000000000001</v>
      </c>
      <c r="D8" s="44">
        <v>0.23719999999999999</v>
      </c>
      <c r="E8" s="10">
        <v>0.21010000000000001</v>
      </c>
      <c r="F8" s="10">
        <v>0.2853</v>
      </c>
      <c r="G8" s="10" t="s">
        <v>56</v>
      </c>
      <c r="H8" s="10" t="s">
        <v>56</v>
      </c>
      <c r="I8" s="10" t="s">
        <v>56</v>
      </c>
      <c r="J8" s="10" t="s">
        <v>56</v>
      </c>
      <c r="K8" s="189"/>
      <c r="L8" s="189"/>
      <c r="M8" s="189"/>
      <c r="N8" s="189"/>
    </row>
    <row r="9" spans="1:15" x14ac:dyDescent="0.25">
      <c r="K9" s="189"/>
      <c r="L9" s="189"/>
      <c r="M9" s="189"/>
      <c r="N9" s="189"/>
    </row>
    <row r="10" spans="1:15" ht="14.25" thickBot="1" x14ac:dyDescent="0.3">
      <c r="A10" s="2" t="s">
        <v>52</v>
      </c>
    </row>
    <row r="11" spans="1:15" s="17" customFormat="1" ht="30" customHeight="1" thickBot="1" x14ac:dyDescent="0.25">
      <c r="A11" s="149" t="s">
        <v>55</v>
      </c>
      <c r="B11" s="147">
        <v>2019</v>
      </c>
      <c r="C11" s="147">
        <v>2017</v>
      </c>
      <c r="D11" s="147">
        <v>2016</v>
      </c>
      <c r="E11" s="147">
        <v>2014</v>
      </c>
      <c r="F11" s="147">
        <v>2012</v>
      </c>
      <c r="G11" s="147">
        <v>2009</v>
      </c>
      <c r="H11" s="147">
        <v>2008</v>
      </c>
      <c r="I11" s="147">
        <v>2007</v>
      </c>
      <c r="J11" s="147">
        <v>2006</v>
      </c>
      <c r="K11" s="189"/>
      <c r="L11" s="189"/>
      <c r="M11" s="189"/>
      <c r="N11" s="189"/>
      <c r="O11" s="189"/>
    </row>
    <row r="12" spans="1:15" ht="15" customHeight="1" thickBot="1" x14ac:dyDescent="0.3">
      <c r="A12" s="7" t="s">
        <v>121</v>
      </c>
      <c r="B12" s="11">
        <f>50+(50*(B8-B5))+(25*(B7-B6))</f>
        <v>71.95</v>
      </c>
      <c r="C12" s="11">
        <f t="shared" ref="C12:F12" si="0">50+(50*(C8-C5))+(25*(C7-C6))</f>
        <v>69.762500000000003</v>
      </c>
      <c r="D12" s="11">
        <f t="shared" si="0"/>
        <v>70.847499999999997</v>
      </c>
      <c r="E12" s="11">
        <f t="shared" si="0"/>
        <v>71.467500000000001</v>
      </c>
      <c r="F12" s="11">
        <f t="shared" si="0"/>
        <v>71.724999999999994</v>
      </c>
      <c r="G12" s="11" t="s">
        <v>56</v>
      </c>
      <c r="H12" s="11" t="s">
        <v>56</v>
      </c>
      <c r="I12" s="11" t="s">
        <v>56</v>
      </c>
      <c r="J12" s="11" t="s">
        <v>56</v>
      </c>
    </row>
    <row r="14" spans="1:15" s="17" customFormat="1" ht="30" customHeight="1" x14ac:dyDescent="0.2">
      <c r="A14" s="15" t="s">
        <v>148</v>
      </c>
      <c r="B14" s="15"/>
      <c r="C14" s="15"/>
      <c r="D14" s="15"/>
      <c r="E14" s="15"/>
      <c r="F14" s="15"/>
      <c r="G14" s="15"/>
      <c r="H14" s="16"/>
      <c r="I14" s="16"/>
      <c r="J14" s="16"/>
    </row>
    <row r="16" spans="1:15" x14ac:dyDescent="0.25">
      <c r="A16" s="3" t="s">
        <v>123</v>
      </c>
    </row>
    <row r="17" spans="1:23" ht="14.25" thickBot="1" x14ac:dyDescent="0.3">
      <c r="A17" s="3"/>
    </row>
    <row r="18" spans="1:23" s="35" customFormat="1" ht="30" customHeight="1" x14ac:dyDescent="0.2">
      <c r="A18" s="150" t="s">
        <v>149</v>
      </c>
      <c r="B18" s="151" t="s">
        <v>96</v>
      </c>
      <c r="C18" s="151" t="s">
        <v>93</v>
      </c>
      <c r="D18" s="151" t="s">
        <v>106</v>
      </c>
      <c r="E18" s="151" t="s">
        <v>107</v>
      </c>
      <c r="F18" s="151" t="s">
        <v>97</v>
      </c>
      <c r="G18" s="151" t="s">
        <v>109</v>
      </c>
      <c r="H18" s="151" t="s">
        <v>98</v>
      </c>
      <c r="I18" s="151" t="s">
        <v>100</v>
      </c>
      <c r="J18" s="151" t="s">
        <v>103</v>
      </c>
      <c r="K18" s="151" t="s">
        <v>102</v>
      </c>
      <c r="L18" s="151" t="s">
        <v>95</v>
      </c>
      <c r="M18" s="151" t="s">
        <v>110</v>
      </c>
      <c r="N18" s="151" t="s">
        <v>105</v>
      </c>
      <c r="O18" s="151" t="s">
        <v>104</v>
      </c>
      <c r="P18" s="151" t="s">
        <v>99</v>
      </c>
      <c r="Q18" s="151" t="s">
        <v>101</v>
      </c>
      <c r="R18" s="151" t="s">
        <v>113</v>
      </c>
      <c r="S18" s="151" t="s">
        <v>112</v>
      </c>
      <c r="T18" s="151" t="s">
        <v>111</v>
      </c>
      <c r="U18" s="151" t="s">
        <v>108</v>
      </c>
      <c r="V18" s="151" t="s">
        <v>94</v>
      </c>
      <c r="W18" s="186" t="s">
        <v>92</v>
      </c>
    </row>
    <row r="19" spans="1:23" ht="14.25" x14ac:dyDescent="0.25">
      <c r="A19" s="18">
        <v>2019</v>
      </c>
      <c r="B19" s="25">
        <f>50+(50*(B33-B30))+(25*(B32-B31))</f>
        <v>77.375</v>
      </c>
      <c r="C19" s="25">
        <f t="shared" ref="C19:V19" si="1">50+(50*(C33-C30))+(25*(C32-C31))</f>
        <v>81.375</v>
      </c>
      <c r="D19" s="25">
        <f t="shared" si="1"/>
        <v>82.5</v>
      </c>
      <c r="E19" s="25">
        <f t="shared" si="1"/>
        <v>77.875</v>
      </c>
      <c r="F19" s="25">
        <f t="shared" si="1"/>
        <v>83.9</v>
      </c>
      <c r="G19" s="25">
        <f t="shared" si="1"/>
        <v>66.8</v>
      </c>
      <c r="H19" s="25">
        <f t="shared" si="1"/>
        <v>79.25</v>
      </c>
      <c r="I19" s="25">
        <f t="shared" si="1"/>
        <v>73.8</v>
      </c>
      <c r="J19" s="25">
        <f t="shared" si="1"/>
        <v>81.25</v>
      </c>
      <c r="K19" s="25">
        <f t="shared" si="1"/>
        <v>68.125</v>
      </c>
      <c r="L19" s="25">
        <f t="shared" si="1"/>
        <v>68.325000000000003</v>
      </c>
      <c r="M19" s="25">
        <f t="shared" si="1"/>
        <v>60.225000000000001</v>
      </c>
      <c r="N19" s="25">
        <f t="shared" si="1"/>
        <v>65.275000000000006</v>
      </c>
      <c r="O19" s="25">
        <f t="shared" si="1"/>
        <v>78.7</v>
      </c>
      <c r="P19" s="25">
        <f t="shared" si="1"/>
        <v>66.174999999999997</v>
      </c>
      <c r="Q19" s="25">
        <f t="shared" si="1"/>
        <v>75.8</v>
      </c>
      <c r="R19" s="25">
        <f t="shared" si="1"/>
        <v>53.400000000000006</v>
      </c>
      <c r="S19" s="25">
        <f t="shared" si="1"/>
        <v>71.275000000000006</v>
      </c>
      <c r="T19" s="25">
        <f t="shared" si="1"/>
        <v>72.7</v>
      </c>
      <c r="U19" s="25">
        <f t="shared" si="1"/>
        <v>67.75</v>
      </c>
      <c r="V19" s="25">
        <f t="shared" si="1"/>
        <v>79.849999999999994</v>
      </c>
      <c r="W19" s="32">
        <f>B12</f>
        <v>71.95</v>
      </c>
    </row>
    <row r="20" spans="1:23" ht="14.25" x14ac:dyDescent="0.25">
      <c r="A20" s="18">
        <v>2017</v>
      </c>
      <c r="B20" s="25">
        <f>50+(50*(B38-B35))+(25*(B37-B36))</f>
        <v>68.006993006993</v>
      </c>
      <c r="C20" s="25">
        <f t="shared" ref="C20:V20" si="2">50+(50*(C38-C35))+(25*(C37-C36))</f>
        <v>75.87412587412588</v>
      </c>
      <c r="D20" s="25">
        <f t="shared" si="2"/>
        <v>73.6013986013986</v>
      </c>
      <c r="E20" s="25">
        <f t="shared" si="2"/>
        <v>78.146853146853147</v>
      </c>
      <c r="F20" s="25">
        <f t="shared" si="2"/>
        <v>81.818181818181813</v>
      </c>
      <c r="G20" s="25">
        <f t="shared" si="2"/>
        <v>66.608391608391599</v>
      </c>
      <c r="H20" s="25">
        <f t="shared" si="2"/>
        <v>76.3986013986014</v>
      </c>
      <c r="I20" s="25">
        <f t="shared" si="2"/>
        <v>73.591549295774641</v>
      </c>
      <c r="J20" s="25">
        <f t="shared" si="2"/>
        <v>78.146853146853147</v>
      </c>
      <c r="K20" s="25">
        <f t="shared" si="2"/>
        <v>64.510489510489506</v>
      </c>
      <c r="L20" s="25">
        <f t="shared" si="2"/>
        <v>65.734265734265733</v>
      </c>
      <c r="M20" s="25">
        <f t="shared" si="2"/>
        <v>64.860139860139867</v>
      </c>
      <c r="N20" s="25">
        <f t="shared" si="2"/>
        <v>62.23776223776224</v>
      </c>
      <c r="O20" s="25">
        <f t="shared" si="2"/>
        <v>75</v>
      </c>
      <c r="P20" s="25">
        <f t="shared" si="2"/>
        <v>73.951048951048946</v>
      </c>
      <c r="Q20" s="25">
        <f t="shared" si="2"/>
        <v>70.454545454545453</v>
      </c>
      <c r="R20" s="25">
        <f t="shared" si="2"/>
        <v>44.230769230769234</v>
      </c>
      <c r="S20" s="25">
        <f t="shared" si="2"/>
        <v>67.132867132867133</v>
      </c>
      <c r="T20" s="25">
        <f t="shared" si="2"/>
        <v>68.35664335664336</v>
      </c>
      <c r="U20" s="25">
        <f t="shared" si="2"/>
        <v>65.55944055944056</v>
      </c>
      <c r="V20" s="25">
        <f t="shared" si="2"/>
        <v>76.048951048951054</v>
      </c>
      <c r="W20" s="33">
        <f>C12</f>
        <v>69.762500000000003</v>
      </c>
    </row>
    <row r="21" spans="1:23" ht="14.25" x14ac:dyDescent="0.25">
      <c r="A21" s="18">
        <v>2016</v>
      </c>
      <c r="B21" s="25">
        <f>50+(50*(B43-B40))+(25*(B42-B41))</f>
        <v>70.325000000000003</v>
      </c>
      <c r="C21" s="25">
        <f t="shared" ref="C21:V21" si="3">50+(50*(C43-C40))+(25*(C42-C41))</f>
        <v>73.724999999999994</v>
      </c>
      <c r="D21" s="25">
        <f t="shared" si="3"/>
        <v>82.5</v>
      </c>
      <c r="E21" s="25">
        <f t="shared" si="3"/>
        <v>80.774999999999991</v>
      </c>
      <c r="F21" s="25">
        <f t="shared" si="3"/>
        <v>74.275000000000006</v>
      </c>
      <c r="G21" s="25">
        <f t="shared" si="3"/>
        <v>63.475000000000001</v>
      </c>
      <c r="H21" s="25">
        <f t="shared" si="3"/>
        <v>82.800000000000011</v>
      </c>
      <c r="I21" s="25">
        <f t="shared" si="3"/>
        <v>72.899999999999991</v>
      </c>
      <c r="J21" s="25">
        <f t="shared" si="3"/>
        <v>77.625</v>
      </c>
      <c r="K21" s="25">
        <f t="shared" si="3"/>
        <v>73.3</v>
      </c>
      <c r="L21" s="25">
        <f t="shared" si="3"/>
        <v>63.075000000000003</v>
      </c>
      <c r="M21" s="25">
        <f t="shared" si="3"/>
        <v>52.55</v>
      </c>
      <c r="N21" s="25">
        <f t="shared" si="3"/>
        <v>68.25</v>
      </c>
      <c r="O21" s="25">
        <f t="shared" si="3"/>
        <v>74.349999999999994</v>
      </c>
      <c r="P21" s="25">
        <f t="shared" si="3"/>
        <v>67.625</v>
      </c>
      <c r="Q21" s="25">
        <f t="shared" si="3"/>
        <v>78.074999999999989</v>
      </c>
      <c r="R21" s="25">
        <f t="shared" si="3"/>
        <v>55.05</v>
      </c>
      <c r="S21" s="25">
        <f t="shared" si="3"/>
        <v>71.8</v>
      </c>
      <c r="T21" s="25">
        <f t="shared" si="3"/>
        <v>72.224999999999994</v>
      </c>
      <c r="U21" s="25">
        <f t="shared" si="3"/>
        <v>67.5</v>
      </c>
      <c r="V21" s="25">
        <f t="shared" si="3"/>
        <v>74.349999999999994</v>
      </c>
      <c r="W21" s="33">
        <f>D12</f>
        <v>70.847499999999997</v>
      </c>
    </row>
    <row r="22" spans="1:23" ht="14.25" x14ac:dyDescent="0.25">
      <c r="A22" s="18">
        <v>2014</v>
      </c>
      <c r="B22" s="25">
        <f>50+(50*(B48-B45))+(25*(B47-B46))</f>
        <v>70.833333333333329</v>
      </c>
      <c r="C22" s="25">
        <f t="shared" ref="C22:V22" si="4">50+(50*(C48-C45))+(25*(C47-C46))</f>
        <v>74.166666666666671</v>
      </c>
      <c r="D22" s="25">
        <f t="shared" si="4"/>
        <v>80</v>
      </c>
      <c r="E22" s="25">
        <f t="shared" si="4"/>
        <v>73.125</v>
      </c>
      <c r="F22" s="25">
        <f t="shared" si="4"/>
        <v>80</v>
      </c>
      <c r="G22" s="25">
        <f t="shared" si="4"/>
        <v>65.416666666666671</v>
      </c>
      <c r="H22" s="25">
        <f t="shared" si="4"/>
        <v>80</v>
      </c>
      <c r="I22" s="25">
        <f t="shared" si="4"/>
        <v>78.333333333333329</v>
      </c>
      <c r="J22" s="25">
        <f t="shared" si="4"/>
        <v>83.333333333333329</v>
      </c>
      <c r="K22" s="25">
        <f t="shared" si="4"/>
        <v>75.210084033613455</v>
      </c>
      <c r="L22" s="25">
        <f t="shared" si="4"/>
        <v>64.166666666666671</v>
      </c>
      <c r="M22" s="25">
        <f t="shared" si="4"/>
        <v>53.333333333333336</v>
      </c>
      <c r="N22" s="25">
        <f t="shared" si="4"/>
        <v>66.041666666666671</v>
      </c>
      <c r="O22" s="25">
        <f t="shared" si="4"/>
        <v>71.041666666666671</v>
      </c>
      <c r="P22" s="25">
        <f t="shared" si="4"/>
        <v>65</v>
      </c>
      <c r="Q22" s="25">
        <f t="shared" si="4"/>
        <v>78.333333333333343</v>
      </c>
      <c r="R22" s="25">
        <f t="shared" si="4"/>
        <v>56.666666666666664</v>
      </c>
      <c r="S22" s="25">
        <f t="shared" si="4"/>
        <v>72.291666666666657</v>
      </c>
      <c r="T22" s="25">
        <f t="shared" si="4"/>
        <v>68.75</v>
      </c>
      <c r="U22" s="25">
        <f t="shared" si="4"/>
        <v>74.791666666666657</v>
      </c>
      <c r="V22" s="25">
        <f t="shared" si="4"/>
        <v>74.583333333333343</v>
      </c>
      <c r="W22" s="33">
        <f>E12</f>
        <v>71.467500000000001</v>
      </c>
    </row>
    <row r="23" spans="1:23" ht="14.25" x14ac:dyDescent="0.25">
      <c r="A23" s="18">
        <v>2012</v>
      </c>
      <c r="B23" s="25">
        <f>50+(50*(B53-B50))+(25*(B52-B51))</f>
        <v>79.424778761061944</v>
      </c>
      <c r="C23" s="25">
        <f t="shared" ref="C23:V23" si="5">50+(50*(C53-C50))+(25*(C52-C51))</f>
        <v>75.641025641025635</v>
      </c>
      <c r="D23" s="25">
        <f t="shared" si="5"/>
        <v>77.966101694915267</v>
      </c>
      <c r="E23" s="25">
        <f t="shared" si="5"/>
        <v>78.695652173913032</v>
      </c>
      <c r="F23" s="25">
        <f t="shared" si="5"/>
        <v>79.700854700854705</v>
      </c>
      <c r="G23" s="25">
        <f t="shared" si="5"/>
        <v>66.596638655462186</v>
      </c>
      <c r="H23" s="25">
        <f t="shared" si="5"/>
        <v>76.050420168067234</v>
      </c>
      <c r="I23" s="25">
        <f t="shared" si="5"/>
        <v>72.5</v>
      </c>
      <c r="J23" s="25">
        <f t="shared" si="5"/>
        <v>75.624999999999986</v>
      </c>
      <c r="K23" s="25">
        <f t="shared" si="5"/>
        <v>74.576271186440678</v>
      </c>
      <c r="L23" s="25">
        <f t="shared" si="5"/>
        <v>67.016806722689083</v>
      </c>
      <c r="M23" s="25">
        <f t="shared" si="5"/>
        <v>57.708333333333336</v>
      </c>
      <c r="N23" s="25">
        <f t="shared" si="5"/>
        <v>62.815126050420162</v>
      </c>
      <c r="O23" s="25">
        <f t="shared" si="5"/>
        <v>78.632478632478623</v>
      </c>
      <c r="P23" s="25">
        <f t="shared" si="5"/>
        <v>77.136752136752136</v>
      </c>
      <c r="Q23" s="25">
        <f t="shared" si="5"/>
        <v>67.916666666666671</v>
      </c>
      <c r="R23" s="25">
        <f t="shared" si="5"/>
        <v>61.134453781512605</v>
      </c>
      <c r="S23" s="25">
        <f t="shared" si="5"/>
        <v>71.875</v>
      </c>
      <c r="T23" s="25">
        <f t="shared" si="5"/>
        <v>72.916666666666671</v>
      </c>
      <c r="U23" s="25">
        <f t="shared" si="5"/>
        <v>64.375</v>
      </c>
      <c r="V23" s="25">
        <f t="shared" si="5"/>
        <v>71.581196581196579</v>
      </c>
      <c r="W23" s="33">
        <f>F12</f>
        <v>71.724999999999994</v>
      </c>
    </row>
    <row r="24" spans="1:23" ht="14.25" x14ac:dyDescent="0.25">
      <c r="A24" s="18">
        <v>2009</v>
      </c>
      <c r="B24" s="25" t="s">
        <v>56</v>
      </c>
      <c r="C24" s="25" t="s">
        <v>56</v>
      </c>
      <c r="D24" s="25" t="s">
        <v>56</v>
      </c>
      <c r="E24" s="25" t="s">
        <v>56</v>
      </c>
      <c r="F24" s="25" t="s">
        <v>56</v>
      </c>
      <c r="G24" s="25" t="s">
        <v>56</v>
      </c>
      <c r="H24" s="25" t="s">
        <v>56</v>
      </c>
      <c r="I24" s="25" t="s">
        <v>56</v>
      </c>
      <c r="J24" s="25" t="s">
        <v>56</v>
      </c>
      <c r="K24" s="25" t="s">
        <v>56</v>
      </c>
      <c r="L24" s="25" t="s">
        <v>56</v>
      </c>
      <c r="M24" s="25" t="s">
        <v>56</v>
      </c>
      <c r="N24" s="25" t="s">
        <v>56</v>
      </c>
      <c r="O24" s="25" t="s">
        <v>56</v>
      </c>
      <c r="P24" s="25" t="s">
        <v>56</v>
      </c>
      <c r="Q24" s="25" t="s">
        <v>56</v>
      </c>
      <c r="R24" s="25" t="s">
        <v>56</v>
      </c>
      <c r="S24" s="25" t="s">
        <v>56</v>
      </c>
      <c r="T24" s="25" t="s">
        <v>56</v>
      </c>
      <c r="U24" s="25" t="s">
        <v>56</v>
      </c>
      <c r="V24" s="25" t="s">
        <v>56</v>
      </c>
      <c r="W24" s="33" t="str">
        <f>G12</f>
        <v>NA</v>
      </c>
    </row>
    <row r="25" spans="1:23" ht="14.25" x14ac:dyDescent="0.25">
      <c r="A25" s="18">
        <v>2008</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H12</f>
        <v>NA</v>
      </c>
    </row>
    <row r="26" spans="1:23" ht="14.25" x14ac:dyDescent="0.25">
      <c r="A26" s="18">
        <v>2007</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I12</f>
        <v>NA</v>
      </c>
    </row>
    <row r="27" spans="1:23" ht="14.25" x14ac:dyDescent="0.25">
      <c r="A27" s="19">
        <v>2006</v>
      </c>
      <c r="B27" s="40" t="s">
        <v>56</v>
      </c>
      <c r="C27" s="40" t="s">
        <v>56</v>
      </c>
      <c r="D27" s="40" t="s">
        <v>56</v>
      </c>
      <c r="E27" s="40" t="s">
        <v>56</v>
      </c>
      <c r="F27" s="40" t="s">
        <v>56</v>
      </c>
      <c r="G27" s="40" t="s">
        <v>56</v>
      </c>
      <c r="H27" s="40" t="s">
        <v>56</v>
      </c>
      <c r="I27" s="40" t="s">
        <v>56</v>
      </c>
      <c r="J27" s="40" t="s">
        <v>56</v>
      </c>
      <c r="K27" s="40" t="s">
        <v>56</v>
      </c>
      <c r="L27" s="40" t="s">
        <v>56</v>
      </c>
      <c r="M27" s="40" t="s">
        <v>56</v>
      </c>
      <c r="N27" s="40" t="s">
        <v>56</v>
      </c>
      <c r="O27" s="40" t="s">
        <v>56</v>
      </c>
      <c r="P27" s="40" t="s">
        <v>56</v>
      </c>
      <c r="Q27" s="40" t="s">
        <v>56</v>
      </c>
      <c r="R27" s="40" t="s">
        <v>56</v>
      </c>
      <c r="S27" s="40" t="s">
        <v>56</v>
      </c>
      <c r="T27" s="40" t="s">
        <v>56</v>
      </c>
      <c r="U27" s="40" t="s">
        <v>56</v>
      </c>
      <c r="V27" s="40" t="s">
        <v>56</v>
      </c>
      <c r="W27" s="41" t="str">
        <f>J12</f>
        <v>NA</v>
      </c>
    </row>
    <row r="28" spans="1:23" ht="14.25" thickBot="1" x14ac:dyDescent="0.3">
      <c r="A28" s="3"/>
    </row>
    <row r="29" spans="1:23" s="47" customFormat="1" ht="12.6" customHeight="1" x14ac:dyDescent="0.25">
      <c r="A29" s="152">
        <v>2019</v>
      </c>
      <c r="B29" s="151" t="s">
        <v>96</v>
      </c>
      <c r="C29" s="151" t="s">
        <v>93</v>
      </c>
      <c r="D29" s="151" t="s">
        <v>106</v>
      </c>
      <c r="E29" s="151" t="s">
        <v>107</v>
      </c>
      <c r="F29" s="151" t="s">
        <v>97</v>
      </c>
      <c r="G29" s="151" t="s">
        <v>109</v>
      </c>
      <c r="H29" s="151" t="s">
        <v>98</v>
      </c>
      <c r="I29" s="151" t="s">
        <v>125</v>
      </c>
      <c r="J29" s="151" t="s">
        <v>126</v>
      </c>
      <c r="K29" s="151" t="s">
        <v>102</v>
      </c>
      <c r="L29" s="151" t="s">
        <v>95</v>
      </c>
      <c r="M29" s="151" t="s">
        <v>110</v>
      </c>
      <c r="N29" s="151" t="s">
        <v>105</v>
      </c>
      <c r="O29" s="151" t="s">
        <v>104</v>
      </c>
      <c r="P29" s="151" t="s">
        <v>127</v>
      </c>
      <c r="Q29" s="151" t="s">
        <v>101</v>
      </c>
      <c r="R29" s="151" t="s">
        <v>113</v>
      </c>
      <c r="S29" s="151" t="s">
        <v>112</v>
      </c>
      <c r="T29" s="151" t="s">
        <v>111</v>
      </c>
      <c r="U29" s="151" t="s">
        <v>108</v>
      </c>
      <c r="V29" s="151" t="s">
        <v>94</v>
      </c>
    </row>
    <row r="30" spans="1:23" ht="12.6" customHeight="1" x14ac:dyDescent="0.25">
      <c r="A30" s="13" t="s">
        <v>117</v>
      </c>
      <c r="B30" s="9">
        <v>2.4E-2</v>
      </c>
      <c r="C30" s="9">
        <v>7.0000000000000001E-3</v>
      </c>
      <c r="D30" s="9">
        <v>1.2E-2</v>
      </c>
      <c r="E30" s="9">
        <v>2E-3</v>
      </c>
      <c r="F30" s="9">
        <v>0.01</v>
      </c>
      <c r="G30" s="9">
        <v>4.2000000000000003E-2</v>
      </c>
      <c r="H30" s="9">
        <v>0.01</v>
      </c>
      <c r="I30" s="9">
        <v>2.7E-2</v>
      </c>
      <c r="J30" s="9">
        <v>0.01</v>
      </c>
      <c r="K30" s="9">
        <v>1.4E-2</v>
      </c>
      <c r="L30" s="9">
        <v>2.5999999999999999E-2</v>
      </c>
      <c r="M30" s="9">
        <v>4.4999999999999998E-2</v>
      </c>
      <c r="N30" s="9">
        <v>5.8999999999999997E-2</v>
      </c>
      <c r="O30" s="9">
        <v>4.0000000000000001E-3</v>
      </c>
      <c r="P30" s="9">
        <v>2.1999999999999999E-2</v>
      </c>
      <c r="Q30" s="9">
        <v>1.2999999999999999E-2</v>
      </c>
      <c r="R30" s="9">
        <v>0.113</v>
      </c>
      <c r="S30" s="9">
        <v>1.4999999999999999E-2</v>
      </c>
      <c r="T30" s="9">
        <v>1.7000000000000001E-2</v>
      </c>
      <c r="U30" s="9">
        <v>2.1999999999999999E-2</v>
      </c>
      <c r="V30" s="9">
        <v>8.0000000000000002E-3</v>
      </c>
    </row>
    <row r="31" spans="1:23" ht="12.6" customHeight="1" x14ac:dyDescent="0.25">
      <c r="A31" s="5" t="s">
        <v>118</v>
      </c>
      <c r="B31" s="9">
        <v>8.6999999999999994E-2</v>
      </c>
      <c r="C31" s="9">
        <v>7.6999999999999999E-2</v>
      </c>
      <c r="D31" s="9">
        <v>4.9000000000000002E-2</v>
      </c>
      <c r="E31" s="9">
        <v>7.0000000000000007E-2</v>
      </c>
      <c r="F31" s="9">
        <v>4.3999999999999997E-2</v>
      </c>
      <c r="G31" s="9">
        <v>0.188</v>
      </c>
      <c r="H31" s="9">
        <v>7.2999999999999995E-2</v>
      </c>
      <c r="I31" s="9">
        <v>8.6999999999999994E-2</v>
      </c>
      <c r="J31" s="9">
        <v>6.0999999999999999E-2</v>
      </c>
      <c r="K31" s="9">
        <v>0.16500000000000001</v>
      </c>
      <c r="L31" s="9">
        <v>0.17299999999999999</v>
      </c>
      <c r="M31" s="9">
        <v>0.28499999999999998</v>
      </c>
      <c r="N31" s="9">
        <v>0.161</v>
      </c>
      <c r="O31" s="9">
        <v>7.0000000000000007E-2</v>
      </c>
      <c r="P31" s="9">
        <v>0.16700000000000001</v>
      </c>
      <c r="Q31" s="9">
        <v>0.109</v>
      </c>
      <c r="R31" s="9">
        <v>0.314</v>
      </c>
      <c r="S31" s="9">
        <v>0.156</v>
      </c>
      <c r="T31" s="9">
        <v>9.7000000000000003E-2</v>
      </c>
      <c r="U31" s="9">
        <v>0.18</v>
      </c>
      <c r="V31" s="9">
        <v>6.7000000000000004E-2</v>
      </c>
    </row>
    <row r="32" spans="1:23" ht="12.6" customHeight="1" x14ac:dyDescent="0.25">
      <c r="A32" s="5" t="s">
        <v>119</v>
      </c>
      <c r="B32" s="9">
        <v>0.54800000000000004</v>
      </c>
      <c r="C32" s="9">
        <v>0.48399999999999999</v>
      </c>
      <c r="D32" s="9">
        <v>0.505</v>
      </c>
      <c r="E32" s="9">
        <v>0.66700000000000004</v>
      </c>
      <c r="F32" s="9">
        <v>0.47199999999999998</v>
      </c>
      <c r="G32" s="9">
        <v>0.59599999999999997</v>
      </c>
      <c r="H32" s="9">
        <v>0.56899999999999995</v>
      </c>
      <c r="I32" s="9">
        <v>0.67700000000000005</v>
      </c>
      <c r="J32" s="9">
        <v>0.52700000000000002</v>
      </c>
      <c r="K32" s="9">
        <v>0.72399999999999998</v>
      </c>
      <c r="L32" s="9">
        <v>0.64400000000000002</v>
      </c>
      <c r="M32" s="9">
        <v>0.55800000000000005</v>
      </c>
      <c r="N32" s="9">
        <v>0.67200000000000004</v>
      </c>
      <c r="O32" s="9">
        <v>0.626</v>
      </c>
      <c r="P32" s="9">
        <v>0.76400000000000001</v>
      </c>
      <c r="Q32" s="9">
        <v>0.59099999999999997</v>
      </c>
      <c r="R32" s="9">
        <v>0.47199999999999998</v>
      </c>
      <c r="S32" s="9">
        <v>0.621</v>
      </c>
      <c r="T32" s="9">
        <v>0.73299999999999998</v>
      </c>
      <c r="U32" s="9">
        <v>0.66200000000000003</v>
      </c>
      <c r="V32" s="9">
        <v>0.57099999999999995</v>
      </c>
    </row>
    <row r="33" spans="1:22" ht="12.6" customHeight="1" thickBot="1" x14ac:dyDescent="0.3">
      <c r="A33" s="5" t="s">
        <v>120</v>
      </c>
      <c r="B33" s="9">
        <v>0.34100000000000003</v>
      </c>
      <c r="C33" s="9">
        <v>0.43099999999999999</v>
      </c>
      <c r="D33" s="9">
        <v>0.434</v>
      </c>
      <c r="E33" s="9">
        <v>0.26100000000000001</v>
      </c>
      <c r="F33" s="9">
        <v>0.47399999999999998</v>
      </c>
      <c r="G33" s="9">
        <v>0.17399999999999999</v>
      </c>
      <c r="H33" s="9">
        <v>0.34699999999999998</v>
      </c>
      <c r="I33" s="9">
        <v>0.20799999999999999</v>
      </c>
      <c r="J33" s="9">
        <v>0.40200000000000002</v>
      </c>
      <c r="K33" s="9">
        <v>9.7000000000000003E-2</v>
      </c>
      <c r="L33" s="9">
        <v>0.157</v>
      </c>
      <c r="M33" s="9">
        <v>0.113</v>
      </c>
      <c r="N33" s="9">
        <v>0.109</v>
      </c>
      <c r="O33" s="9">
        <v>0.3</v>
      </c>
      <c r="P33" s="9">
        <v>4.7E-2</v>
      </c>
      <c r="Q33" s="9">
        <v>0.28799999999999998</v>
      </c>
      <c r="R33" s="9">
        <v>0.10199999999999999</v>
      </c>
      <c r="S33" s="9">
        <v>0.20799999999999999</v>
      </c>
      <c r="T33" s="9">
        <v>0.153</v>
      </c>
      <c r="U33" s="9">
        <v>0.13600000000000001</v>
      </c>
      <c r="V33" s="9">
        <v>0.35299999999999998</v>
      </c>
    </row>
    <row r="34" spans="1:22" s="47" customFormat="1" ht="12.6" customHeight="1" x14ac:dyDescent="0.25">
      <c r="A34" s="152">
        <v>2017</v>
      </c>
      <c r="B34" s="151" t="s">
        <v>96</v>
      </c>
      <c r="C34" s="151" t="s">
        <v>93</v>
      </c>
      <c r="D34" s="151" t="s">
        <v>106</v>
      </c>
      <c r="E34" s="151" t="s">
        <v>107</v>
      </c>
      <c r="F34" s="151" t="s">
        <v>97</v>
      </c>
      <c r="G34" s="151" t="s">
        <v>109</v>
      </c>
      <c r="H34" s="151" t="s">
        <v>98</v>
      </c>
      <c r="I34" s="151" t="s">
        <v>125</v>
      </c>
      <c r="J34" s="151" t="s">
        <v>126</v>
      </c>
      <c r="K34" s="151" t="s">
        <v>102</v>
      </c>
      <c r="L34" s="151" t="s">
        <v>95</v>
      </c>
      <c r="M34" s="151" t="s">
        <v>110</v>
      </c>
      <c r="N34" s="151" t="s">
        <v>105</v>
      </c>
      <c r="O34" s="151" t="s">
        <v>104</v>
      </c>
      <c r="P34" s="151" t="s">
        <v>127</v>
      </c>
      <c r="Q34" s="151" t="s">
        <v>101</v>
      </c>
      <c r="R34" s="151" t="s">
        <v>113</v>
      </c>
      <c r="S34" s="151" t="s">
        <v>112</v>
      </c>
      <c r="T34" s="151" t="s">
        <v>111</v>
      </c>
      <c r="U34" s="151" t="s">
        <v>108</v>
      </c>
      <c r="V34" s="151" t="s">
        <v>94</v>
      </c>
    </row>
    <row r="35" spans="1:22" ht="12.6" customHeight="1" x14ac:dyDescent="0.25">
      <c r="A35" s="13" t="s">
        <v>117</v>
      </c>
      <c r="B35" s="9">
        <v>3.4965034965034968E-2</v>
      </c>
      <c r="C35" s="9"/>
      <c r="D35" s="9">
        <v>1.3986013986013986E-2</v>
      </c>
      <c r="E35" s="9">
        <v>4.195804195804196E-2</v>
      </c>
      <c r="F35" s="9">
        <v>1.3986013986013986E-2</v>
      </c>
      <c r="G35" s="9">
        <v>2.7972027972027972E-2</v>
      </c>
      <c r="H35" s="9">
        <v>1.3986013986013986E-2</v>
      </c>
      <c r="I35" s="9">
        <v>2.8169014084507046E-2</v>
      </c>
      <c r="J35" s="9">
        <v>6.993006993006993E-3</v>
      </c>
      <c r="K35" s="9">
        <v>2.7972027972027972E-2</v>
      </c>
      <c r="L35" s="9">
        <v>4.8951048951048952E-2</v>
      </c>
      <c r="M35" s="9">
        <v>3.4965034965034968E-2</v>
      </c>
      <c r="N35" s="9">
        <v>4.8951048951048952E-2</v>
      </c>
      <c r="O35" s="9">
        <v>6.993006993006993E-3</v>
      </c>
      <c r="P35" s="9">
        <v>3.4965034965034968E-2</v>
      </c>
      <c r="Q35" s="9">
        <v>1.3986013986013986E-2</v>
      </c>
      <c r="R35" s="9">
        <v>0.23076923076923075</v>
      </c>
      <c r="S35" s="9">
        <v>4.195804195804196E-2</v>
      </c>
      <c r="T35" s="9"/>
      <c r="U35" s="9">
        <v>3.4965034965034968E-2</v>
      </c>
      <c r="V35" s="9">
        <v>6.993006993006993E-3</v>
      </c>
    </row>
    <row r="36" spans="1:22" ht="12.6" customHeight="1" x14ac:dyDescent="0.25">
      <c r="A36" s="5" t="s">
        <v>118</v>
      </c>
      <c r="B36" s="9">
        <v>0.13986013986013987</v>
      </c>
      <c r="C36" s="9">
        <v>4.195804195804196E-2</v>
      </c>
      <c r="D36" s="9">
        <v>0.11188811188811189</v>
      </c>
      <c r="E36" s="9">
        <v>4.195804195804196E-2</v>
      </c>
      <c r="F36" s="9">
        <v>5.5944055944055944E-2</v>
      </c>
      <c r="G36" s="9">
        <v>0.23776223776223776</v>
      </c>
      <c r="H36" s="9">
        <v>6.9930069930069935E-2</v>
      </c>
      <c r="I36" s="9">
        <v>0.11971830985915492</v>
      </c>
      <c r="J36" s="9">
        <v>4.8951048951048952E-2</v>
      </c>
      <c r="K36" s="9">
        <v>0.25874125874125875</v>
      </c>
      <c r="L36" s="9">
        <v>0.17482517482517484</v>
      </c>
      <c r="M36" s="9">
        <v>0.18181818181818182</v>
      </c>
      <c r="N36" s="9">
        <v>0.23776223776223776</v>
      </c>
      <c r="O36" s="9">
        <v>7.6923076923076927E-2</v>
      </c>
      <c r="P36" s="9">
        <v>0.11188811188811189</v>
      </c>
      <c r="Q36" s="9">
        <v>0.18181818181818182</v>
      </c>
      <c r="R36" s="9">
        <v>0.28671328671328672</v>
      </c>
      <c r="S36" s="9">
        <v>0.1888111888111888</v>
      </c>
      <c r="T36" s="9">
        <v>0.20279720279720281</v>
      </c>
      <c r="U36" s="9">
        <v>0.1888111888111888</v>
      </c>
      <c r="V36" s="9">
        <v>7.6923076923076927E-2</v>
      </c>
    </row>
    <row r="37" spans="1:22" ht="12.6" customHeight="1" x14ac:dyDescent="0.25">
      <c r="A37" s="5" t="s">
        <v>119</v>
      </c>
      <c r="B37" s="9">
        <v>0.72027972027972031</v>
      </c>
      <c r="C37" s="9">
        <v>0.83916083916083917</v>
      </c>
      <c r="D37" s="9">
        <v>0.66433566433566438</v>
      </c>
      <c r="E37" s="9">
        <v>0.58041958041958042</v>
      </c>
      <c r="F37" s="9">
        <v>0.50349650349650354</v>
      </c>
      <c r="G37" s="9">
        <v>0.51048951048951052</v>
      </c>
      <c r="H37" s="9">
        <v>0.67832167832167845</v>
      </c>
      <c r="I37" s="9">
        <v>0.58450704225352113</v>
      </c>
      <c r="J37" s="9">
        <v>0.69930069930069938</v>
      </c>
      <c r="K37" s="9">
        <v>0.53146853146853146</v>
      </c>
      <c r="L37" s="9">
        <v>0.65034965034965031</v>
      </c>
      <c r="M37" s="9">
        <v>0.72027972027972031</v>
      </c>
      <c r="N37" s="9">
        <v>0.60139860139860135</v>
      </c>
      <c r="O37" s="9">
        <v>0.74125874125874125</v>
      </c>
      <c r="P37" s="9">
        <v>0.56643356643356646</v>
      </c>
      <c r="Q37" s="9">
        <v>0.58041958041958042</v>
      </c>
      <c r="R37" s="9">
        <v>0.44755244755244755</v>
      </c>
      <c r="S37" s="9">
        <v>0.58041958041958042</v>
      </c>
      <c r="T37" s="9">
        <v>0.65734265734265729</v>
      </c>
      <c r="U37" s="9">
        <v>0.67132867132867136</v>
      </c>
      <c r="V37" s="9">
        <v>0.69930069930069938</v>
      </c>
    </row>
    <row r="38" spans="1:22" ht="12.6" customHeight="1" thickBot="1" x14ac:dyDescent="0.3">
      <c r="A38" s="5" t="s">
        <v>120</v>
      </c>
      <c r="B38" s="9">
        <v>0.1048951048951049</v>
      </c>
      <c r="C38" s="9">
        <v>0.11888111888111888</v>
      </c>
      <c r="D38" s="9">
        <v>0.20979020979020979</v>
      </c>
      <c r="E38" s="9">
        <v>0.33566433566433568</v>
      </c>
      <c r="F38" s="9">
        <v>0.42657342657342651</v>
      </c>
      <c r="G38" s="9">
        <v>0.22377622377622378</v>
      </c>
      <c r="H38" s="9">
        <v>0.23776223776223776</v>
      </c>
      <c r="I38" s="9">
        <v>0.26760563380281688</v>
      </c>
      <c r="J38" s="9">
        <v>0.24475524475524477</v>
      </c>
      <c r="K38" s="9">
        <v>0.18181818181818182</v>
      </c>
      <c r="L38" s="9">
        <v>0.12587412587412589</v>
      </c>
      <c r="M38" s="9">
        <v>6.2937062937062943E-2</v>
      </c>
      <c r="N38" s="9">
        <v>0.11188811188811189</v>
      </c>
      <c r="O38" s="9">
        <v>0.17482517482517484</v>
      </c>
      <c r="P38" s="9">
        <v>0.28671328671328672</v>
      </c>
      <c r="Q38" s="9">
        <v>0.22377622377622378</v>
      </c>
      <c r="R38" s="9">
        <v>3.4965034965034968E-2</v>
      </c>
      <c r="S38" s="9">
        <v>0.1888111888111888</v>
      </c>
      <c r="T38" s="9">
        <v>0.13986013986013987</v>
      </c>
      <c r="U38" s="9">
        <v>0.1048951048951049</v>
      </c>
      <c r="V38" s="9">
        <v>0.21678321678321677</v>
      </c>
    </row>
    <row r="39" spans="1:22" s="47" customFormat="1" ht="12.6" customHeight="1" x14ac:dyDescent="0.25">
      <c r="A39" s="151">
        <v>2016</v>
      </c>
      <c r="B39" s="151" t="s">
        <v>96</v>
      </c>
      <c r="C39" s="151" t="s">
        <v>93</v>
      </c>
      <c r="D39" s="151" t="s">
        <v>106</v>
      </c>
      <c r="E39" s="151" t="s">
        <v>107</v>
      </c>
      <c r="F39" s="151" t="s">
        <v>97</v>
      </c>
      <c r="G39" s="151" t="s">
        <v>109</v>
      </c>
      <c r="H39" s="151" t="s">
        <v>98</v>
      </c>
      <c r="I39" s="151" t="s">
        <v>125</v>
      </c>
      <c r="J39" s="151" t="s">
        <v>126</v>
      </c>
      <c r="K39" s="151" t="s">
        <v>102</v>
      </c>
      <c r="L39" s="151" t="s">
        <v>95</v>
      </c>
      <c r="M39" s="151" t="s">
        <v>110</v>
      </c>
      <c r="N39" s="151" t="s">
        <v>105</v>
      </c>
      <c r="O39" s="151" t="s">
        <v>104</v>
      </c>
      <c r="P39" s="151" t="s">
        <v>127</v>
      </c>
      <c r="Q39" s="151" t="s">
        <v>101</v>
      </c>
      <c r="R39" s="151" t="s">
        <v>113</v>
      </c>
      <c r="S39" s="151" t="s">
        <v>112</v>
      </c>
      <c r="T39" s="151" t="s">
        <v>111</v>
      </c>
      <c r="U39" s="151" t="s">
        <v>108</v>
      </c>
      <c r="V39" s="151" t="s">
        <v>94</v>
      </c>
    </row>
    <row r="40" spans="1:22" ht="12.6" customHeight="1" x14ac:dyDescent="0.25">
      <c r="A40" s="13" t="s">
        <v>117</v>
      </c>
      <c r="B40" s="9">
        <v>5.2999999999999999E-2</v>
      </c>
      <c r="C40" s="9">
        <v>4.2999999999999997E-2</v>
      </c>
      <c r="D40" s="9">
        <v>8.0000000000000002E-3</v>
      </c>
      <c r="E40" s="9">
        <v>2.3E-2</v>
      </c>
      <c r="F40" s="9">
        <v>2.5999999999999999E-2</v>
      </c>
      <c r="G40" s="9">
        <v>3.5000000000000003E-2</v>
      </c>
      <c r="H40" s="9">
        <v>2.3E-2</v>
      </c>
      <c r="I40" s="9">
        <v>2.7E-2</v>
      </c>
      <c r="J40" s="9">
        <v>2.1000000000000001E-2</v>
      </c>
      <c r="K40" s="9">
        <v>1.4E-2</v>
      </c>
      <c r="L40" s="9">
        <v>4.8000000000000001E-2</v>
      </c>
      <c r="M40" s="9">
        <v>0.11</v>
      </c>
      <c r="N40" s="9">
        <v>3.5999999999999997E-2</v>
      </c>
      <c r="O40" s="9">
        <v>2.3E-2</v>
      </c>
      <c r="P40" s="9">
        <v>4.4999999999999998E-2</v>
      </c>
      <c r="Q40" s="9">
        <v>2.4E-2</v>
      </c>
      <c r="R40" s="9">
        <v>0.125</v>
      </c>
      <c r="S40" s="9">
        <v>0.03</v>
      </c>
      <c r="T40" s="9">
        <v>2.3E-2</v>
      </c>
      <c r="U40" s="9">
        <v>2.3E-2</v>
      </c>
      <c r="V40" s="9">
        <v>5.0000000000000001E-3</v>
      </c>
    </row>
    <row r="41" spans="1:22" ht="12.6" customHeight="1" x14ac:dyDescent="0.25">
      <c r="A41" s="5" t="s">
        <v>118</v>
      </c>
      <c r="B41" s="9">
        <v>0.13300000000000001</v>
      </c>
      <c r="C41" s="9">
        <v>0.111</v>
      </c>
      <c r="D41" s="9">
        <v>4.8000000000000001E-2</v>
      </c>
      <c r="E41" s="9">
        <v>7.0000000000000007E-2</v>
      </c>
      <c r="F41" s="9">
        <v>9.8000000000000004E-2</v>
      </c>
      <c r="G41" s="9">
        <v>0.22800000000000001</v>
      </c>
      <c r="H41" s="9">
        <v>0.05</v>
      </c>
      <c r="I41" s="9">
        <v>0.123</v>
      </c>
      <c r="J41" s="9">
        <v>7.0999999999999994E-2</v>
      </c>
      <c r="K41" s="9">
        <v>0.14099999999999999</v>
      </c>
      <c r="L41" s="9">
        <v>0.23300000000000001</v>
      </c>
      <c r="M41" s="9">
        <v>0.313</v>
      </c>
      <c r="N41" s="9">
        <v>0.17100000000000001</v>
      </c>
      <c r="O41" s="9">
        <v>0.121</v>
      </c>
      <c r="P41" s="9">
        <v>0.16300000000000001</v>
      </c>
      <c r="Q41" s="9">
        <v>9.8000000000000004E-2</v>
      </c>
      <c r="R41" s="9">
        <v>0.25800000000000001</v>
      </c>
      <c r="S41" s="9">
        <v>0.11799999999999999</v>
      </c>
      <c r="T41" s="9">
        <v>0.13100000000000001</v>
      </c>
      <c r="U41" s="9">
        <v>0.17799999999999999</v>
      </c>
      <c r="V41" s="9">
        <v>0.08</v>
      </c>
    </row>
    <row r="42" spans="1:22" ht="12.6" customHeight="1" x14ac:dyDescent="0.25">
      <c r="A42" s="5" t="s">
        <v>119</v>
      </c>
      <c r="B42" s="9">
        <v>0.57599999999999996</v>
      </c>
      <c r="C42" s="9">
        <v>0.54800000000000004</v>
      </c>
      <c r="D42" s="9">
        <v>0.52600000000000002</v>
      </c>
      <c r="E42" s="9">
        <v>0.46899999999999997</v>
      </c>
      <c r="F42" s="9">
        <v>0.629</v>
      </c>
      <c r="G42" s="9">
        <v>0.63700000000000001</v>
      </c>
      <c r="H42" s="9">
        <v>0.44600000000000001</v>
      </c>
      <c r="I42" s="9">
        <v>0.60699999999999998</v>
      </c>
      <c r="J42" s="9">
        <v>0.59799999999999998</v>
      </c>
      <c r="K42" s="9">
        <v>0.58899999999999997</v>
      </c>
      <c r="L42" s="9">
        <v>0.58599999999999997</v>
      </c>
      <c r="M42" s="9">
        <v>0.51900000000000002</v>
      </c>
      <c r="N42" s="9">
        <v>0.61299999999999999</v>
      </c>
      <c r="O42" s="9">
        <v>0.57299999999999995</v>
      </c>
      <c r="P42" s="9">
        <v>0.628</v>
      </c>
      <c r="Q42" s="9">
        <v>0.48699999999999999</v>
      </c>
      <c r="R42" s="9">
        <v>0.52400000000000002</v>
      </c>
      <c r="S42" s="9">
        <v>0.65400000000000003</v>
      </c>
      <c r="T42" s="9">
        <v>0.628</v>
      </c>
      <c r="U42" s="9">
        <v>0.67400000000000004</v>
      </c>
      <c r="V42" s="9">
        <v>0.76400000000000001</v>
      </c>
    </row>
    <row r="43" spans="1:22" ht="12.6" customHeight="1" thickBot="1" x14ac:dyDescent="0.3">
      <c r="A43" s="5" t="s">
        <v>120</v>
      </c>
      <c r="B43" s="9">
        <v>0.23799999999999999</v>
      </c>
      <c r="C43" s="9">
        <v>0.29899999999999999</v>
      </c>
      <c r="D43" s="9">
        <v>0.41899999999999998</v>
      </c>
      <c r="E43" s="9">
        <v>0.439</v>
      </c>
      <c r="F43" s="9">
        <v>0.246</v>
      </c>
      <c r="G43" s="9">
        <v>0.1</v>
      </c>
      <c r="H43" s="9">
        <v>0.48099999999999998</v>
      </c>
      <c r="I43" s="9">
        <v>0.24299999999999999</v>
      </c>
      <c r="J43" s="9">
        <v>0.31</v>
      </c>
      <c r="K43" s="9">
        <v>0.25600000000000001</v>
      </c>
      <c r="L43" s="9">
        <v>0.13300000000000001</v>
      </c>
      <c r="M43" s="9">
        <v>5.8000000000000003E-2</v>
      </c>
      <c r="N43" s="9">
        <v>0.18</v>
      </c>
      <c r="O43" s="9">
        <v>0.28399999999999997</v>
      </c>
      <c r="P43" s="9">
        <v>0.16500000000000001</v>
      </c>
      <c r="Q43" s="9">
        <v>0.39100000000000001</v>
      </c>
      <c r="R43" s="9">
        <v>9.2999999999999999E-2</v>
      </c>
      <c r="S43" s="9">
        <v>0.19800000000000001</v>
      </c>
      <c r="T43" s="9">
        <v>0.219</v>
      </c>
      <c r="U43" s="9">
        <v>0.125</v>
      </c>
      <c r="V43" s="9">
        <v>0.15</v>
      </c>
    </row>
    <row r="44" spans="1:22" s="47" customFormat="1" ht="12.6" customHeight="1" x14ac:dyDescent="0.25">
      <c r="A44" s="152">
        <v>2014</v>
      </c>
      <c r="B44" s="151" t="s">
        <v>96</v>
      </c>
      <c r="C44" s="151" t="s">
        <v>93</v>
      </c>
      <c r="D44" s="151" t="s">
        <v>106</v>
      </c>
      <c r="E44" s="151" t="s">
        <v>107</v>
      </c>
      <c r="F44" s="151" t="s">
        <v>97</v>
      </c>
      <c r="G44" s="151" t="s">
        <v>109</v>
      </c>
      <c r="H44" s="151" t="s">
        <v>98</v>
      </c>
      <c r="I44" s="151" t="s">
        <v>125</v>
      </c>
      <c r="J44" s="151" t="s">
        <v>126</v>
      </c>
      <c r="K44" s="151" t="s">
        <v>102</v>
      </c>
      <c r="L44" s="151" t="s">
        <v>95</v>
      </c>
      <c r="M44" s="151" t="s">
        <v>110</v>
      </c>
      <c r="N44" s="151" t="s">
        <v>105</v>
      </c>
      <c r="O44" s="151" t="s">
        <v>104</v>
      </c>
      <c r="P44" s="151" t="s">
        <v>127</v>
      </c>
      <c r="Q44" s="151" t="s">
        <v>101</v>
      </c>
      <c r="R44" s="151" t="s">
        <v>113</v>
      </c>
      <c r="S44" s="151" t="s">
        <v>112</v>
      </c>
      <c r="T44" s="151" t="s">
        <v>111</v>
      </c>
      <c r="U44" s="151" t="s">
        <v>108</v>
      </c>
      <c r="V44" s="151" t="s">
        <v>94</v>
      </c>
    </row>
    <row r="45" spans="1:22" ht="12.6" customHeight="1" x14ac:dyDescent="0.25">
      <c r="A45" s="13" t="s">
        <v>117</v>
      </c>
      <c r="B45" s="9">
        <v>2.5000000000000001E-2</v>
      </c>
      <c r="C45" s="9">
        <v>8.3333333333333332E-3</v>
      </c>
      <c r="D45" s="9"/>
      <c r="E45" s="9">
        <v>8.3333333333333332E-3</v>
      </c>
      <c r="F45" s="9"/>
      <c r="G45" s="9">
        <v>1.6666666666666666E-2</v>
      </c>
      <c r="H45" s="9"/>
      <c r="I45" s="9">
        <v>2.5000000000000001E-2</v>
      </c>
      <c r="J45" s="9">
        <v>1.6666666666666666E-2</v>
      </c>
      <c r="K45" s="9">
        <v>5.0420168067226892E-2</v>
      </c>
      <c r="L45" s="9">
        <v>1.6666666666666666E-2</v>
      </c>
      <c r="M45" s="9">
        <v>0.11666666666666665</v>
      </c>
      <c r="N45" s="9">
        <v>4.1666666666666657E-2</v>
      </c>
      <c r="O45" s="9">
        <v>1.6666666666666666E-2</v>
      </c>
      <c r="P45" s="9">
        <v>4.1666666666666657E-2</v>
      </c>
      <c r="Q45" s="9">
        <v>1.6666666666666666E-2</v>
      </c>
      <c r="R45" s="9">
        <v>0.10833333333333334</v>
      </c>
      <c r="S45" s="9"/>
      <c r="T45" s="9">
        <v>3.3333333333333333E-2</v>
      </c>
      <c r="U45" s="9">
        <v>2.5000000000000001E-2</v>
      </c>
      <c r="V45" s="9">
        <v>3.3333333333333333E-2</v>
      </c>
    </row>
    <row r="46" spans="1:22" ht="12.6" customHeight="1" x14ac:dyDescent="0.25">
      <c r="A46" s="5" t="s">
        <v>118</v>
      </c>
      <c r="B46" s="9">
        <v>0.125</v>
      </c>
      <c r="C46" s="9">
        <v>4.1666666666666657E-2</v>
      </c>
      <c r="D46" s="9">
        <v>1.6666666666666666E-2</v>
      </c>
      <c r="E46" s="9">
        <v>4.1666666666666657E-2</v>
      </c>
      <c r="F46" s="9">
        <v>0.05</v>
      </c>
      <c r="G46" s="9">
        <v>0.18333333333333332</v>
      </c>
      <c r="H46" s="9">
        <v>0.05</v>
      </c>
      <c r="I46" s="9">
        <v>9.166666666666666E-2</v>
      </c>
      <c r="J46" s="9">
        <v>0.05</v>
      </c>
      <c r="K46" s="9">
        <v>0.1092436974789916</v>
      </c>
      <c r="L46" s="9">
        <v>0.2</v>
      </c>
      <c r="M46" s="9">
        <v>0.31666666666666665</v>
      </c>
      <c r="N46" s="9">
        <v>0.21666666666666667</v>
      </c>
      <c r="O46" s="9">
        <v>0.125</v>
      </c>
      <c r="P46" s="9">
        <v>0.19166666666666668</v>
      </c>
      <c r="Q46" s="9">
        <v>5.8333333333333327E-2</v>
      </c>
      <c r="R46" s="9">
        <v>0.28333333333333333</v>
      </c>
      <c r="S46" s="9">
        <v>0.2</v>
      </c>
      <c r="T46" s="9">
        <v>0.15</v>
      </c>
      <c r="U46" s="9">
        <v>0.13333333333333333</v>
      </c>
      <c r="V46" s="9">
        <v>6.6666666666666666E-2</v>
      </c>
    </row>
    <row r="47" spans="1:22" ht="12.6" customHeight="1" x14ac:dyDescent="0.25">
      <c r="A47" s="5" t="s">
        <v>119</v>
      </c>
      <c r="B47" s="9">
        <v>0.69166666666666676</v>
      </c>
      <c r="C47" s="9">
        <v>0.875</v>
      </c>
      <c r="D47" s="9">
        <v>0.75</v>
      </c>
      <c r="E47" s="9">
        <v>0.91666666666666652</v>
      </c>
      <c r="F47" s="9">
        <v>0.65</v>
      </c>
      <c r="G47" s="9">
        <v>0.76666666666666672</v>
      </c>
      <c r="H47" s="9">
        <v>0.65</v>
      </c>
      <c r="I47" s="9">
        <v>0.49166666666666664</v>
      </c>
      <c r="J47" s="9">
        <v>0.45</v>
      </c>
      <c r="K47" s="9">
        <v>0.4621848739495798</v>
      </c>
      <c r="L47" s="9">
        <v>0.76666666666666672</v>
      </c>
      <c r="M47" s="9">
        <v>0.45</v>
      </c>
      <c r="N47" s="9">
        <v>0.54166666666666663</v>
      </c>
      <c r="O47" s="9">
        <v>0.71666666666666667</v>
      </c>
      <c r="P47" s="9">
        <v>0.65833333333333333</v>
      </c>
      <c r="Q47" s="9">
        <v>0.625</v>
      </c>
      <c r="R47" s="9">
        <v>0.45</v>
      </c>
      <c r="S47" s="9">
        <v>0.5083333333333333</v>
      </c>
      <c r="T47" s="9">
        <v>0.66666666666666652</v>
      </c>
      <c r="U47" s="9">
        <v>0.5083333333333333</v>
      </c>
      <c r="V47" s="9">
        <v>0.68333333333333324</v>
      </c>
    </row>
    <row r="48" spans="1:22" ht="12.6" customHeight="1" thickBot="1" x14ac:dyDescent="0.3">
      <c r="A48" s="5" t="s">
        <v>120</v>
      </c>
      <c r="B48" s="9">
        <v>0.15833333333333333</v>
      </c>
      <c r="C48" s="9">
        <v>7.4999999999999997E-2</v>
      </c>
      <c r="D48" s="9">
        <v>0.23333333333333331</v>
      </c>
      <c r="E48" s="9">
        <v>3.3333333333333333E-2</v>
      </c>
      <c r="F48" s="9">
        <v>0.3</v>
      </c>
      <c r="G48" s="9">
        <v>3.3333333333333333E-2</v>
      </c>
      <c r="H48" s="9">
        <v>0.3</v>
      </c>
      <c r="I48" s="9">
        <v>0.39166666666666666</v>
      </c>
      <c r="J48" s="9">
        <v>0.48333333333333334</v>
      </c>
      <c r="K48" s="9">
        <v>0.37815126050420167</v>
      </c>
      <c r="L48" s="9">
        <v>1.6666666666666666E-2</v>
      </c>
      <c r="M48" s="9">
        <v>0.11666666666666665</v>
      </c>
      <c r="N48" s="9">
        <v>0.2</v>
      </c>
      <c r="O48" s="9">
        <v>0.14166666666666666</v>
      </c>
      <c r="P48" s="9">
        <v>0.10833333333333334</v>
      </c>
      <c r="Q48" s="9">
        <v>0.3</v>
      </c>
      <c r="R48" s="9">
        <v>0.15833333333333333</v>
      </c>
      <c r="S48" s="9">
        <v>0.29166666666666669</v>
      </c>
      <c r="T48" s="9">
        <v>0.15</v>
      </c>
      <c r="U48" s="9">
        <v>0.33333333333333326</v>
      </c>
      <c r="V48" s="9">
        <v>0.21666666666666667</v>
      </c>
    </row>
    <row r="49" spans="1:22" s="47" customFormat="1" ht="12.6" customHeight="1" x14ac:dyDescent="0.25">
      <c r="A49" s="151">
        <v>2012</v>
      </c>
      <c r="B49" s="151" t="s">
        <v>96</v>
      </c>
      <c r="C49" s="151" t="s">
        <v>93</v>
      </c>
      <c r="D49" s="151" t="s">
        <v>106</v>
      </c>
      <c r="E49" s="151" t="s">
        <v>107</v>
      </c>
      <c r="F49" s="151" t="s">
        <v>97</v>
      </c>
      <c r="G49" s="151" t="s">
        <v>109</v>
      </c>
      <c r="H49" s="151" t="s">
        <v>98</v>
      </c>
      <c r="I49" s="151" t="s">
        <v>125</v>
      </c>
      <c r="J49" s="151" t="s">
        <v>126</v>
      </c>
      <c r="K49" s="151" t="s">
        <v>102</v>
      </c>
      <c r="L49" s="151" t="s">
        <v>95</v>
      </c>
      <c r="M49" s="151" t="s">
        <v>110</v>
      </c>
      <c r="N49" s="151" t="s">
        <v>105</v>
      </c>
      <c r="O49" s="151" t="s">
        <v>104</v>
      </c>
      <c r="P49" s="151" t="s">
        <v>127</v>
      </c>
      <c r="Q49" s="151" t="s">
        <v>101</v>
      </c>
      <c r="R49" s="151" t="s">
        <v>113</v>
      </c>
      <c r="S49" s="151" t="s">
        <v>112</v>
      </c>
      <c r="T49" s="151" t="s">
        <v>111</v>
      </c>
      <c r="U49" s="151" t="s">
        <v>108</v>
      </c>
      <c r="V49" s="151" t="s">
        <v>94</v>
      </c>
    </row>
    <row r="50" spans="1:22" ht="12.6" customHeight="1" x14ac:dyDescent="0.25">
      <c r="A50" s="13" t="s">
        <v>117</v>
      </c>
      <c r="B50" s="9">
        <v>2.6548672566371681E-2</v>
      </c>
      <c r="C50" s="9">
        <v>3.4188034188034191E-2</v>
      </c>
      <c r="D50" s="9"/>
      <c r="E50" s="9">
        <v>1.7391304347826087E-2</v>
      </c>
      <c r="F50" s="9">
        <v>8.5470085470085479E-3</v>
      </c>
      <c r="G50" s="9">
        <v>6.7226890756302518E-2</v>
      </c>
      <c r="H50" s="9"/>
      <c r="I50" s="9">
        <v>3.3333333333333333E-2</v>
      </c>
      <c r="J50" s="9">
        <v>8.3333333333333332E-3</v>
      </c>
      <c r="K50" s="9">
        <v>2.5423728813559324E-2</v>
      </c>
      <c r="L50" s="9">
        <v>7.5630252100840331E-2</v>
      </c>
      <c r="M50" s="9">
        <v>0.11666666666666665</v>
      </c>
      <c r="N50" s="9">
        <v>0.13445378151260504</v>
      </c>
      <c r="O50" s="9">
        <v>3.4188034188034191E-2</v>
      </c>
      <c r="P50" s="9">
        <v>1.7094017094017096E-2</v>
      </c>
      <c r="Q50" s="9"/>
      <c r="R50" s="9">
        <v>9.2436974789915971E-2</v>
      </c>
      <c r="S50" s="9">
        <v>6.6666666666666666E-2</v>
      </c>
      <c r="T50" s="9">
        <v>1.6666666666666666E-2</v>
      </c>
      <c r="U50" s="9">
        <v>0.05</v>
      </c>
      <c r="V50" s="9"/>
    </row>
    <row r="51" spans="1:22" ht="12.6" customHeight="1" x14ac:dyDescent="0.25">
      <c r="A51" s="5" t="s">
        <v>118</v>
      </c>
      <c r="B51" s="9">
        <v>7.9646017699115043E-2</v>
      </c>
      <c r="C51" s="9">
        <v>7.6923076923076927E-2</v>
      </c>
      <c r="D51" s="9">
        <v>9.3220338983050849E-2</v>
      </c>
      <c r="E51" s="9">
        <v>6.9565217391304349E-2</v>
      </c>
      <c r="F51" s="9">
        <v>0.11965811965811966</v>
      </c>
      <c r="G51" s="9">
        <v>0.13445378151260504</v>
      </c>
      <c r="H51" s="9">
        <v>0.14285714285714285</v>
      </c>
      <c r="I51" s="9">
        <v>0.16666666666666663</v>
      </c>
      <c r="J51" s="9">
        <v>0.15833333333333333</v>
      </c>
      <c r="K51" s="9">
        <v>9.3220338983050849E-2</v>
      </c>
      <c r="L51" s="9">
        <v>0.15966386554621848</v>
      </c>
      <c r="M51" s="9">
        <v>0.27500000000000002</v>
      </c>
      <c r="N51" s="9">
        <v>0.17647058823529413</v>
      </c>
      <c r="O51" s="9">
        <v>8.5470085470085472E-2</v>
      </c>
      <c r="P51" s="9">
        <v>0.13675213675213677</v>
      </c>
      <c r="Q51" s="9">
        <v>0.2</v>
      </c>
      <c r="R51" s="9">
        <v>0.21848739495798319</v>
      </c>
      <c r="S51" s="9">
        <v>0.11666666666666665</v>
      </c>
      <c r="T51" s="9">
        <v>0.125</v>
      </c>
      <c r="U51" s="9">
        <v>0.25</v>
      </c>
      <c r="V51" s="9">
        <v>0.20512820512820512</v>
      </c>
    </row>
    <row r="52" spans="1:22" ht="12.6" customHeight="1" x14ac:dyDescent="0.25">
      <c r="A52" s="5" t="s">
        <v>119</v>
      </c>
      <c r="B52" s="9">
        <v>0.47787610619469029</v>
      </c>
      <c r="C52" s="9">
        <v>0.60683760683760679</v>
      </c>
      <c r="D52" s="9">
        <v>0.60169491525423724</v>
      </c>
      <c r="E52" s="9">
        <v>0.57391304347826089</v>
      </c>
      <c r="F52" s="9">
        <v>0.41880341880341881</v>
      </c>
      <c r="G52" s="9">
        <v>0.66386554621848726</v>
      </c>
      <c r="H52" s="9">
        <v>0.52941176470588236</v>
      </c>
      <c r="I52" s="9">
        <v>0.46666666666666662</v>
      </c>
      <c r="J52" s="9">
        <v>0.46666666666666662</v>
      </c>
      <c r="K52" s="9">
        <v>0.63559322033898302</v>
      </c>
      <c r="L52" s="9">
        <v>0.53781512605042014</v>
      </c>
      <c r="M52" s="9">
        <v>0.4</v>
      </c>
      <c r="N52" s="9">
        <v>0.42016806722689076</v>
      </c>
      <c r="O52" s="9">
        <v>0.46153846153846151</v>
      </c>
      <c r="P52" s="9">
        <v>0.4358974358974359</v>
      </c>
      <c r="Q52" s="9">
        <v>0.68333333333333324</v>
      </c>
      <c r="R52" s="9">
        <v>0.52941176470588236</v>
      </c>
      <c r="S52" s="9">
        <v>0.5083333333333333</v>
      </c>
      <c r="T52" s="9">
        <v>0.64166666666666672</v>
      </c>
      <c r="U52" s="9">
        <v>0.47499999999999998</v>
      </c>
      <c r="V52" s="9">
        <v>0.5213675213675214</v>
      </c>
    </row>
    <row r="53" spans="1:22" ht="12.6" customHeight="1" thickBot="1" x14ac:dyDescent="0.3">
      <c r="A53" s="5" t="s">
        <v>120</v>
      </c>
      <c r="B53" s="9">
        <v>0.41592920353982299</v>
      </c>
      <c r="C53" s="9">
        <v>0.28205128205128205</v>
      </c>
      <c r="D53" s="9">
        <v>0.30508474576271188</v>
      </c>
      <c r="E53" s="9">
        <v>0.33913043478260868</v>
      </c>
      <c r="F53" s="9">
        <v>0.45299145299145299</v>
      </c>
      <c r="G53" s="9">
        <v>0.13445378151260504</v>
      </c>
      <c r="H53" s="9">
        <v>0.32773109243697474</v>
      </c>
      <c r="I53" s="9">
        <v>0.33333333333333326</v>
      </c>
      <c r="J53" s="9">
        <v>0.36666666666666664</v>
      </c>
      <c r="K53" s="9">
        <v>0.24576271186440679</v>
      </c>
      <c r="L53" s="9">
        <v>0.22689075630252101</v>
      </c>
      <c r="M53" s="9">
        <v>0.20833333333333337</v>
      </c>
      <c r="N53" s="9">
        <v>0.26890756302521007</v>
      </c>
      <c r="O53" s="9">
        <v>0.41880341880341881</v>
      </c>
      <c r="P53" s="9">
        <v>0.41025641025641024</v>
      </c>
      <c r="Q53" s="9">
        <v>0.11666666666666665</v>
      </c>
      <c r="R53" s="9">
        <v>0.15966386554621848</v>
      </c>
      <c r="S53" s="9">
        <v>0.30833333333333335</v>
      </c>
      <c r="T53" s="9">
        <v>0.21666666666666667</v>
      </c>
      <c r="U53" s="9">
        <v>0.22500000000000001</v>
      </c>
      <c r="V53" s="9">
        <v>0.27350427350427353</v>
      </c>
    </row>
    <row r="54" spans="1:22" s="47" customFormat="1" ht="12.6" customHeight="1" x14ac:dyDescent="0.25">
      <c r="A54" s="152">
        <v>2009</v>
      </c>
      <c r="B54" s="151" t="s">
        <v>96</v>
      </c>
      <c r="C54" s="151" t="s">
        <v>93</v>
      </c>
      <c r="D54" s="151" t="s">
        <v>106</v>
      </c>
      <c r="E54" s="151" t="s">
        <v>107</v>
      </c>
      <c r="F54" s="151" t="s">
        <v>97</v>
      </c>
      <c r="G54" s="151" t="s">
        <v>109</v>
      </c>
      <c r="H54" s="151" t="s">
        <v>98</v>
      </c>
      <c r="I54" s="151" t="s">
        <v>125</v>
      </c>
      <c r="J54" s="151" t="s">
        <v>126</v>
      </c>
      <c r="K54" s="151" t="s">
        <v>102</v>
      </c>
      <c r="L54" s="151" t="s">
        <v>95</v>
      </c>
      <c r="M54" s="151" t="s">
        <v>110</v>
      </c>
      <c r="N54" s="151" t="s">
        <v>105</v>
      </c>
      <c r="O54" s="151" t="s">
        <v>104</v>
      </c>
      <c r="P54" s="151" t="s">
        <v>127</v>
      </c>
      <c r="Q54" s="151" t="s">
        <v>101</v>
      </c>
      <c r="R54" s="151" t="s">
        <v>113</v>
      </c>
      <c r="S54" s="151" t="s">
        <v>112</v>
      </c>
      <c r="T54" s="151" t="s">
        <v>111</v>
      </c>
      <c r="U54" s="151" t="s">
        <v>108</v>
      </c>
      <c r="V54" s="151" t="s">
        <v>94</v>
      </c>
    </row>
    <row r="55" spans="1:22" ht="12.6" customHeight="1" x14ac:dyDescent="0.25">
      <c r="A55" s="13" t="s">
        <v>117</v>
      </c>
      <c r="B55" s="9" t="s">
        <v>56</v>
      </c>
      <c r="C55" s="9" t="s">
        <v>56</v>
      </c>
      <c r="D55" s="9" t="s">
        <v>56</v>
      </c>
      <c r="E55" s="9" t="s">
        <v>56</v>
      </c>
      <c r="F55" s="9" t="s">
        <v>56</v>
      </c>
      <c r="G55" s="9" t="s">
        <v>56</v>
      </c>
      <c r="H55" s="9" t="s">
        <v>56</v>
      </c>
      <c r="I55" s="9" t="s">
        <v>56</v>
      </c>
      <c r="J55" s="9" t="s">
        <v>56</v>
      </c>
      <c r="K55" s="9" t="s">
        <v>56</v>
      </c>
      <c r="L55" s="9" t="s">
        <v>56</v>
      </c>
      <c r="M55" s="9" t="s">
        <v>56</v>
      </c>
      <c r="N55" s="9" t="s">
        <v>56</v>
      </c>
      <c r="O55" s="9" t="s">
        <v>56</v>
      </c>
      <c r="P55" s="9" t="s">
        <v>56</v>
      </c>
      <c r="Q55" s="9" t="s">
        <v>56</v>
      </c>
      <c r="R55" s="9" t="s">
        <v>56</v>
      </c>
      <c r="S55" s="9" t="s">
        <v>56</v>
      </c>
      <c r="T55" s="9" t="s">
        <v>56</v>
      </c>
      <c r="U55" s="9" t="s">
        <v>56</v>
      </c>
      <c r="V55" s="9" t="s">
        <v>56</v>
      </c>
    </row>
    <row r="56" spans="1:22" ht="12.6" customHeight="1" x14ac:dyDescent="0.25">
      <c r="A56" s="5" t="s">
        <v>118</v>
      </c>
      <c r="B56" s="9" t="s">
        <v>56</v>
      </c>
      <c r="C56" s="9" t="s">
        <v>56</v>
      </c>
      <c r="D56" s="9" t="s">
        <v>56</v>
      </c>
      <c r="E56" s="9" t="s">
        <v>56</v>
      </c>
      <c r="F56" s="9" t="s">
        <v>56</v>
      </c>
      <c r="G56" s="9" t="s">
        <v>56</v>
      </c>
      <c r="H56" s="9" t="s">
        <v>56</v>
      </c>
      <c r="I56" s="9" t="s">
        <v>56</v>
      </c>
      <c r="J56" s="9" t="s">
        <v>56</v>
      </c>
      <c r="K56" s="9" t="s">
        <v>56</v>
      </c>
      <c r="L56" s="9" t="s">
        <v>56</v>
      </c>
      <c r="M56" s="9" t="s">
        <v>56</v>
      </c>
      <c r="N56" s="9" t="s">
        <v>56</v>
      </c>
      <c r="O56" s="9" t="s">
        <v>56</v>
      </c>
      <c r="P56" s="9" t="s">
        <v>56</v>
      </c>
      <c r="Q56" s="9" t="s">
        <v>56</v>
      </c>
      <c r="R56" s="9" t="s">
        <v>56</v>
      </c>
      <c r="S56" s="9" t="s">
        <v>56</v>
      </c>
      <c r="T56" s="9" t="s">
        <v>56</v>
      </c>
      <c r="U56" s="9" t="s">
        <v>56</v>
      </c>
      <c r="V56" s="9" t="s">
        <v>56</v>
      </c>
    </row>
    <row r="57" spans="1:22" ht="12.6" customHeight="1" x14ac:dyDescent="0.25">
      <c r="A57" s="5" t="s">
        <v>119</v>
      </c>
      <c r="B57" s="9" t="s">
        <v>56</v>
      </c>
      <c r="C57" s="9" t="s">
        <v>56</v>
      </c>
      <c r="D57" s="9" t="s">
        <v>56</v>
      </c>
      <c r="E57" s="9" t="s">
        <v>56</v>
      </c>
      <c r="F57" s="9" t="s">
        <v>56</v>
      </c>
      <c r="G57" s="9" t="s">
        <v>56</v>
      </c>
      <c r="H57" s="9" t="s">
        <v>56</v>
      </c>
      <c r="I57" s="9" t="s">
        <v>56</v>
      </c>
      <c r="J57" s="9" t="s">
        <v>56</v>
      </c>
      <c r="K57" s="9" t="s">
        <v>56</v>
      </c>
      <c r="L57" s="9" t="s">
        <v>56</v>
      </c>
      <c r="M57" s="9" t="s">
        <v>56</v>
      </c>
      <c r="N57" s="9" t="s">
        <v>56</v>
      </c>
      <c r="O57" s="9" t="s">
        <v>56</v>
      </c>
      <c r="P57" s="9" t="s">
        <v>56</v>
      </c>
      <c r="Q57" s="9" t="s">
        <v>56</v>
      </c>
      <c r="R57" s="9" t="s">
        <v>56</v>
      </c>
      <c r="S57" s="9" t="s">
        <v>56</v>
      </c>
      <c r="T57" s="9" t="s">
        <v>56</v>
      </c>
      <c r="U57" s="9" t="s">
        <v>56</v>
      </c>
      <c r="V57" s="9" t="s">
        <v>56</v>
      </c>
    </row>
    <row r="58" spans="1:22" ht="12.6" customHeight="1" thickBot="1" x14ac:dyDescent="0.3">
      <c r="A58" s="5" t="s">
        <v>120</v>
      </c>
      <c r="B58" s="9" t="s">
        <v>56</v>
      </c>
      <c r="C58" s="9" t="s">
        <v>56</v>
      </c>
      <c r="D58" s="9" t="s">
        <v>56</v>
      </c>
      <c r="E58" s="9" t="s">
        <v>56</v>
      </c>
      <c r="F58" s="9" t="s">
        <v>56</v>
      </c>
      <c r="G58" s="9" t="s">
        <v>56</v>
      </c>
      <c r="H58" s="9" t="s">
        <v>56</v>
      </c>
      <c r="I58" s="9" t="s">
        <v>56</v>
      </c>
      <c r="J58" s="9" t="s">
        <v>56</v>
      </c>
      <c r="K58" s="9" t="s">
        <v>56</v>
      </c>
      <c r="L58" s="9" t="s">
        <v>56</v>
      </c>
      <c r="M58" s="9" t="s">
        <v>56</v>
      </c>
      <c r="N58" s="9" t="s">
        <v>56</v>
      </c>
      <c r="O58" s="9" t="s">
        <v>56</v>
      </c>
      <c r="P58" s="9" t="s">
        <v>56</v>
      </c>
      <c r="Q58" s="9" t="s">
        <v>56</v>
      </c>
      <c r="R58" s="9" t="s">
        <v>56</v>
      </c>
      <c r="S58" s="9" t="s">
        <v>56</v>
      </c>
      <c r="T58" s="9" t="s">
        <v>56</v>
      </c>
      <c r="U58" s="9" t="s">
        <v>56</v>
      </c>
      <c r="V58" s="9" t="s">
        <v>56</v>
      </c>
    </row>
    <row r="59" spans="1:22" s="47" customFormat="1" ht="12.6" customHeight="1" x14ac:dyDescent="0.25">
      <c r="A59" s="151">
        <v>2008</v>
      </c>
      <c r="B59" s="151" t="s">
        <v>96</v>
      </c>
      <c r="C59" s="151" t="s">
        <v>93</v>
      </c>
      <c r="D59" s="151" t="s">
        <v>106</v>
      </c>
      <c r="E59" s="151" t="s">
        <v>107</v>
      </c>
      <c r="F59" s="151" t="s">
        <v>97</v>
      </c>
      <c r="G59" s="151" t="s">
        <v>109</v>
      </c>
      <c r="H59" s="151" t="s">
        <v>98</v>
      </c>
      <c r="I59" s="151" t="s">
        <v>125</v>
      </c>
      <c r="J59" s="151" t="s">
        <v>126</v>
      </c>
      <c r="K59" s="151" t="s">
        <v>102</v>
      </c>
      <c r="L59" s="151" t="s">
        <v>95</v>
      </c>
      <c r="M59" s="151" t="s">
        <v>110</v>
      </c>
      <c r="N59" s="151" t="s">
        <v>105</v>
      </c>
      <c r="O59" s="151" t="s">
        <v>104</v>
      </c>
      <c r="P59" s="151" t="s">
        <v>127</v>
      </c>
      <c r="Q59" s="151" t="s">
        <v>101</v>
      </c>
      <c r="R59" s="151" t="s">
        <v>113</v>
      </c>
      <c r="S59" s="151" t="s">
        <v>112</v>
      </c>
      <c r="T59" s="151" t="s">
        <v>111</v>
      </c>
      <c r="U59" s="151" t="s">
        <v>108</v>
      </c>
      <c r="V59" s="151" t="s">
        <v>94</v>
      </c>
    </row>
    <row r="60" spans="1:22" ht="12.6" customHeight="1" x14ac:dyDescent="0.25">
      <c r="A60" s="13" t="s">
        <v>117</v>
      </c>
      <c r="B60" s="9" t="s">
        <v>56</v>
      </c>
      <c r="C60" s="9" t="s">
        <v>56</v>
      </c>
      <c r="D60" s="9" t="s">
        <v>56</v>
      </c>
      <c r="E60" s="9" t="s">
        <v>56</v>
      </c>
      <c r="F60" s="9" t="s">
        <v>56</v>
      </c>
      <c r="G60" s="9" t="s">
        <v>56</v>
      </c>
      <c r="H60" s="9" t="s">
        <v>56</v>
      </c>
      <c r="I60" s="9" t="s">
        <v>56</v>
      </c>
      <c r="J60" s="9" t="s">
        <v>56</v>
      </c>
      <c r="K60" s="9" t="s">
        <v>56</v>
      </c>
      <c r="L60" s="9" t="s">
        <v>56</v>
      </c>
      <c r="M60" s="9" t="s">
        <v>56</v>
      </c>
      <c r="N60" s="9" t="s">
        <v>56</v>
      </c>
      <c r="O60" s="9" t="s">
        <v>56</v>
      </c>
      <c r="P60" s="9" t="s">
        <v>56</v>
      </c>
      <c r="Q60" s="9" t="s">
        <v>56</v>
      </c>
      <c r="R60" s="9" t="s">
        <v>56</v>
      </c>
      <c r="S60" s="9" t="s">
        <v>56</v>
      </c>
      <c r="T60" s="9" t="s">
        <v>56</v>
      </c>
      <c r="U60" s="9" t="s">
        <v>56</v>
      </c>
      <c r="V60" s="9" t="s">
        <v>56</v>
      </c>
    </row>
    <row r="61" spans="1:22" ht="12.6" customHeight="1" x14ac:dyDescent="0.25">
      <c r="A61" s="5" t="s">
        <v>118</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2.6" customHeight="1" x14ac:dyDescent="0.25">
      <c r="A62" s="5" t="s">
        <v>119</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2.6" customHeight="1" thickBot="1" x14ac:dyDescent="0.3">
      <c r="A63" s="5" t="s">
        <v>120</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s="47" customFormat="1" ht="12.6" customHeight="1" x14ac:dyDescent="0.25">
      <c r="A64" s="152">
        <v>2007</v>
      </c>
      <c r="B64" s="151" t="s">
        <v>96</v>
      </c>
      <c r="C64" s="151" t="s">
        <v>93</v>
      </c>
      <c r="D64" s="151" t="s">
        <v>106</v>
      </c>
      <c r="E64" s="151" t="s">
        <v>107</v>
      </c>
      <c r="F64" s="151" t="s">
        <v>97</v>
      </c>
      <c r="G64" s="151" t="s">
        <v>109</v>
      </c>
      <c r="H64" s="151" t="s">
        <v>98</v>
      </c>
      <c r="I64" s="151" t="s">
        <v>125</v>
      </c>
      <c r="J64" s="151" t="s">
        <v>126</v>
      </c>
      <c r="K64" s="151" t="s">
        <v>102</v>
      </c>
      <c r="L64" s="151" t="s">
        <v>95</v>
      </c>
      <c r="M64" s="151" t="s">
        <v>110</v>
      </c>
      <c r="N64" s="151" t="s">
        <v>105</v>
      </c>
      <c r="O64" s="151" t="s">
        <v>104</v>
      </c>
      <c r="P64" s="151" t="s">
        <v>127</v>
      </c>
      <c r="Q64" s="151" t="s">
        <v>101</v>
      </c>
      <c r="R64" s="151" t="s">
        <v>113</v>
      </c>
      <c r="S64" s="151" t="s">
        <v>112</v>
      </c>
      <c r="T64" s="151" t="s">
        <v>111</v>
      </c>
      <c r="U64" s="151" t="s">
        <v>108</v>
      </c>
      <c r="V64" s="151" t="s">
        <v>94</v>
      </c>
    </row>
    <row r="65" spans="1:32" ht="12.6" customHeight="1" x14ac:dyDescent="0.25">
      <c r="A65" s="13" t="s">
        <v>117</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32" ht="12.6" customHeight="1" x14ac:dyDescent="0.25">
      <c r="A66" s="5" t="s">
        <v>118</v>
      </c>
      <c r="B66" s="9" t="s">
        <v>56</v>
      </c>
      <c r="C66" s="9" t="s">
        <v>56</v>
      </c>
      <c r="D66" s="9" t="s">
        <v>56</v>
      </c>
      <c r="E66" s="9" t="s">
        <v>56</v>
      </c>
      <c r="F66" s="9" t="s">
        <v>56</v>
      </c>
      <c r="G66" s="9" t="s">
        <v>56</v>
      </c>
      <c r="H66" s="9" t="s">
        <v>56</v>
      </c>
      <c r="I66" s="9" t="s">
        <v>56</v>
      </c>
      <c r="J66" s="9" t="s">
        <v>56</v>
      </c>
      <c r="K66" s="9" t="s">
        <v>56</v>
      </c>
      <c r="L66" s="9" t="s">
        <v>56</v>
      </c>
      <c r="M66" s="9" t="s">
        <v>56</v>
      </c>
      <c r="N66" s="9" t="s">
        <v>56</v>
      </c>
      <c r="O66" s="9" t="s">
        <v>56</v>
      </c>
      <c r="P66" s="9" t="s">
        <v>56</v>
      </c>
      <c r="Q66" s="9" t="s">
        <v>56</v>
      </c>
      <c r="R66" s="9" t="s">
        <v>56</v>
      </c>
      <c r="S66" s="9" t="s">
        <v>56</v>
      </c>
      <c r="T66" s="9" t="s">
        <v>56</v>
      </c>
      <c r="U66" s="9" t="s">
        <v>56</v>
      </c>
      <c r="V66" s="9" t="s">
        <v>56</v>
      </c>
    </row>
    <row r="67" spans="1:32" ht="12.6" customHeight="1" x14ac:dyDescent="0.25">
      <c r="A67" s="5" t="s">
        <v>119</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32" ht="12.6" customHeight="1" thickBot="1" x14ac:dyDescent="0.3">
      <c r="A68" s="5" t="s">
        <v>120</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32" s="47" customFormat="1" ht="12.6" customHeight="1" thickBot="1" x14ac:dyDescent="0.3">
      <c r="A69" s="152">
        <v>2006</v>
      </c>
      <c r="B69" s="153" t="s">
        <v>96</v>
      </c>
      <c r="C69" s="153" t="s">
        <v>93</v>
      </c>
      <c r="D69" s="153" t="s">
        <v>106</v>
      </c>
      <c r="E69" s="153" t="s">
        <v>107</v>
      </c>
      <c r="F69" s="153" t="s">
        <v>97</v>
      </c>
      <c r="G69" s="153" t="s">
        <v>109</v>
      </c>
      <c r="H69" s="153" t="s">
        <v>98</v>
      </c>
      <c r="I69" s="153" t="s">
        <v>125</v>
      </c>
      <c r="J69" s="153" t="s">
        <v>126</v>
      </c>
      <c r="K69" s="153" t="s">
        <v>102</v>
      </c>
      <c r="L69" s="153" t="s">
        <v>95</v>
      </c>
      <c r="M69" s="153" t="s">
        <v>110</v>
      </c>
      <c r="N69" s="153" t="s">
        <v>105</v>
      </c>
      <c r="O69" s="153" t="s">
        <v>104</v>
      </c>
      <c r="P69" s="153" t="s">
        <v>127</v>
      </c>
      <c r="Q69" s="153" t="s">
        <v>101</v>
      </c>
      <c r="R69" s="153" t="s">
        <v>113</v>
      </c>
      <c r="S69" s="153" t="s">
        <v>112</v>
      </c>
      <c r="T69" s="153" t="s">
        <v>111</v>
      </c>
      <c r="U69" s="153" t="s">
        <v>108</v>
      </c>
      <c r="V69" s="153" t="s">
        <v>94</v>
      </c>
    </row>
    <row r="70" spans="1:32" ht="12.6" customHeight="1" x14ac:dyDescent="0.25">
      <c r="A70" s="81" t="s">
        <v>117</v>
      </c>
      <c r="B70" s="76" t="s">
        <v>56</v>
      </c>
      <c r="C70" s="77" t="s">
        <v>56</v>
      </c>
      <c r="D70" s="77" t="s">
        <v>56</v>
      </c>
      <c r="E70" s="77" t="s">
        <v>56</v>
      </c>
      <c r="F70" s="77" t="s">
        <v>56</v>
      </c>
      <c r="G70" s="77" t="s">
        <v>56</v>
      </c>
      <c r="H70" s="77" t="s">
        <v>56</v>
      </c>
      <c r="I70" s="77" t="s">
        <v>56</v>
      </c>
      <c r="J70" s="77" t="s">
        <v>56</v>
      </c>
      <c r="K70" s="77" t="s">
        <v>56</v>
      </c>
      <c r="L70" s="77" t="s">
        <v>56</v>
      </c>
      <c r="M70" s="77" t="s">
        <v>56</v>
      </c>
      <c r="N70" s="77" t="s">
        <v>56</v>
      </c>
      <c r="O70" s="77" t="s">
        <v>56</v>
      </c>
      <c r="P70" s="77" t="s">
        <v>56</v>
      </c>
      <c r="Q70" s="77" t="s">
        <v>56</v>
      </c>
      <c r="R70" s="77" t="s">
        <v>56</v>
      </c>
      <c r="S70" s="77" t="s">
        <v>56</v>
      </c>
      <c r="T70" s="77" t="s">
        <v>56</v>
      </c>
      <c r="U70" s="77" t="s">
        <v>56</v>
      </c>
      <c r="V70" s="77" t="s">
        <v>56</v>
      </c>
    </row>
    <row r="71" spans="1:32" ht="12.6" customHeight="1" x14ac:dyDescent="0.25">
      <c r="A71" s="82" t="s">
        <v>118</v>
      </c>
      <c r="B71" s="7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32" ht="12.6" customHeight="1" x14ac:dyDescent="0.25">
      <c r="A72" s="82" t="s">
        <v>119</v>
      </c>
      <c r="B72" s="79" t="s">
        <v>56</v>
      </c>
      <c r="C72" s="9" t="s">
        <v>56</v>
      </c>
      <c r="D72" s="9" t="s">
        <v>56</v>
      </c>
      <c r="E72" s="9" t="s">
        <v>56</v>
      </c>
      <c r="F72" s="9" t="s">
        <v>56</v>
      </c>
      <c r="G72" s="9" t="s">
        <v>56</v>
      </c>
      <c r="H72" s="9" t="s">
        <v>56</v>
      </c>
      <c r="I72" s="9" t="s">
        <v>56</v>
      </c>
      <c r="J72" s="9" t="s">
        <v>56</v>
      </c>
      <c r="K72" s="9" t="s">
        <v>56</v>
      </c>
      <c r="L72" s="9" t="s">
        <v>56</v>
      </c>
      <c r="M72" s="9" t="s">
        <v>56</v>
      </c>
      <c r="N72" s="9" t="s">
        <v>56</v>
      </c>
      <c r="O72" s="9" t="s">
        <v>56</v>
      </c>
      <c r="P72" s="9" t="s">
        <v>56</v>
      </c>
      <c r="Q72" s="9" t="s">
        <v>56</v>
      </c>
      <c r="R72" s="9" t="s">
        <v>56</v>
      </c>
      <c r="S72" s="9" t="s">
        <v>56</v>
      </c>
      <c r="T72" s="9" t="s">
        <v>56</v>
      </c>
      <c r="U72" s="9" t="s">
        <v>56</v>
      </c>
      <c r="V72" s="9" t="s">
        <v>56</v>
      </c>
    </row>
    <row r="73" spans="1:32" ht="12.6" customHeight="1" thickBot="1" x14ac:dyDescent="0.3">
      <c r="A73" s="131" t="s">
        <v>120</v>
      </c>
      <c r="B73" s="132" t="s">
        <v>56</v>
      </c>
      <c r="C73" s="10" t="s">
        <v>56</v>
      </c>
      <c r="D73" s="10" t="s">
        <v>56</v>
      </c>
      <c r="E73" s="10" t="s">
        <v>56</v>
      </c>
      <c r="F73" s="10" t="s">
        <v>56</v>
      </c>
      <c r="G73" s="10" t="s">
        <v>56</v>
      </c>
      <c r="H73" s="10" t="s">
        <v>56</v>
      </c>
      <c r="I73" s="10" t="s">
        <v>56</v>
      </c>
      <c r="J73" s="10" t="s">
        <v>56</v>
      </c>
      <c r="K73" s="10" t="s">
        <v>56</v>
      </c>
      <c r="L73" s="10" t="s">
        <v>56</v>
      </c>
      <c r="M73" s="10" t="s">
        <v>56</v>
      </c>
      <c r="N73" s="10" t="s">
        <v>56</v>
      </c>
      <c r="O73" s="10" t="s">
        <v>56</v>
      </c>
      <c r="P73" s="10" t="s">
        <v>56</v>
      </c>
      <c r="Q73" s="10" t="s">
        <v>56</v>
      </c>
      <c r="R73" s="10" t="s">
        <v>56</v>
      </c>
      <c r="S73" s="10" t="s">
        <v>56</v>
      </c>
      <c r="T73" s="10" t="s">
        <v>56</v>
      </c>
      <c r="U73" s="10" t="s">
        <v>56</v>
      </c>
      <c r="V73" s="10" t="s">
        <v>56</v>
      </c>
    </row>
    <row r="75" spans="1:32" x14ac:dyDescent="0.25">
      <c r="A75" s="3" t="s">
        <v>128</v>
      </c>
    </row>
    <row r="76" spans="1:32" ht="14.25" thickBot="1" x14ac:dyDescent="0.3">
      <c r="A76" s="39"/>
    </row>
    <row r="77" spans="1:32" s="35" customFormat="1" ht="30" customHeight="1" thickBot="1" x14ac:dyDescent="0.25">
      <c r="A77" s="154" t="s">
        <v>55</v>
      </c>
      <c r="B77" s="155" t="s">
        <v>129</v>
      </c>
      <c r="C77" s="156" t="s">
        <v>130</v>
      </c>
      <c r="D77" s="17"/>
      <c r="E77" s="17"/>
      <c r="F77" s="154" t="s">
        <v>55</v>
      </c>
      <c r="G77" s="157" t="s">
        <v>131</v>
      </c>
      <c r="H77" s="157" t="s">
        <v>132</v>
      </c>
      <c r="I77" s="157" t="s">
        <v>133</v>
      </c>
      <c r="J77" s="157" t="s">
        <v>134</v>
      </c>
      <c r="K77" s="158" t="s">
        <v>135</v>
      </c>
      <c r="L77" s="17"/>
      <c r="M77" s="17"/>
      <c r="N77" s="17"/>
      <c r="O77" s="17"/>
      <c r="P77" s="17"/>
      <c r="Q77" s="17"/>
      <c r="R77" s="17"/>
      <c r="S77" s="17"/>
      <c r="T77" s="17"/>
      <c r="U77" s="17"/>
      <c r="V77" s="17"/>
      <c r="W77" s="17"/>
      <c r="X77" s="17"/>
      <c r="Y77" s="17"/>
      <c r="Z77" s="17"/>
      <c r="AA77" s="17"/>
      <c r="AB77" s="17"/>
      <c r="AC77" s="17"/>
      <c r="AD77" s="17"/>
      <c r="AE77" s="17"/>
      <c r="AF77" s="17"/>
    </row>
    <row r="78" spans="1:32" ht="13.5" customHeight="1" x14ac:dyDescent="0.25">
      <c r="A78" s="52">
        <v>2019</v>
      </c>
      <c r="B78" s="25">
        <f>50+(50*(B93-B90))+(25*(B92-B91))</f>
        <v>73.836915297092276</v>
      </c>
      <c r="C78" s="59">
        <f>50+(50*(C93-C90))+(25*(C92-C91))</f>
        <v>72.23547267996527</v>
      </c>
      <c r="F78" s="52">
        <v>2019</v>
      </c>
      <c r="G78" s="25">
        <f>50+(50*(G93-G90))+(25*(G92-G91))</f>
        <v>76.429130775499999</v>
      </c>
      <c r="H78" s="59">
        <f>50+(50*(H93-H90))+(25*(H92-H91))</f>
        <v>74.359795134750001</v>
      </c>
      <c r="I78" s="59">
        <f t="shared" ref="I78:K78" si="6">50+(50*(I93-I90))+(25*(I92-I91))</f>
        <v>71.573842303000006</v>
      </c>
      <c r="J78" s="59">
        <f t="shared" si="6"/>
        <v>69.834232845000002</v>
      </c>
      <c r="K78" s="59">
        <f t="shared" si="6"/>
        <v>72.319688109499992</v>
      </c>
    </row>
    <row r="79" spans="1:32" ht="13.5" customHeight="1" x14ac:dyDescent="0.25">
      <c r="A79" s="52">
        <v>2017</v>
      </c>
      <c r="B79" s="25">
        <f>50+(50*(B98-B95))+(25*(B97-B96))</f>
        <v>71.299638989169651</v>
      </c>
      <c r="C79" s="59">
        <f>50+(50*(C98-C95))+(25*(C97-C96))</f>
        <v>68.908472479901022</v>
      </c>
      <c r="F79" s="52">
        <v>2017</v>
      </c>
      <c r="G79" s="25">
        <f>50+(50*(G98-G95))+(25*(G97-G96))</f>
        <v>75.755813953488385</v>
      </c>
      <c r="H79" s="59">
        <f>50+(50*(H98-H95))+(25*(H97-H96))</f>
        <v>71.688544152744626</v>
      </c>
      <c r="I79" s="59">
        <f t="shared" ref="I79:K79" si="7">50+(50*(I98-I95))+(25*(I97-I96))</f>
        <v>67.538759689922486</v>
      </c>
      <c r="J79" s="59">
        <f t="shared" si="7"/>
        <v>66.948198198198185</v>
      </c>
      <c r="K79" s="59">
        <f t="shared" si="7"/>
        <v>68.410852713178286</v>
      </c>
    </row>
    <row r="80" spans="1:32" ht="13.5" customHeight="1" x14ac:dyDescent="0.25">
      <c r="A80" s="52">
        <v>2016</v>
      </c>
      <c r="B80" s="25">
        <f>50+(50*(B103-B100))+(25*(B102-B101))</f>
        <v>71.700803733471602</v>
      </c>
      <c r="C80" s="59">
        <f>50+(50*(C103-C100))+(25*(C102-C101))</f>
        <v>70.909188263011359</v>
      </c>
      <c r="F80" s="52">
        <v>2016</v>
      </c>
      <c r="G80" s="25">
        <f>50+(50*(G103-G100))+(25*(G102-G101))</f>
        <v>74.39427312775328</v>
      </c>
      <c r="H80" s="59">
        <f>50+(50*(H103-H100))+(25*(H102-H101))</f>
        <v>72.377919320594501</v>
      </c>
      <c r="I80" s="59">
        <f t="shared" ref="I80:K80" si="8">50+(50*(I103-I100))+(25*(I102-I101))</f>
        <v>69.263322884012553</v>
      </c>
      <c r="J80" s="59">
        <f t="shared" si="8"/>
        <v>68.510258697591425</v>
      </c>
      <c r="K80" s="59">
        <f t="shared" si="8"/>
        <v>71.000477554918817</v>
      </c>
    </row>
    <row r="81" spans="1:11" ht="13.5" customHeight="1" x14ac:dyDescent="0.25">
      <c r="A81" s="52">
        <v>2014</v>
      </c>
      <c r="B81" s="25">
        <f>50+(50*(B108-B105))+(25*(B107-B106))</f>
        <v>71.385799828913576</v>
      </c>
      <c r="C81" s="59">
        <f>50+(50*(C108-C105))+(25*(C107-C106))</f>
        <v>71.944444444444457</v>
      </c>
      <c r="F81" s="52">
        <v>2014</v>
      </c>
      <c r="G81" s="25">
        <f>50+(50*(G108-G105))+(25*(G107-G106))</f>
        <v>74.611111111111114</v>
      </c>
      <c r="H81" s="59">
        <f>50+(50*(H108-H105))+(25*(H107-H106))</f>
        <v>71.021220159151198</v>
      </c>
      <c r="I81" s="59">
        <f t="shared" ref="I81:K81" si="9">50+(50*(I108-I105))+(25*(I107-I106))</f>
        <v>69.431818181818173</v>
      </c>
      <c r="J81" s="59">
        <f t="shared" si="9"/>
        <v>71.904024767801843</v>
      </c>
      <c r="K81" s="59">
        <f t="shared" si="9"/>
        <v>71.875</v>
      </c>
    </row>
    <row r="82" spans="1:11" ht="13.5" customHeight="1" x14ac:dyDescent="0.25">
      <c r="A82" s="52">
        <v>2012</v>
      </c>
      <c r="B82" s="25">
        <f>50+(50*(B113-B110))+(25*(B112-B111))</f>
        <v>71.721311477499995</v>
      </c>
      <c r="C82" s="59">
        <f>50+(50*(C113-C110))+(25*(C112-C111))</f>
        <v>71.943396225000001</v>
      </c>
      <c r="F82" s="52">
        <v>2012</v>
      </c>
      <c r="G82" s="25">
        <f>50+(50*(G113-G110))+(25*(G112-G111))</f>
        <v>72.727272727500008</v>
      </c>
      <c r="H82" s="59">
        <f>50+(50*(H113-H110))+(25*(H112-H111))</f>
        <v>70.955882353000007</v>
      </c>
      <c r="I82" s="59">
        <f t="shared" ref="I82:K82" si="10">50+(50*(I113-I110))+(25*(I112-I111))</f>
        <v>70.176470588499996</v>
      </c>
      <c r="J82" s="59">
        <f t="shared" si="10"/>
        <v>67.436305732500003</v>
      </c>
      <c r="K82" s="59">
        <f t="shared" si="10"/>
        <v>76.077199281749998</v>
      </c>
    </row>
    <row r="83" spans="1:11" ht="12.6" customHeight="1" x14ac:dyDescent="0.25">
      <c r="A83" s="52">
        <v>2009</v>
      </c>
      <c r="B83" s="25" t="s">
        <v>56</v>
      </c>
      <c r="C83" s="59" t="s">
        <v>56</v>
      </c>
      <c r="F83" s="52">
        <v>2009</v>
      </c>
      <c r="G83" s="25" t="s">
        <v>56</v>
      </c>
      <c r="H83" s="25" t="s">
        <v>56</v>
      </c>
      <c r="I83" s="25" t="s">
        <v>56</v>
      </c>
      <c r="J83" s="25" t="s">
        <v>56</v>
      </c>
      <c r="K83" s="59" t="s">
        <v>56</v>
      </c>
    </row>
    <row r="84" spans="1:11" ht="12.6" customHeight="1" x14ac:dyDescent="0.25">
      <c r="A84" s="52">
        <v>2008</v>
      </c>
      <c r="B84" s="25" t="s">
        <v>56</v>
      </c>
      <c r="C84" s="59" t="s">
        <v>56</v>
      </c>
      <c r="F84" s="52">
        <v>2008</v>
      </c>
      <c r="G84" s="25" t="s">
        <v>56</v>
      </c>
      <c r="H84" s="25" t="s">
        <v>56</v>
      </c>
      <c r="I84" s="25" t="s">
        <v>56</v>
      </c>
      <c r="J84" s="25" t="s">
        <v>56</v>
      </c>
      <c r="K84" s="59" t="s">
        <v>56</v>
      </c>
    </row>
    <row r="85" spans="1:11" ht="12.6" customHeight="1" x14ac:dyDescent="0.25">
      <c r="A85" s="52">
        <v>2007</v>
      </c>
      <c r="B85" s="25" t="s">
        <v>56</v>
      </c>
      <c r="C85" s="59" t="s">
        <v>56</v>
      </c>
      <c r="F85" s="52">
        <v>2007</v>
      </c>
      <c r="G85" s="25" t="s">
        <v>56</v>
      </c>
      <c r="H85" s="25" t="s">
        <v>56</v>
      </c>
      <c r="I85" s="25" t="s">
        <v>56</v>
      </c>
      <c r="J85" s="25" t="s">
        <v>56</v>
      </c>
      <c r="K85" s="59" t="s">
        <v>56</v>
      </c>
    </row>
    <row r="86" spans="1:11" ht="12.6" customHeight="1" x14ac:dyDescent="0.25">
      <c r="A86" s="55">
        <v>2006</v>
      </c>
      <c r="B86" s="60" t="s">
        <v>56</v>
      </c>
      <c r="C86" s="61" t="s">
        <v>56</v>
      </c>
      <c r="F86" s="55">
        <v>2006</v>
      </c>
      <c r="G86" s="60" t="s">
        <v>56</v>
      </c>
      <c r="H86" s="60" t="s">
        <v>56</v>
      </c>
      <c r="I86" s="60" t="s">
        <v>56</v>
      </c>
      <c r="J86" s="60" t="s">
        <v>56</v>
      </c>
      <c r="K86" s="61" t="s">
        <v>56</v>
      </c>
    </row>
    <row r="87" spans="1:11" ht="12.6" customHeight="1" x14ac:dyDescent="0.25">
      <c r="A87" s="39"/>
    </row>
    <row r="88" spans="1:11" ht="12.6" customHeight="1" thickBot="1" x14ac:dyDescent="0.3">
      <c r="A88" s="224" t="s">
        <v>136</v>
      </c>
      <c r="B88" s="224"/>
      <c r="C88" s="224"/>
      <c r="D88" s="58"/>
      <c r="F88" s="224" t="s">
        <v>137</v>
      </c>
      <c r="G88" s="224"/>
      <c r="H88" s="224"/>
      <c r="I88" s="224"/>
      <c r="J88" s="224"/>
      <c r="K88" s="224"/>
    </row>
    <row r="89" spans="1:11" ht="12.6" customHeight="1" thickBot="1" x14ac:dyDescent="0.3">
      <c r="A89" s="159">
        <v>2019</v>
      </c>
      <c r="B89" s="160" t="s">
        <v>129</v>
      </c>
      <c r="C89" s="160" t="s">
        <v>130</v>
      </c>
      <c r="F89" s="161">
        <v>2019</v>
      </c>
      <c r="G89" s="162" t="s">
        <v>138</v>
      </c>
      <c r="H89" s="162" t="s">
        <v>132</v>
      </c>
      <c r="I89" s="162" t="s">
        <v>133</v>
      </c>
      <c r="J89" s="162" t="s">
        <v>134</v>
      </c>
      <c r="K89" s="162" t="s">
        <v>135</v>
      </c>
    </row>
    <row r="90" spans="1:11" ht="12.6" customHeight="1" x14ac:dyDescent="0.25">
      <c r="A90" s="13" t="s">
        <v>117</v>
      </c>
      <c r="B90" s="9">
        <v>1.5423514538559E-2</v>
      </c>
      <c r="C90" s="9">
        <v>2.9705117085863E-2</v>
      </c>
      <c r="F90" s="13" t="s">
        <v>117</v>
      </c>
      <c r="G90" s="14">
        <v>1.4878621769999999E-2</v>
      </c>
      <c r="H90" s="14">
        <v>1.1523687580000001E-2</v>
      </c>
      <c r="I90" s="14">
        <v>2.440550688E-2</v>
      </c>
      <c r="J90" s="14">
        <v>3.3924441020000001E-2</v>
      </c>
      <c r="K90" s="14">
        <v>3.3625730989999998E-2</v>
      </c>
    </row>
    <row r="91" spans="1:11" ht="12.6" customHeight="1" x14ac:dyDescent="0.25">
      <c r="A91" s="5" t="s">
        <v>118</v>
      </c>
      <c r="B91" s="9">
        <v>0.118331226295828</v>
      </c>
      <c r="C91" s="9">
        <v>0.13356461405030401</v>
      </c>
      <c r="F91" s="5" t="s">
        <v>118</v>
      </c>
      <c r="G91" s="9">
        <v>8.6139389189999999E-2</v>
      </c>
      <c r="H91" s="9">
        <v>0.12035851472</v>
      </c>
      <c r="I91" s="9">
        <v>0.14455569462000001</v>
      </c>
      <c r="J91" s="9">
        <v>0.15111796453000001</v>
      </c>
      <c r="K91" s="9">
        <v>0.12914230019</v>
      </c>
    </row>
    <row r="92" spans="1:11" ht="12.6" customHeight="1" x14ac:dyDescent="0.25">
      <c r="A92" s="5" t="s">
        <v>119</v>
      </c>
      <c r="B92" s="9">
        <v>0.62983565107458905</v>
      </c>
      <c r="C92" s="9">
        <v>0.59106678230702503</v>
      </c>
      <c r="F92" s="5" t="s">
        <v>119</v>
      </c>
      <c r="G92" s="9">
        <v>0.62490211432999998</v>
      </c>
      <c r="H92" s="9">
        <v>0.61843790013</v>
      </c>
      <c r="I92" s="9">
        <v>0.60575719650000004</v>
      </c>
      <c r="J92" s="9">
        <v>0.61757902853000002</v>
      </c>
      <c r="K92" s="9">
        <v>0.58528265106999999</v>
      </c>
    </row>
    <row r="93" spans="1:11" ht="12.6" customHeight="1" x14ac:dyDescent="0.25">
      <c r="A93" s="5" t="s">
        <v>120</v>
      </c>
      <c r="B93" s="9">
        <v>0.23640960809102399</v>
      </c>
      <c r="C93" s="9">
        <v>0.245663486556808</v>
      </c>
      <c r="F93" s="5" t="s">
        <v>120</v>
      </c>
      <c r="G93" s="9">
        <v>0.27407987471</v>
      </c>
      <c r="H93" s="9">
        <v>0.24967989757</v>
      </c>
      <c r="I93" s="9">
        <v>0.225281602</v>
      </c>
      <c r="J93" s="9">
        <v>0.19737856592</v>
      </c>
      <c r="K93" s="9">
        <v>0.25194931774000001</v>
      </c>
    </row>
    <row r="94" spans="1:11" ht="12.6" customHeight="1" x14ac:dyDescent="0.25">
      <c r="A94" s="159">
        <v>2017</v>
      </c>
      <c r="B94" s="160" t="s">
        <v>129</v>
      </c>
      <c r="C94" s="160" t="s">
        <v>130</v>
      </c>
      <c r="F94" s="160">
        <v>2017</v>
      </c>
      <c r="G94" s="162" t="s">
        <v>138</v>
      </c>
      <c r="H94" s="162" t="s">
        <v>132</v>
      </c>
      <c r="I94" s="162" t="s">
        <v>133</v>
      </c>
      <c r="J94" s="162" t="s">
        <v>134</v>
      </c>
      <c r="K94" s="162" t="s">
        <v>135</v>
      </c>
    </row>
    <row r="95" spans="1:11" ht="12.6" customHeight="1" x14ac:dyDescent="0.25">
      <c r="A95" s="13" t="s">
        <v>117</v>
      </c>
      <c r="B95" s="9">
        <v>2.8158844765343E-2</v>
      </c>
      <c r="C95" s="9">
        <v>3.8961038961039002E-2</v>
      </c>
      <c r="F95" s="13" t="s">
        <v>117</v>
      </c>
      <c r="G95" s="14">
        <v>9.3023255813953504E-3</v>
      </c>
      <c r="H95" s="14">
        <v>2.7446300715990499E-2</v>
      </c>
      <c r="I95" s="14">
        <v>4.0697674418604703E-2</v>
      </c>
      <c r="J95" s="14">
        <v>5.18018018018018E-2</v>
      </c>
      <c r="K95" s="14">
        <v>4.0051679586563298E-2</v>
      </c>
    </row>
    <row r="96" spans="1:11" ht="12.6" customHeight="1" x14ac:dyDescent="0.25">
      <c r="A96" s="5" t="s">
        <v>118</v>
      </c>
      <c r="B96" s="9">
        <v>0.12490974729241899</v>
      </c>
      <c r="C96" s="9">
        <v>0.16141001855287601</v>
      </c>
      <c r="F96" s="5" t="s">
        <v>118</v>
      </c>
      <c r="G96" s="9">
        <v>8.6046511627906996E-2</v>
      </c>
      <c r="H96" s="9">
        <v>0.125298329355609</v>
      </c>
      <c r="I96" s="9">
        <v>0.17441860465116299</v>
      </c>
      <c r="J96" s="9">
        <v>0.168918918918919</v>
      </c>
      <c r="K96" s="9">
        <v>0.16408268733850101</v>
      </c>
    </row>
    <row r="97" spans="1:11" ht="12.6" customHeight="1" x14ac:dyDescent="0.25">
      <c r="A97" s="5" t="s">
        <v>119</v>
      </c>
      <c r="B97" s="9">
        <v>0.66064981949458501</v>
      </c>
      <c r="C97" s="9">
        <v>0.60358688930117499</v>
      </c>
      <c r="F97" s="5" t="s">
        <v>119</v>
      </c>
      <c r="G97" s="9">
        <v>0.67441860465116299</v>
      </c>
      <c r="H97" s="9">
        <v>0.64677804295942698</v>
      </c>
      <c r="I97" s="9">
        <v>0.612403100775194</v>
      </c>
      <c r="J97" s="9">
        <v>0.608108108108108</v>
      </c>
      <c r="K97" s="9">
        <v>0.61111111111111105</v>
      </c>
    </row>
    <row r="98" spans="1:11" ht="12.6" customHeight="1" x14ac:dyDescent="0.25">
      <c r="A98" s="5" t="s">
        <v>120</v>
      </c>
      <c r="B98" s="9">
        <v>0.186281588447653</v>
      </c>
      <c r="C98" s="9">
        <v>0.19604205318491</v>
      </c>
      <c r="F98" s="5" t="s">
        <v>120</v>
      </c>
      <c r="G98" s="9">
        <v>0.230232558139535</v>
      </c>
      <c r="H98" s="9">
        <v>0.200477326968974</v>
      </c>
      <c r="I98" s="9">
        <v>0.17248062015503901</v>
      </c>
      <c r="J98" s="9">
        <v>0.171171171171171</v>
      </c>
      <c r="K98" s="9">
        <v>0.184754521963824</v>
      </c>
    </row>
    <row r="99" spans="1:11" ht="12.6" customHeight="1" x14ac:dyDescent="0.25">
      <c r="A99" s="159">
        <v>2016</v>
      </c>
      <c r="B99" s="160" t="s">
        <v>129</v>
      </c>
      <c r="C99" s="160" t="s">
        <v>130</v>
      </c>
      <c r="F99" s="160">
        <v>2016</v>
      </c>
      <c r="G99" s="162" t="s">
        <v>139</v>
      </c>
      <c r="H99" s="162" t="s">
        <v>132</v>
      </c>
      <c r="I99" s="162" t="s">
        <v>133</v>
      </c>
      <c r="J99" s="162" t="s">
        <v>134</v>
      </c>
      <c r="K99" s="162" t="s">
        <v>135</v>
      </c>
    </row>
    <row r="100" spans="1:11" ht="12.6" customHeight="1" x14ac:dyDescent="0.25">
      <c r="A100" s="13" t="s">
        <v>117</v>
      </c>
      <c r="B100" s="9">
        <v>2.95566502463054E-2</v>
      </c>
      <c r="C100" s="9">
        <v>4.1764831869779397E-2</v>
      </c>
      <c r="F100" s="13" t="s">
        <v>117</v>
      </c>
      <c r="G100" s="14">
        <v>1.7621145374449299E-2</v>
      </c>
      <c r="H100" s="14">
        <v>3.2271762208067899E-2</v>
      </c>
      <c r="I100" s="14">
        <v>3.2601880877742899E-2</v>
      </c>
      <c r="J100" s="14">
        <v>5.2631578947368397E-2</v>
      </c>
      <c r="K100" s="14">
        <v>4.68003820439351E-2</v>
      </c>
    </row>
    <row r="101" spans="1:11" ht="12.6" customHeight="1" x14ac:dyDescent="0.25">
      <c r="A101" s="5" t="s">
        <v>118</v>
      </c>
      <c r="B101" s="9">
        <v>0.13352346383199401</v>
      </c>
      <c r="C101" s="9">
        <v>0.14521310773184801</v>
      </c>
      <c r="F101" s="5" t="s">
        <v>118</v>
      </c>
      <c r="G101" s="9">
        <v>0.11233480176211499</v>
      </c>
      <c r="H101" s="9">
        <v>0.122717622080679</v>
      </c>
      <c r="I101" s="9">
        <v>0.173667711598746</v>
      </c>
      <c r="J101" s="9">
        <v>0.155218554861731</v>
      </c>
      <c r="K101" s="9">
        <v>0.14326647564469899</v>
      </c>
    </row>
    <row r="102" spans="1:11" ht="12.6" customHeight="1" x14ac:dyDescent="0.25">
      <c r="A102" s="5" t="s">
        <v>119</v>
      </c>
      <c r="B102" s="9">
        <v>0.613170858179933</v>
      </c>
      <c r="C102" s="9">
        <v>0.56093381880488302</v>
      </c>
      <c r="F102" s="5" t="s">
        <v>119</v>
      </c>
      <c r="G102" s="9">
        <v>0.616740088105727</v>
      </c>
      <c r="H102" s="9">
        <v>0.60764331210191103</v>
      </c>
      <c r="I102" s="9">
        <v>0.57805642633228804</v>
      </c>
      <c r="J102" s="9">
        <v>0.58340767172167696</v>
      </c>
      <c r="K102" s="9">
        <v>0.54297994269340999</v>
      </c>
    </row>
    <row r="103" spans="1:11" ht="12.6" customHeight="1" x14ac:dyDescent="0.25">
      <c r="A103" s="5" t="s">
        <v>120</v>
      </c>
      <c r="B103" s="9">
        <v>0.223749027741768</v>
      </c>
      <c r="C103" s="9">
        <v>0.25208824159348903</v>
      </c>
      <c r="F103" s="5" t="s">
        <v>120</v>
      </c>
      <c r="G103" s="9">
        <v>0.253303964757709</v>
      </c>
      <c r="H103" s="9">
        <v>0.237367303609342</v>
      </c>
      <c r="I103" s="9">
        <v>0.215673981191223</v>
      </c>
      <c r="J103" s="9">
        <v>0.20874219446922401</v>
      </c>
      <c r="K103" s="9">
        <v>0.26695319961795599</v>
      </c>
    </row>
    <row r="104" spans="1:11" ht="12.6" customHeight="1" x14ac:dyDescent="0.25">
      <c r="A104" s="159">
        <v>2014</v>
      </c>
      <c r="B104" s="160" t="s">
        <v>129</v>
      </c>
      <c r="C104" s="160" t="s">
        <v>130</v>
      </c>
      <c r="F104" s="160">
        <v>2014</v>
      </c>
      <c r="G104" s="162" t="s">
        <v>139</v>
      </c>
      <c r="H104" s="162" t="s">
        <v>132</v>
      </c>
      <c r="I104" s="162" t="s">
        <v>133</v>
      </c>
      <c r="J104" s="162" t="s">
        <v>134</v>
      </c>
      <c r="K104" s="162" t="s">
        <v>135</v>
      </c>
    </row>
    <row r="105" spans="1:11" ht="12.6" customHeight="1" x14ac:dyDescent="0.25">
      <c r="A105" s="13" t="s">
        <v>117</v>
      </c>
      <c r="B105" s="9">
        <v>2.4807527801539799E-2</v>
      </c>
      <c r="C105" s="9">
        <v>3.1851851851851902E-2</v>
      </c>
      <c r="F105" s="13" t="s">
        <v>117</v>
      </c>
      <c r="G105" s="14">
        <v>1.1111111111111099E-2</v>
      </c>
      <c r="H105" s="14">
        <v>2.51989389920424E-2</v>
      </c>
      <c r="I105" s="14">
        <v>3.4090909090909102E-2</v>
      </c>
      <c r="J105" s="14">
        <v>3.4055727554179599E-2</v>
      </c>
      <c r="K105" s="14">
        <v>3.9855072463768099E-2</v>
      </c>
    </row>
    <row r="106" spans="1:11" ht="12.6" customHeight="1" x14ac:dyDescent="0.25">
      <c r="A106" s="5" t="s">
        <v>118</v>
      </c>
      <c r="B106" s="9">
        <v>0.133447390932421</v>
      </c>
      <c r="C106" s="9">
        <v>0.124444444444444</v>
      </c>
      <c r="F106" s="5" t="s">
        <v>118</v>
      </c>
      <c r="G106" s="9">
        <v>0.10888888888888899</v>
      </c>
      <c r="H106" s="9">
        <v>0.14058355437665801</v>
      </c>
      <c r="I106" s="9">
        <v>0.14772727272727301</v>
      </c>
      <c r="J106" s="9">
        <v>0.111455108359133</v>
      </c>
      <c r="K106" s="9">
        <v>0.123188405797101</v>
      </c>
    </row>
    <row r="107" spans="1:11" ht="12.6" customHeight="1" x14ac:dyDescent="0.25">
      <c r="A107" s="5" t="s">
        <v>119</v>
      </c>
      <c r="B107" s="9">
        <v>0.64499572284003404</v>
      </c>
      <c r="C107" s="9">
        <v>0.62148148148148197</v>
      </c>
      <c r="F107" s="5" t="s">
        <v>119</v>
      </c>
      <c r="G107" s="9">
        <v>0.64444444444444404</v>
      </c>
      <c r="H107" s="9">
        <v>0.63660477453580899</v>
      </c>
      <c r="I107" s="9">
        <v>0.64318181818181797</v>
      </c>
      <c r="J107" s="9">
        <v>0.65325077399380804</v>
      </c>
      <c r="K107" s="9">
        <v>0.59601449275362295</v>
      </c>
    </row>
    <row r="108" spans="1:11" ht="12.6" customHeight="1" x14ac:dyDescent="0.25">
      <c r="A108" s="5" t="s">
        <v>120</v>
      </c>
      <c r="B108" s="9">
        <v>0.19674935842600499</v>
      </c>
      <c r="C108" s="9">
        <v>0.22222222222222199</v>
      </c>
      <c r="F108" s="5" t="s">
        <v>120</v>
      </c>
      <c r="G108" s="9">
        <v>0.23555555555555599</v>
      </c>
      <c r="H108" s="9">
        <v>0.19761273209549099</v>
      </c>
      <c r="I108" s="9">
        <v>0.17499999999999999</v>
      </c>
      <c r="J108" s="9">
        <v>0.201238390092879</v>
      </c>
      <c r="K108" s="9">
        <v>0.24094202898550701</v>
      </c>
    </row>
    <row r="109" spans="1:11" ht="12.6" customHeight="1" x14ac:dyDescent="0.25">
      <c r="A109" s="159">
        <v>2012</v>
      </c>
      <c r="B109" s="160" t="s">
        <v>129</v>
      </c>
      <c r="C109" s="160" t="s">
        <v>130</v>
      </c>
      <c r="F109" s="160">
        <v>2012</v>
      </c>
      <c r="G109" s="162" t="s">
        <v>139</v>
      </c>
      <c r="H109" s="162" t="s">
        <v>132</v>
      </c>
      <c r="I109" s="162" t="s">
        <v>133</v>
      </c>
      <c r="J109" s="162" t="s">
        <v>134</v>
      </c>
      <c r="K109" s="162" t="s">
        <v>135</v>
      </c>
    </row>
    <row r="110" spans="1:11" ht="12.6" customHeight="1" x14ac:dyDescent="0.25">
      <c r="A110" s="4" t="s">
        <v>140</v>
      </c>
      <c r="B110" s="9">
        <v>3.2786885199999997E-2</v>
      </c>
      <c r="C110" s="9">
        <v>4.5283018899999999E-2</v>
      </c>
      <c r="F110" s="13" t="s">
        <v>117</v>
      </c>
      <c r="G110" s="14">
        <v>3.636363636E-2</v>
      </c>
      <c r="H110" s="14">
        <v>3.6096256680000001E-2</v>
      </c>
      <c r="I110" s="14">
        <v>5.4117647060000003E-2</v>
      </c>
      <c r="J110" s="14">
        <v>5.7324840760000002E-2</v>
      </c>
      <c r="K110" s="14">
        <v>2.5134649910000001E-2</v>
      </c>
    </row>
    <row r="111" spans="1:11" ht="12.6" customHeight="1" x14ac:dyDescent="0.25">
      <c r="A111" s="13" t="s">
        <v>141</v>
      </c>
      <c r="B111" s="9">
        <v>0.1527178602</v>
      </c>
      <c r="C111" s="9">
        <v>0.14264150940000001</v>
      </c>
      <c r="F111" s="5" t="s">
        <v>118</v>
      </c>
      <c r="G111" s="9">
        <v>0.13181818181999999</v>
      </c>
      <c r="H111" s="9">
        <v>0.15909090909000001</v>
      </c>
      <c r="I111" s="9">
        <v>0.14352941176</v>
      </c>
      <c r="J111" s="9">
        <v>0.20063694268000001</v>
      </c>
      <c r="K111" s="9">
        <v>0.11669658887000001</v>
      </c>
    </row>
    <row r="112" spans="1:11" ht="12.6" customHeight="1" x14ac:dyDescent="0.25">
      <c r="A112" s="5" t="s">
        <v>143</v>
      </c>
      <c r="B112" s="9">
        <v>0.54184641929999999</v>
      </c>
      <c r="C112" s="9">
        <v>0.51320754719999995</v>
      </c>
      <c r="F112" s="5" t="s">
        <v>119</v>
      </c>
      <c r="G112" s="9">
        <v>0.55000000000000004</v>
      </c>
      <c r="H112" s="9">
        <v>0.54010695187000002</v>
      </c>
      <c r="I112" s="9">
        <v>0.54588235293999998</v>
      </c>
      <c r="J112" s="9">
        <v>0.47133757962</v>
      </c>
      <c r="K112" s="9">
        <v>0.50628366248000001</v>
      </c>
    </row>
    <row r="113" spans="1:11" ht="12.6" customHeight="1" x14ac:dyDescent="0.25">
      <c r="A113" s="5" t="s">
        <v>144</v>
      </c>
      <c r="B113" s="9">
        <v>0.27264883519999999</v>
      </c>
      <c r="C113" s="9">
        <v>0.29886792449999999</v>
      </c>
      <c r="F113" s="5" t="s">
        <v>120</v>
      </c>
      <c r="G113" s="9">
        <v>0.28181818182000001</v>
      </c>
      <c r="H113" s="9">
        <v>0.26470588234999998</v>
      </c>
      <c r="I113" s="9">
        <v>0.25647058824000002</v>
      </c>
      <c r="J113" s="9">
        <v>0.27070063694000002</v>
      </c>
      <c r="K113" s="9">
        <v>0.35188509874000001</v>
      </c>
    </row>
    <row r="114" spans="1:11" ht="12.6" customHeight="1" x14ac:dyDescent="0.25">
      <c r="A114" s="159">
        <v>2009</v>
      </c>
      <c r="B114" s="160" t="s">
        <v>129</v>
      </c>
      <c r="C114" s="160" t="s">
        <v>130</v>
      </c>
      <c r="F114" s="160">
        <v>2009</v>
      </c>
      <c r="G114" s="162" t="s">
        <v>139</v>
      </c>
      <c r="H114" s="162" t="s">
        <v>132</v>
      </c>
      <c r="I114" s="162" t="s">
        <v>133</v>
      </c>
      <c r="J114" s="162" t="s">
        <v>134</v>
      </c>
      <c r="K114" s="162" t="s">
        <v>135</v>
      </c>
    </row>
    <row r="115" spans="1:11" ht="12.6" customHeight="1" x14ac:dyDescent="0.25">
      <c r="A115" s="13" t="s">
        <v>117</v>
      </c>
      <c r="B115" s="9" t="s">
        <v>56</v>
      </c>
      <c r="C115" s="9" t="s">
        <v>56</v>
      </c>
      <c r="F115" s="13" t="s">
        <v>117</v>
      </c>
      <c r="G115" s="14" t="s">
        <v>56</v>
      </c>
      <c r="H115" s="14" t="s">
        <v>56</v>
      </c>
      <c r="I115" s="14" t="s">
        <v>56</v>
      </c>
      <c r="J115" s="14" t="s">
        <v>56</v>
      </c>
      <c r="K115" s="14" t="s">
        <v>56</v>
      </c>
    </row>
    <row r="116" spans="1:11" ht="12.6" customHeight="1" x14ac:dyDescent="0.25">
      <c r="A116" s="5" t="s">
        <v>118</v>
      </c>
      <c r="B116" s="9" t="s">
        <v>56</v>
      </c>
      <c r="C116" s="9" t="s">
        <v>56</v>
      </c>
      <c r="F116" s="5" t="s">
        <v>118</v>
      </c>
      <c r="G116" s="14" t="s">
        <v>56</v>
      </c>
      <c r="H116" s="14" t="s">
        <v>56</v>
      </c>
      <c r="I116" s="14" t="s">
        <v>56</v>
      </c>
      <c r="J116" s="14" t="s">
        <v>56</v>
      </c>
      <c r="K116" s="14" t="s">
        <v>56</v>
      </c>
    </row>
    <row r="117" spans="1:11" ht="12.6" customHeight="1" x14ac:dyDescent="0.25">
      <c r="A117" s="5" t="s">
        <v>119</v>
      </c>
      <c r="B117" s="9" t="s">
        <v>56</v>
      </c>
      <c r="C117" s="9" t="s">
        <v>56</v>
      </c>
      <c r="F117" s="5" t="s">
        <v>119</v>
      </c>
      <c r="G117" s="14" t="s">
        <v>56</v>
      </c>
      <c r="H117" s="14" t="s">
        <v>56</v>
      </c>
      <c r="I117" s="14" t="s">
        <v>56</v>
      </c>
      <c r="J117" s="14" t="s">
        <v>56</v>
      </c>
      <c r="K117" s="14" t="s">
        <v>56</v>
      </c>
    </row>
    <row r="118" spans="1:11" ht="12.6" customHeight="1" x14ac:dyDescent="0.25">
      <c r="A118" s="5" t="s">
        <v>120</v>
      </c>
      <c r="B118" s="9" t="s">
        <v>56</v>
      </c>
      <c r="C118" s="9" t="s">
        <v>56</v>
      </c>
      <c r="F118" s="5" t="s">
        <v>120</v>
      </c>
      <c r="G118" s="14" t="s">
        <v>56</v>
      </c>
      <c r="H118" s="14" t="s">
        <v>56</v>
      </c>
      <c r="I118" s="14" t="s">
        <v>56</v>
      </c>
      <c r="J118" s="14" t="s">
        <v>56</v>
      </c>
      <c r="K118" s="14" t="s">
        <v>56</v>
      </c>
    </row>
    <row r="119" spans="1:11" ht="12.6" customHeight="1" x14ac:dyDescent="0.25">
      <c r="A119" s="159">
        <v>2008</v>
      </c>
      <c r="B119" s="160" t="s">
        <v>129</v>
      </c>
      <c r="C119" s="160" t="s">
        <v>130</v>
      </c>
      <c r="F119" s="160">
        <v>2008</v>
      </c>
      <c r="G119" s="162" t="s">
        <v>139</v>
      </c>
      <c r="H119" s="162" t="s">
        <v>132</v>
      </c>
      <c r="I119" s="162" t="s">
        <v>133</v>
      </c>
      <c r="J119" s="162" t="s">
        <v>134</v>
      </c>
      <c r="K119" s="162" t="s">
        <v>135</v>
      </c>
    </row>
    <row r="120" spans="1:11" ht="12.6" customHeight="1" x14ac:dyDescent="0.25">
      <c r="A120" s="13" t="s">
        <v>117</v>
      </c>
      <c r="B120" s="9" t="s">
        <v>56</v>
      </c>
      <c r="C120" s="9" t="s">
        <v>56</v>
      </c>
      <c r="F120" s="13" t="s">
        <v>117</v>
      </c>
      <c r="G120" s="14" t="s">
        <v>56</v>
      </c>
      <c r="H120" s="14" t="s">
        <v>56</v>
      </c>
      <c r="I120" s="14" t="s">
        <v>56</v>
      </c>
      <c r="J120" s="14" t="s">
        <v>56</v>
      </c>
      <c r="K120" s="14" t="s">
        <v>56</v>
      </c>
    </row>
    <row r="121" spans="1:11" ht="12.6" customHeight="1" x14ac:dyDescent="0.25">
      <c r="A121" s="5" t="s">
        <v>118</v>
      </c>
      <c r="B121" s="9" t="s">
        <v>56</v>
      </c>
      <c r="C121" s="9" t="s">
        <v>56</v>
      </c>
      <c r="F121" s="5" t="s">
        <v>118</v>
      </c>
      <c r="G121" s="14" t="s">
        <v>56</v>
      </c>
      <c r="H121" s="14" t="s">
        <v>56</v>
      </c>
      <c r="I121" s="14" t="s">
        <v>56</v>
      </c>
      <c r="J121" s="14" t="s">
        <v>56</v>
      </c>
      <c r="K121" s="14" t="s">
        <v>56</v>
      </c>
    </row>
    <row r="122" spans="1:11" ht="12.6" customHeight="1" x14ac:dyDescent="0.25">
      <c r="A122" s="5" t="s">
        <v>119</v>
      </c>
      <c r="B122" s="9" t="s">
        <v>56</v>
      </c>
      <c r="C122" s="9" t="s">
        <v>56</v>
      </c>
      <c r="F122" s="5" t="s">
        <v>119</v>
      </c>
      <c r="G122" s="14" t="s">
        <v>56</v>
      </c>
      <c r="H122" s="14" t="s">
        <v>56</v>
      </c>
      <c r="I122" s="14" t="s">
        <v>56</v>
      </c>
      <c r="J122" s="14" t="s">
        <v>56</v>
      </c>
      <c r="K122" s="14" t="s">
        <v>56</v>
      </c>
    </row>
    <row r="123" spans="1:11" ht="12.6" customHeight="1" x14ac:dyDescent="0.25">
      <c r="A123" s="5" t="s">
        <v>120</v>
      </c>
      <c r="B123" s="9" t="s">
        <v>56</v>
      </c>
      <c r="C123" s="9" t="s">
        <v>56</v>
      </c>
      <c r="F123" s="5" t="s">
        <v>120</v>
      </c>
      <c r="G123" s="14" t="s">
        <v>56</v>
      </c>
      <c r="H123" s="14" t="s">
        <v>56</v>
      </c>
      <c r="I123" s="14" t="s">
        <v>56</v>
      </c>
      <c r="J123" s="14" t="s">
        <v>56</v>
      </c>
      <c r="K123" s="14" t="s">
        <v>56</v>
      </c>
    </row>
    <row r="124" spans="1:11" ht="12.6" customHeight="1" x14ac:dyDescent="0.25">
      <c r="A124" s="159">
        <v>2007</v>
      </c>
      <c r="B124" s="160" t="s">
        <v>129</v>
      </c>
      <c r="C124" s="160" t="s">
        <v>130</v>
      </c>
      <c r="F124" s="160">
        <v>2007</v>
      </c>
      <c r="G124" s="162" t="s">
        <v>138</v>
      </c>
      <c r="H124" s="162" t="s">
        <v>132</v>
      </c>
      <c r="I124" s="162" t="s">
        <v>133</v>
      </c>
      <c r="J124" s="162" t="s">
        <v>134</v>
      </c>
      <c r="K124" s="162" t="s">
        <v>135</v>
      </c>
    </row>
    <row r="125" spans="1:11" ht="12.6" customHeight="1" x14ac:dyDescent="0.25">
      <c r="A125" s="13" t="s">
        <v>117</v>
      </c>
      <c r="B125" s="9" t="s">
        <v>56</v>
      </c>
      <c r="C125" s="9" t="s">
        <v>56</v>
      </c>
      <c r="F125" s="13" t="s">
        <v>117</v>
      </c>
      <c r="G125" s="14" t="s">
        <v>56</v>
      </c>
      <c r="H125" s="14" t="s">
        <v>56</v>
      </c>
      <c r="I125" s="14" t="s">
        <v>56</v>
      </c>
      <c r="J125" s="14" t="s">
        <v>56</v>
      </c>
      <c r="K125" s="14" t="s">
        <v>56</v>
      </c>
    </row>
    <row r="126" spans="1:11" ht="12.6" customHeight="1" x14ac:dyDescent="0.25">
      <c r="A126" s="5" t="s">
        <v>118</v>
      </c>
      <c r="B126" s="9" t="s">
        <v>56</v>
      </c>
      <c r="C126" s="9" t="s">
        <v>56</v>
      </c>
      <c r="F126" s="5" t="s">
        <v>118</v>
      </c>
      <c r="G126" s="9" t="s">
        <v>56</v>
      </c>
      <c r="H126" s="9" t="s">
        <v>56</v>
      </c>
      <c r="I126" s="9" t="s">
        <v>56</v>
      </c>
      <c r="J126" s="9" t="s">
        <v>56</v>
      </c>
      <c r="K126" s="9" t="s">
        <v>56</v>
      </c>
    </row>
    <row r="127" spans="1:11" ht="12.6" customHeight="1" x14ac:dyDescent="0.25">
      <c r="A127" s="5" t="s">
        <v>119</v>
      </c>
      <c r="B127" s="9" t="s">
        <v>56</v>
      </c>
      <c r="C127" s="9" t="s">
        <v>56</v>
      </c>
      <c r="F127" s="5" t="s">
        <v>119</v>
      </c>
      <c r="G127" s="9" t="s">
        <v>56</v>
      </c>
      <c r="H127" s="9" t="s">
        <v>56</v>
      </c>
      <c r="I127" s="9" t="s">
        <v>56</v>
      </c>
      <c r="J127" s="9" t="s">
        <v>56</v>
      </c>
      <c r="K127" s="9" t="s">
        <v>56</v>
      </c>
    </row>
    <row r="128" spans="1:11" ht="12.6" customHeight="1" x14ac:dyDescent="0.25">
      <c r="A128" s="5" t="s">
        <v>120</v>
      </c>
      <c r="B128" s="9" t="s">
        <v>56</v>
      </c>
      <c r="C128" s="9" t="s">
        <v>56</v>
      </c>
      <c r="F128" s="5" t="s">
        <v>120</v>
      </c>
      <c r="G128" s="9" t="s">
        <v>56</v>
      </c>
      <c r="H128" s="9" t="s">
        <v>56</v>
      </c>
      <c r="I128" s="9" t="s">
        <v>56</v>
      </c>
      <c r="J128" s="9" t="s">
        <v>56</v>
      </c>
      <c r="K128" s="9" t="s">
        <v>56</v>
      </c>
    </row>
    <row r="129" spans="1:11" ht="12.6" customHeight="1" x14ac:dyDescent="0.25">
      <c r="A129" s="159">
        <v>2006</v>
      </c>
      <c r="B129" s="160" t="s">
        <v>129</v>
      </c>
      <c r="C129" s="160" t="s">
        <v>130</v>
      </c>
      <c r="F129" s="160">
        <v>2006</v>
      </c>
      <c r="G129" s="162" t="s">
        <v>138</v>
      </c>
      <c r="H129" s="162" t="s">
        <v>132</v>
      </c>
      <c r="I129" s="162" t="s">
        <v>133</v>
      </c>
      <c r="J129" s="162" t="s">
        <v>134</v>
      </c>
      <c r="K129" s="162" t="s">
        <v>135</v>
      </c>
    </row>
    <row r="130" spans="1:11" ht="12.6" customHeight="1" x14ac:dyDescent="0.25">
      <c r="A130" s="13" t="s">
        <v>117</v>
      </c>
      <c r="B130" s="9" t="s">
        <v>56</v>
      </c>
      <c r="C130" s="9" t="s">
        <v>56</v>
      </c>
      <c r="F130" s="13" t="s">
        <v>117</v>
      </c>
      <c r="G130" s="14" t="s">
        <v>56</v>
      </c>
      <c r="H130" s="14" t="s">
        <v>56</v>
      </c>
      <c r="I130" s="14" t="s">
        <v>56</v>
      </c>
      <c r="J130" s="14" t="s">
        <v>56</v>
      </c>
      <c r="K130" s="14" t="s">
        <v>56</v>
      </c>
    </row>
    <row r="131" spans="1:11" ht="12.6" customHeight="1" x14ac:dyDescent="0.25">
      <c r="A131" s="5" t="s">
        <v>118</v>
      </c>
      <c r="B131" s="9" t="s">
        <v>56</v>
      </c>
      <c r="C131" s="9" t="s">
        <v>56</v>
      </c>
      <c r="F131" s="5" t="s">
        <v>118</v>
      </c>
      <c r="G131" s="9" t="s">
        <v>56</v>
      </c>
      <c r="H131" s="9" t="s">
        <v>56</v>
      </c>
      <c r="I131" s="9" t="s">
        <v>56</v>
      </c>
      <c r="J131" s="9" t="s">
        <v>56</v>
      </c>
      <c r="K131" s="9" t="s">
        <v>56</v>
      </c>
    </row>
    <row r="132" spans="1:11" ht="12.6" customHeight="1" x14ac:dyDescent="0.25">
      <c r="A132" s="5" t="s">
        <v>119</v>
      </c>
      <c r="B132" s="9" t="s">
        <v>56</v>
      </c>
      <c r="C132" s="9" t="s">
        <v>56</v>
      </c>
      <c r="F132" s="5" t="s">
        <v>119</v>
      </c>
      <c r="G132" s="9" t="s">
        <v>56</v>
      </c>
      <c r="H132" s="9" t="s">
        <v>56</v>
      </c>
      <c r="I132" s="9" t="s">
        <v>56</v>
      </c>
      <c r="J132" s="9" t="s">
        <v>56</v>
      </c>
      <c r="K132" s="9" t="s">
        <v>56</v>
      </c>
    </row>
    <row r="133" spans="1:11" ht="14.25" x14ac:dyDescent="0.25">
      <c r="A133" s="5" t="s">
        <v>120</v>
      </c>
      <c r="B133" s="9" t="s">
        <v>56</v>
      </c>
      <c r="C133" s="9" t="s">
        <v>56</v>
      </c>
      <c r="F133" s="5" t="s">
        <v>120</v>
      </c>
      <c r="G133" s="9" t="s">
        <v>56</v>
      </c>
      <c r="H133" s="9" t="s">
        <v>56</v>
      </c>
      <c r="I133" s="9" t="s">
        <v>56</v>
      </c>
      <c r="J133" s="9" t="s">
        <v>56</v>
      </c>
      <c r="K133" s="9" t="s">
        <v>56</v>
      </c>
    </row>
  </sheetData>
  <mergeCells count="2">
    <mergeCell ref="A88:C88"/>
    <mergeCell ref="F88:K88"/>
  </mergeCells>
  <hyperlinks>
    <hyperlink ref="L1" location="Gráficos!A371" display="Gráficos" xr:uid="{7271A506-17A9-40F7-A0DD-B2DA00F4FDE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150"/>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36" width="17.7109375" style="1" customWidth="1"/>
    <col min="37" max="16384" width="10.85546875" style="1"/>
  </cols>
  <sheetData>
    <row r="1" spans="1:13" s="17" customFormat="1" ht="30" customHeight="1" x14ac:dyDescent="0.2">
      <c r="A1" s="15" t="s">
        <v>150</v>
      </c>
      <c r="B1" s="15"/>
      <c r="C1" s="15"/>
      <c r="D1" s="15"/>
      <c r="E1" s="15"/>
      <c r="F1" s="15"/>
      <c r="G1" s="15"/>
      <c r="H1" s="16"/>
      <c r="I1" s="16"/>
      <c r="J1" s="16"/>
      <c r="L1" s="117" t="s">
        <v>250</v>
      </c>
      <c r="M1" s="189"/>
    </row>
    <row r="3" spans="1:13" ht="14.25" thickBot="1" x14ac:dyDescent="0.3">
      <c r="A3" s="2" t="s">
        <v>115</v>
      </c>
    </row>
    <row r="4" spans="1:13" ht="26.45" customHeight="1" thickBot="1" x14ac:dyDescent="0.3">
      <c r="A4" s="163" t="s">
        <v>57</v>
      </c>
      <c r="B4" s="147">
        <v>2019</v>
      </c>
      <c r="C4" s="147">
        <v>2017</v>
      </c>
      <c r="D4" s="147">
        <v>2016</v>
      </c>
      <c r="E4" s="147">
        <v>2014</v>
      </c>
      <c r="F4" s="147">
        <v>2012</v>
      </c>
      <c r="G4" s="147">
        <v>2009</v>
      </c>
      <c r="H4" s="147">
        <v>2008</v>
      </c>
      <c r="I4" s="147">
        <v>2007</v>
      </c>
      <c r="J4" s="148" t="s">
        <v>151</v>
      </c>
    </row>
    <row r="5" spans="1:13" ht="12.6" customHeight="1" x14ac:dyDescent="0.25">
      <c r="A5" s="4" t="s">
        <v>140</v>
      </c>
      <c r="B5" s="8">
        <v>3.0000000000000001E-3</v>
      </c>
      <c r="C5" s="8">
        <v>1E-3</v>
      </c>
      <c r="D5" s="8">
        <v>6.6E-3</v>
      </c>
      <c r="E5" s="8">
        <v>6.0000000000000001E-3</v>
      </c>
      <c r="F5" s="8">
        <v>1.1900000000000001E-2</v>
      </c>
      <c r="G5" s="8">
        <v>2.0199999999999999E-2</v>
      </c>
      <c r="H5" s="8">
        <v>1.61E-2</v>
      </c>
      <c r="I5" s="8">
        <v>7.6E-3</v>
      </c>
      <c r="J5" s="88">
        <v>0.17100000000000001</v>
      </c>
    </row>
    <row r="6" spans="1:13" ht="12.6" customHeight="1" x14ac:dyDescent="0.25">
      <c r="A6" s="13" t="s">
        <v>141</v>
      </c>
      <c r="B6" s="14">
        <v>2.3E-2</v>
      </c>
      <c r="C6" s="14">
        <v>1.7999999999999999E-2</v>
      </c>
      <c r="D6" s="14">
        <v>0.37780000000000002</v>
      </c>
      <c r="E6" s="14">
        <v>4.3900000000000002E-2</v>
      </c>
      <c r="F6" s="14">
        <v>5.7200000000000001E-2</v>
      </c>
      <c r="G6" s="14">
        <v>6.6699999999999995E-2</v>
      </c>
      <c r="H6" s="14">
        <v>4.8599999999999997E-2</v>
      </c>
      <c r="I6" s="14">
        <v>6.5799999999999997E-2</v>
      </c>
      <c r="J6" s="89">
        <v>0.27200000000000002</v>
      </c>
    </row>
    <row r="7" spans="1:13" ht="12.6" customHeight="1" x14ac:dyDescent="0.25">
      <c r="A7" s="5" t="s">
        <v>142</v>
      </c>
      <c r="B7" s="9">
        <v>0.222</v>
      </c>
      <c r="C7" s="9">
        <v>0.22</v>
      </c>
      <c r="D7" s="9">
        <v>0.26729999999999998</v>
      </c>
      <c r="E7" s="9">
        <v>0.32119999999999999</v>
      </c>
      <c r="F7" s="9">
        <v>0.28060000000000002</v>
      </c>
      <c r="G7" s="9">
        <v>0.3352</v>
      </c>
      <c r="H7" s="9">
        <v>0.40839999999999999</v>
      </c>
      <c r="I7" s="9">
        <v>0.40250000000000002</v>
      </c>
      <c r="J7" s="9" t="s">
        <v>152</v>
      </c>
    </row>
    <row r="8" spans="1:13" ht="12.6" customHeight="1" x14ac:dyDescent="0.25">
      <c r="A8" s="5" t="s">
        <v>143</v>
      </c>
      <c r="B8" s="9">
        <v>0.65300000000000002</v>
      </c>
      <c r="C8" s="9">
        <v>0.66</v>
      </c>
      <c r="D8" s="9">
        <v>0.57920000000000005</v>
      </c>
      <c r="E8" s="9">
        <v>0.57430000000000003</v>
      </c>
      <c r="F8" s="9">
        <v>0.54269999999999996</v>
      </c>
      <c r="G8" s="9">
        <v>0.50970000000000004</v>
      </c>
      <c r="H8" s="9">
        <v>0.50270000000000004</v>
      </c>
      <c r="I8" s="9">
        <v>0.4924</v>
      </c>
      <c r="J8" s="90">
        <v>0.47399999999999998</v>
      </c>
    </row>
    <row r="9" spans="1:13" ht="12.6" customHeight="1" x14ac:dyDescent="0.25">
      <c r="A9" s="6" t="s">
        <v>144</v>
      </c>
      <c r="B9" s="10">
        <v>9.9000000000000005E-2</v>
      </c>
      <c r="C9" s="10">
        <v>0.10100000000000001</v>
      </c>
      <c r="D9" s="10">
        <v>0.1091</v>
      </c>
      <c r="E9" s="10">
        <v>5.4699999999999999E-2</v>
      </c>
      <c r="F9" s="10">
        <v>0.1076</v>
      </c>
      <c r="G9" s="10">
        <v>6.8199999999999997E-2</v>
      </c>
      <c r="H9" s="10">
        <v>2.4199999999999999E-2</v>
      </c>
      <c r="I9" s="10">
        <v>3.1699999999999999E-2</v>
      </c>
      <c r="J9" s="91">
        <v>8.2000000000000003E-2</v>
      </c>
    </row>
    <row r="10" spans="1:13" ht="12.6" customHeight="1" x14ac:dyDescent="0.25">
      <c r="A10" s="86" t="s">
        <v>153</v>
      </c>
    </row>
    <row r="12" spans="1:13" ht="14.25" thickBot="1" x14ac:dyDescent="0.3">
      <c r="A12" s="2" t="s">
        <v>52</v>
      </c>
    </row>
    <row r="13" spans="1:13" ht="30" customHeight="1" thickBot="1" x14ac:dyDescent="0.3">
      <c r="A13" s="164" t="s">
        <v>57</v>
      </c>
      <c r="B13" s="147">
        <v>2019</v>
      </c>
      <c r="C13" s="147">
        <v>2017</v>
      </c>
      <c r="D13" s="147">
        <v>2016</v>
      </c>
      <c r="E13" s="147">
        <v>2014</v>
      </c>
      <c r="F13" s="147">
        <v>2012</v>
      </c>
      <c r="G13" s="147">
        <v>2009</v>
      </c>
      <c r="H13" s="147">
        <v>2008</v>
      </c>
      <c r="I13" s="147">
        <v>2007</v>
      </c>
      <c r="J13" s="147" t="s">
        <v>151</v>
      </c>
    </row>
    <row r="14" spans="1:13" ht="15" customHeight="1" x14ac:dyDescent="0.25">
      <c r="A14" s="7" t="s">
        <v>145</v>
      </c>
      <c r="B14" s="11">
        <f>(100*B9+75*B8+50*B7+25*B6+0*B5)/SUM(B5:B9)</f>
        <v>70.55</v>
      </c>
      <c r="C14" s="11">
        <f t="shared" ref="C14:I14" si="0">100*C9+75*C8+50*C7+25*C6+0*C5/SUM(C5:C9)</f>
        <v>71.05</v>
      </c>
      <c r="D14" s="11">
        <f t="shared" si="0"/>
        <v>77.16</v>
      </c>
      <c r="E14" s="11">
        <f t="shared" si="0"/>
        <v>65.7</v>
      </c>
      <c r="F14" s="11">
        <f t="shared" si="0"/>
        <v>66.922500000000014</v>
      </c>
      <c r="G14" s="11">
        <f t="shared" si="0"/>
        <v>63.475000000000001</v>
      </c>
      <c r="H14" s="11">
        <f t="shared" si="0"/>
        <v>61.757500000000007</v>
      </c>
      <c r="I14" s="11">
        <f t="shared" si="0"/>
        <v>61.870000000000005</v>
      </c>
      <c r="J14" s="87">
        <f>50+(50*(J9-J5))+(25*(J8-J6))</f>
        <v>50.599999999999994</v>
      </c>
    </row>
    <row r="16" spans="1:13" s="17" customFormat="1" ht="30" customHeight="1" x14ac:dyDescent="0.2">
      <c r="A16" s="15" t="s">
        <v>154</v>
      </c>
      <c r="B16" s="15"/>
      <c r="C16" s="15"/>
      <c r="D16" s="15"/>
      <c r="E16" s="15"/>
      <c r="F16" s="15"/>
      <c r="G16" s="15"/>
      <c r="H16" s="16"/>
      <c r="I16" s="16"/>
      <c r="J16" s="16"/>
    </row>
    <row r="18" spans="1:23" x14ac:dyDescent="0.25">
      <c r="A18" s="3" t="s">
        <v>123</v>
      </c>
    </row>
    <row r="19" spans="1:23" s="35" customFormat="1" ht="30" customHeight="1" x14ac:dyDescent="0.2">
      <c r="A19" s="165" t="s">
        <v>57</v>
      </c>
      <c r="B19" s="155" t="s">
        <v>96</v>
      </c>
      <c r="C19" s="155" t="s">
        <v>93</v>
      </c>
      <c r="D19" s="155" t="s">
        <v>106</v>
      </c>
      <c r="E19" s="155" t="s">
        <v>107</v>
      </c>
      <c r="F19" s="155" t="s">
        <v>97</v>
      </c>
      <c r="G19" s="155" t="s">
        <v>109</v>
      </c>
      <c r="H19" s="155" t="s">
        <v>98</v>
      </c>
      <c r="I19" s="155" t="s">
        <v>100</v>
      </c>
      <c r="J19" s="155" t="s">
        <v>103</v>
      </c>
      <c r="K19" s="155" t="s">
        <v>102</v>
      </c>
      <c r="L19" s="155" t="s">
        <v>95</v>
      </c>
      <c r="M19" s="155" t="s">
        <v>110</v>
      </c>
      <c r="N19" s="155" t="s">
        <v>105</v>
      </c>
      <c r="O19" s="155" t="s">
        <v>104</v>
      </c>
      <c r="P19" s="155" t="s">
        <v>99</v>
      </c>
      <c r="Q19" s="155" t="s">
        <v>101</v>
      </c>
      <c r="R19" s="155" t="s">
        <v>113</v>
      </c>
      <c r="S19" s="155" t="s">
        <v>112</v>
      </c>
      <c r="T19" s="155" t="s">
        <v>111</v>
      </c>
      <c r="U19" s="155" t="s">
        <v>108</v>
      </c>
      <c r="V19" s="155" t="s">
        <v>94</v>
      </c>
      <c r="W19" s="185" t="s">
        <v>92</v>
      </c>
    </row>
    <row r="20" spans="1:23" ht="12.6" customHeight="1" x14ac:dyDescent="0.25">
      <c r="A20" s="52">
        <v>2019</v>
      </c>
      <c r="B20" s="25">
        <f>(100*B35+75*B34+50*B33+25*B32+0*B31)/SUM(B31:B35)</f>
        <v>73.929471032745596</v>
      </c>
      <c r="C20" s="25">
        <f t="shared" ref="C20:V20" si="1">(100*C35+75*C34+50*C33+25*C32+0*C31)/SUM(C31:C35)</f>
        <v>66.224747474747474</v>
      </c>
      <c r="D20" s="25">
        <f t="shared" si="1"/>
        <v>69.756097560975604</v>
      </c>
      <c r="E20" s="25">
        <f t="shared" si="1"/>
        <v>73.017902813299244</v>
      </c>
      <c r="F20" s="25">
        <f t="shared" si="1"/>
        <v>70.477386934673362</v>
      </c>
      <c r="G20" s="25">
        <f t="shared" si="1"/>
        <v>68.38942307692308</v>
      </c>
      <c r="H20" s="25">
        <f t="shared" si="1"/>
        <v>74.878345498783446</v>
      </c>
      <c r="I20" s="25">
        <f t="shared" si="1"/>
        <v>70.69174757281553</v>
      </c>
      <c r="J20" s="25">
        <f t="shared" si="1"/>
        <v>69.617224880382778</v>
      </c>
      <c r="K20" s="25">
        <f t="shared" si="1"/>
        <v>72.523584905660385</v>
      </c>
      <c r="L20" s="25">
        <f t="shared" si="1"/>
        <v>70.211442786069654</v>
      </c>
      <c r="M20" s="25">
        <f t="shared" si="1"/>
        <v>70.368020304568546</v>
      </c>
      <c r="N20" s="25">
        <f t="shared" si="1"/>
        <v>67.929292929292927</v>
      </c>
      <c r="O20" s="25">
        <f t="shared" si="1"/>
        <v>71.658415841584173</v>
      </c>
      <c r="P20" s="25">
        <f t="shared" si="1"/>
        <v>72.788697788697789</v>
      </c>
      <c r="Q20" s="25">
        <f t="shared" si="1"/>
        <v>71.032745591939531</v>
      </c>
      <c r="R20" s="25">
        <f t="shared" si="1"/>
        <v>67.278481012658233</v>
      </c>
      <c r="S20" s="25">
        <f t="shared" si="1"/>
        <v>66.987951807228924</v>
      </c>
      <c r="T20" s="25">
        <f t="shared" si="1"/>
        <v>70.997536945812811</v>
      </c>
      <c r="U20" s="25">
        <f t="shared" si="1"/>
        <v>70.625</v>
      </c>
      <c r="V20" s="25">
        <f t="shared" si="1"/>
        <v>68.562500000000014</v>
      </c>
      <c r="W20" s="53">
        <f>B14</f>
        <v>70.55</v>
      </c>
    </row>
    <row r="21" spans="1:23" ht="12.6" customHeight="1" x14ac:dyDescent="0.25">
      <c r="A21" s="52">
        <v>2017</v>
      </c>
      <c r="B21" s="25">
        <f>(100*B41+75*B40+50*B39+25*B38+0*B37)/SUM(B37:B41)</f>
        <v>70.070422535211279</v>
      </c>
      <c r="C21" s="25">
        <f t="shared" ref="C21:V21" si="2">(100*C41+75*C40+50*C39+25*C38+0*C37)/SUM(C37:C41)</f>
        <v>71.478873239436624</v>
      </c>
      <c r="D21" s="25">
        <f t="shared" si="2"/>
        <v>66.083916083916094</v>
      </c>
      <c r="E21" s="25">
        <f t="shared" si="2"/>
        <v>74.47552447552448</v>
      </c>
      <c r="F21" s="25">
        <f t="shared" si="2"/>
        <v>71.126760563380287</v>
      </c>
      <c r="G21" s="25">
        <f t="shared" si="2"/>
        <v>71.98581560283688</v>
      </c>
      <c r="H21" s="25">
        <f t="shared" si="2"/>
        <v>74.47552447552448</v>
      </c>
      <c r="I21" s="25">
        <f t="shared" si="2"/>
        <v>70.178571428571431</v>
      </c>
      <c r="J21" s="25">
        <f t="shared" si="2"/>
        <v>72.007042253521149</v>
      </c>
      <c r="K21" s="25">
        <f t="shared" si="2"/>
        <v>68.065693430656935</v>
      </c>
      <c r="L21" s="25">
        <f t="shared" si="2"/>
        <v>78.697183098591566</v>
      </c>
      <c r="M21" s="25">
        <f t="shared" si="2"/>
        <v>73.251748251748253</v>
      </c>
      <c r="N21" s="25">
        <f t="shared" si="2"/>
        <v>71.478873239436624</v>
      </c>
      <c r="O21" s="25">
        <f t="shared" si="2"/>
        <v>70.27972027972028</v>
      </c>
      <c r="P21" s="25">
        <f t="shared" si="2"/>
        <v>71.15384615384616</v>
      </c>
      <c r="Q21" s="25">
        <f t="shared" si="2"/>
        <v>68.181818181818173</v>
      </c>
      <c r="R21" s="25">
        <f t="shared" si="2"/>
        <v>68.971631205673759</v>
      </c>
      <c r="S21" s="25">
        <f t="shared" si="2"/>
        <v>72.552447552447532</v>
      </c>
      <c r="T21" s="25">
        <f t="shared" si="2"/>
        <v>66.608391608391599</v>
      </c>
      <c r="U21" s="25">
        <f t="shared" si="2"/>
        <v>68.35664335664336</v>
      </c>
      <c r="V21" s="25">
        <f t="shared" si="2"/>
        <v>68.133802816901408</v>
      </c>
      <c r="W21" s="54">
        <f>C14</f>
        <v>71.05</v>
      </c>
    </row>
    <row r="22" spans="1:23" ht="12.6" customHeight="1" x14ac:dyDescent="0.25">
      <c r="A22" s="52">
        <v>2016</v>
      </c>
      <c r="B22" s="25">
        <f>(100*B47+75*B46+50*B45+25*B44+0*B43)/SUM(B43:B47)</f>
        <v>70.179820179820169</v>
      </c>
      <c r="C22" s="25">
        <f t="shared" ref="C22:V22" si="3">(100*C47+75*C46+50*C45+25*C44+0*C43)/SUM(C43:C47)</f>
        <v>71.050000000000011</v>
      </c>
      <c r="D22" s="25">
        <f t="shared" si="3"/>
        <v>66.275000000000006</v>
      </c>
      <c r="E22" s="25">
        <f t="shared" si="3"/>
        <v>68.45</v>
      </c>
      <c r="F22" s="25">
        <f t="shared" si="3"/>
        <v>71.346346346346337</v>
      </c>
      <c r="G22" s="25">
        <f t="shared" si="3"/>
        <v>68.300000000000011</v>
      </c>
      <c r="H22" s="25">
        <f t="shared" si="3"/>
        <v>69.205794205794191</v>
      </c>
      <c r="I22" s="25">
        <f t="shared" si="3"/>
        <v>66.2</v>
      </c>
      <c r="J22" s="25">
        <f t="shared" si="3"/>
        <v>67.342342342342349</v>
      </c>
      <c r="K22" s="25">
        <f t="shared" si="3"/>
        <v>74.600399600399612</v>
      </c>
      <c r="L22" s="25">
        <f t="shared" si="3"/>
        <v>67.517517517517518</v>
      </c>
      <c r="M22" s="25">
        <f t="shared" si="3"/>
        <v>69.7</v>
      </c>
      <c r="N22" s="25">
        <f t="shared" si="3"/>
        <v>68.999999999999986</v>
      </c>
      <c r="O22" s="25">
        <f t="shared" si="3"/>
        <v>68.725000000000009</v>
      </c>
      <c r="P22" s="25">
        <f t="shared" si="3"/>
        <v>69.974999999999994</v>
      </c>
      <c r="Q22" s="25">
        <f t="shared" si="3"/>
        <v>67.974999999999994</v>
      </c>
      <c r="R22" s="25">
        <f t="shared" si="3"/>
        <v>66.625000000000014</v>
      </c>
      <c r="S22" s="25">
        <f t="shared" si="3"/>
        <v>65.875000000000014</v>
      </c>
      <c r="T22" s="25">
        <f t="shared" si="3"/>
        <v>66.933066933066939</v>
      </c>
      <c r="U22" s="25">
        <f t="shared" si="3"/>
        <v>65.409590409590422</v>
      </c>
      <c r="V22" s="25">
        <f t="shared" si="3"/>
        <v>65.875</v>
      </c>
      <c r="W22" s="54">
        <f>D14</f>
        <v>77.16</v>
      </c>
    </row>
    <row r="23" spans="1:23" ht="12.6" customHeight="1" x14ac:dyDescent="0.25">
      <c r="A23" s="52">
        <v>2014</v>
      </c>
      <c r="B23" s="25">
        <f>(100*B53+75*B52+50*B51+25*B50+0*B49)/SUM(B49:B53)</f>
        <v>67.016806722689068</v>
      </c>
      <c r="C23" s="25">
        <f t="shared" ref="C23:V23" si="4">(100*C53+75*C52+50*C51+25*C50+0*C49)/SUM(C49:C53)</f>
        <v>69.747899159663859</v>
      </c>
      <c r="D23" s="25">
        <f t="shared" si="4"/>
        <v>70.550847457627128</v>
      </c>
      <c r="E23" s="25">
        <f t="shared" si="4"/>
        <v>68.907563025210081</v>
      </c>
      <c r="F23" s="25">
        <f t="shared" si="4"/>
        <v>67.73504273504274</v>
      </c>
      <c r="G23" s="25">
        <f t="shared" si="4"/>
        <v>62.605042016806721</v>
      </c>
      <c r="H23" s="25">
        <f t="shared" si="4"/>
        <v>69.444444444444443</v>
      </c>
      <c r="I23" s="25">
        <f t="shared" si="4"/>
        <v>68.333333333333329</v>
      </c>
      <c r="J23" s="25">
        <f t="shared" si="4"/>
        <v>65.732758620689651</v>
      </c>
      <c r="K23" s="25">
        <f t="shared" si="4"/>
        <v>64.618644067796623</v>
      </c>
      <c r="L23" s="25">
        <f t="shared" si="4"/>
        <v>62.076271186440678</v>
      </c>
      <c r="M23" s="25">
        <f t="shared" si="4"/>
        <v>64.102564102564102</v>
      </c>
      <c r="N23" s="25">
        <f t="shared" si="4"/>
        <v>60.470085470085472</v>
      </c>
      <c r="O23" s="25">
        <f t="shared" si="4"/>
        <v>63.235294117647058</v>
      </c>
      <c r="P23" s="25">
        <f t="shared" si="4"/>
        <v>63.333333333333329</v>
      </c>
      <c r="Q23" s="25">
        <f t="shared" si="4"/>
        <v>67.083333333333343</v>
      </c>
      <c r="R23" s="25">
        <f t="shared" si="4"/>
        <v>68.958333333333343</v>
      </c>
      <c r="S23" s="25">
        <f t="shared" si="4"/>
        <v>68.803418803418793</v>
      </c>
      <c r="T23" s="25">
        <f t="shared" si="4"/>
        <v>64.406779661016969</v>
      </c>
      <c r="U23" s="25">
        <f t="shared" si="4"/>
        <v>65.466101694915253</v>
      </c>
      <c r="V23" s="25">
        <f t="shared" si="4"/>
        <v>64.495798319327733</v>
      </c>
      <c r="W23" s="54">
        <f>E14</f>
        <v>65.7</v>
      </c>
    </row>
    <row r="24" spans="1:23" ht="12.6" customHeight="1" x14ac:dyDescent="0.25">
      <c r="A24" s="52">
        <v>2012</v>
      </c>
      <c r="B24" s="25">
        <f>(100*B59+75*B58+50*B57+25*B56+0*B55)/SUM(B55:B59)</f>
        <v>70.416666666666671</v>
      </c>
      <c r="C24" s="25">
        <f t="shared" ref="C24:V24" si="5">(100*C59+75*C58+50*C57+25*C56+0*C55)/SUM(C55:C59)</f>
        <v>65.833333333333357</v>
      </c>
      <c r="D24" s="25">
        <f t="shared" si="5"/>
        <v>65.12605042016807</v>
      </c>
      <c r="E24" s="25">
        <f t="shared" si="5"/>
        <v>72.708333333333329</v>
      </c>
      <c r="F24" s="25">
        <f t="shared" si="5"/>
        <v>69.791666666666671</v>
      </c>
      <c r="G24" s="25">
        <f t="shared" si="5"/>
        <v>68.125000000000014</v>
      </c>
      <c r="H24" s="25">
        <f t="shared" si="5"/>
        <v>71.041666666666671</v>
      </c>
      <c r="I24" s="25">
        <f t="shared" si="5"/>
        <v>68.958333333333329</v>
      </c>
      <c r="J24" s="25">
        <f t="shared" si="5"/>
        <v>67.291666666666671</v>
      </c>
      <c r="K24" s="25">
        <f t="shared" si="5"/>
        <v>66.25</v>
      </c>
      <c r="L24" s="25">
        <f t="shared" si="5"/>
        <v>64.583333333333329</v>
      </c>
      <c r="M24" s="25">
        <f t="shared" si="5"/>
        <v>64.166666666666671</v>
      </c>
      <c r="N24" s="25">
        <f t="shared" si="5"/>
        <v>59.033613445378144</v>
      </c>
      <c r="O24" s="25">
        <f t="shared" si="5"/>
        <v>71.250000000000014</v>
      </c>
      <c r="P24" s="25">
        <f t="shared" si="5"/>
        <v>69.375</v>
      </c>
      <c r="Q24" s="25">
        <f t="shared" si="5"/>
        <v>66.041666666666671</v>
      </c>
      <c r="R24" s="25">
        <f t="shared" si="5"/>
        <v>66.041666666666671</v>
      </c>
      <c r="S24" s="25">
        <f t="shared" si="5"/>
        <v>60.833333333333336</v>
      </c>
      <c r="T24" s="25">
        <f t="shared" si="5"/>
        <v>69.375</v>
      </c>
      <c r="U24" s="25">
        <f t="shared" si="5"/>
        <v>65.416666666666671</v>
      </c>
      <c r="V24" s="25">
        <f t="shared" si="5"/>
        <v>67.291666666666686</v>
      </c>
      <c r="W24" s="54">
        <f>F14</f>
        <v>66.922500000000014</v>
      </c>
    </row>
    <row r="25" spans="1:23" ht="12.6" customHeight="1" x14ac:dyDescent="0.25">
      <c r="A25" s="52">
        <v>2009</v>
      </c>
      <c r="B25" s="25">
        <f>(100*B65+75*B64+50*B63+25*B62+0*B61)/SUM(B61:B65)</f>
        <v>64.915966386554615</v>
      </c>
      <c r="C25" s="25">
        <f t="shared" ref="C25:V25" si="6">(100*C65+75*C64+50*C63+25*C62+0*C61)/SUM(C61:C65)</f>
        <v>65.833333333333329</v>
      </c>
      <c r="D25" s="25">
        <f t="shared" si="6"/>
        <v>64.618644067796609</v>
      </c>
      <c r="E25" s="25">
        <f t="shared" si="6"/>
        <v>68.067226890756302</v>
      </c>
      <c r="F25" s="25">
        <f t="shared" si="6"/>
        <v>64.194915254237287</v>
      </c>
      <c r="G25" s="25">
        <f t="shared" si="6"/>
        <v>69.70338983050847</v>
      </c>
      <c r="H25" s="25">
        <f t="shared" si="6"/>
        <v>65.966386554621849</v>
      </c>
      <c r="I25" s="25">
        <f t="shared" si="6"/>
        <v>68.965517241379317</v>
      </c>
      <c r="J25" s="25">
        <f t="shared" si="6"/>
        <v>66.596638655462186</v>
      </c>
      <c r="K25" s="25">
        <f t="shared" si="6"/>
        <v>65.208333333333343</v>
      </c>
      <c r="L25" s="25">
        <f t="shared" si="6"/>
        <v>60.714285714285708</v>
      </c>
      <c r="M25" s="25">
        <f t="shared" si="6"/>
        <v>61.666666666666664</v>
      </c>
      <c r="N25" s="25">
        <f t="shared" si="6"/>
        <v>58.403361344537814</v>
      </c>
      <c r="O25" s="25">
        <f t="shared" si="6"/>
        <v>62.291666666666657</v>
      </c>
      <c r="P25" s="25">
        <f t="shared" si="6"/>
        <v>62.076271186440671</v>
      </c>
      <c r="Q25" s="25">
        <f t="shared" si="6"/>
        <v>64.254385964912274</v>
      </c>
      <c r="R25" s="25">
        <f t="shared" si="6"/>
        <v>57.838983050847467</v>
      </c>
      <c r="S25" s="25">
        <f t="shared" si="6"/>
        <v>60.084033613445378</v>
      </c>
      <c r="T25" s="25">
        <f t="shared" si="6"/>
        <v>56.875000000000007</v>
      </c>
      <c r="U25" s="25">
        <f t="shared" si="6"/>
        <v>56.991525423728817</v>
      </c>
      <c r="V25" s="25">
        <f t="shared" si="6"/>
        <v>69.017094017094024</v>
      </c>
      <c r="W25" s="54">
        <f>G14</f>
        <v>63.475000000000001</v>
      </c>
    </row>
    <row r="26" spans="1:23" ht="12.6" customHeight="1" x14ac:dyDescent="0.25">
      <c r="A26" s="52">
        <v>2008</v>
      </c>
      <c r="B26" s="25">
        <f>(100*B71+75*B70+50*B69+25*B68+0*B67)/SUM(B67:B71)</f>
        <v>59.230769230769219</v>
      </c>
      <c r="C26" s="25">
        <f t="shared" ref="C26:V26" si="7">(100*C71+75*C70+50*C69+25*C68+0*C67)/SUM(C67:C71)</f>
        <v>63.146551724137929</v>
      </c>
      <c r="D26" s="25">
        <f t="shared" si="7"/>
        <v>54.276315789473678</v>
      </c>
      <c r="E26" s="25">
        <f t="shared" si="7"/>
        <v>63.541666666666664</v>
      </c>
      <c r="F26" s="25">
        <f t="shared" si="7"/>
        <v>60.476190476190467</v>
      </c>
      <c r="G26" s="25">
        <f t="shared" si="7"/>
        <v>59.583333333333336</v>
      </c>
      <c r="H26" s="25">
        <f t="shared" si="7"/>
        <v>60.745614035087712</v>
      </c>
      <c r="I26" s="25">
        <f t="shared" si="7"/>
        <v>63.742690058479532</v>
      </c>
      <c r="J26" s="25">
        <f t="shared" si="7"/>
        <v>65.957446808510639</v>
      </c>
      <c r="K26" s="25">
        <f t="shared" si="7"/>
        <v>65.841584158415841</v>
      </c>
      <c r="L26" s="25">
        <f t="shared" si="7"/>
        <v>62.68656716417911</v>
      </c>
      <c r="M26" s="25">
        <f t="shared" si="7"/>
        <v>62.254901960784323</v>
      </c>
      <c r="N26" s="25">
        <f t="shared" si="7"/>
        <v>56.056701030927833</v>
      </c>
      <c r="O26" s="25">
        <f t="shared" si="7"/>
        <v>60</v>
      </c>
      <c r="P26" s="25">
        <f t="shared" si="7"/>
        <v>61.956521739130437</v>
      </c>
      <c r="Q26" s="25">
        <f t="shared" si="7"/>
        <v>65.41353383458646</v>
      </c>
      <c r="R26" s="25">
        <f t="shared" si="7"/>
        <v>61.805555555555557</v>
      </c>
      <c r="S26" s="25">
        <f t="shared" si="7"/>
        <v>57.21153846153846</v>
      </c>
      <c r="T26" s="25">
        <f t="shared" si="7"/>
        <v>62.745098039215684</v>
      </c>
      <c r="U26" s="25">
        <f t="shared" si="7"/>
        <v>61.680327868852466</v>
      </c>
      <c r="V26" s="25">
        <f t="shared" si="7"/>
        <v>67.741935483870989</v>
      </c>
      <c r="W26" s="54">
        <f>H14</f>
        <v>61.757500000000007</v>
      </c>
    </row>
    <row r="27" spans="1:23" ht="12.6" customHeight="1" x14ac:dyDescent="0.25">
      <c r="A27" s="52">
        <v>2007</v>
      </c>
      <c r="B27" s="25">
        <f>(100*B77+75*B76+50*B75+25*B74+0*B73)/SUM(B73:B77)</f>
        <v>58.613445378151255</v>
      </c>
      <c r="C27" s="25">
        <f t="shared" ref="C27:V27" si="8">(100*C77+75*C76+50*C75+25*C74+0*C73)/SUM(C73:C77)</f>
        <v>63.541666666666671</v>
      </c>
      <c r="D27" s="25">
        <f t="shared" si="8"/>
        <v>57</v>
      </c>
      <c r="E27" s="25">
        <f t="shared" si="8"/>
        <v>63.983050847457626</v>
      </c>
      <c r="F27" s="25">
        <f t="shared" si="8"/>
        <v>61.764705882352949</v>
      </c>
      <c r="G27" s="25">
        <f t="shared" si="8"/>
        <v>60.833333333333321</v>
      </c>
      <c r="H27" s="25">
        <f t="shared" si="8"/>
        <v>61.458333333333336</v>
      </c>
      <c r="I27" s="25">
        <f t="shared" si="8"/>
        <v>65.15625</v>
      </c>
      <c r="J27" s="25">
        <f t="shared" si="8"/>
        <v>65.75</v>
      </c>
      <c r="K27" s="25">
        <f t="shared" si="8"/>
        <v>62.375</v>
      </c>
      <c r="L27" s="25">
        <f t="shared" si="8"/>
        <v>62.311557788944725</v>
      </c>
      <c r="M27" s="25">
        <f t="shared" si="8"/>
        <v>63.383838383838388</v>
      </c>
      <c r="N27" s="25">
        <f t="shared" si="8"/>
        <v>58.977900552486197</v>
      </c>
      <c r="O27" s="25">
        <f t="shared" si="8"/>
        <v>58.227848101265835</v>
      </c>
      <c r="P27" s="25">
        <f t="shared" si="8"/>
        <v>66.432584269662925</v>
      </c>
      <c r="Q27" s="25">
        <f t="shared" si="8"/>
        <v>61.666666666666671</v>
      </c>
      <c r="R27" s="25">
        <f t="shared" si="8"/>
        <v>58.125</v>
      </c>
      <c r="S27" s="25">
        <f t="shared" si="8"/>
        <v>70.625000000000014</v>
      </c>
      <c r="T27" s="25">
        <f t="shared" si="8"/>
        <v>53.125</v>
      </c>
      <c r="U27" s="25">
        <f t="shared" si="8"/>
        <v>63.333333333333329</v>
      </c>
      <c r="V27" s="25">
        <f t="shared" si="8"/>
        <v>53.125</v>
      </c>
      <c r="W27" s="54">
        <f>I14</f>
        <v>61.870000000000005</v>
      </c>
    </row>
    <row r="28" spans="1:23" ht="12.6" customHeight="1" x14ac:dyDescent="0.25">
      <c r="A28" s="55" t="s">
        <v>151</v>
      </c>
      <c r="B28" s="60">
        <f>50+(50*(B82-B79))+(25*(B81-B80))</f>
        <v>49.774999999999999</v>
      </c>
      <c r="C28" s="60">
        <f t="shared" ref="C28:V28" si="9">50+(50*(C82-C79))+(25*(C81-C80))</f>
        <v>37.800000000000004</v>
      </c>
      <c r="D28" s="60">
        <f t="shared" si="9"/>
        <v>64.150000000000006</v>
      </c>
      <c r="E28" s="60">
        <f t="shared" si="9"/>
        <v>48.75</v>
      </c>
      <c r="F28" s="60">
        <f t="shared" si="9"/>
        <v>53.224999999999994</v>
      </c>
      <c r="G28" s="60">
        <f t="shared" si="9"/>
        <v>65.2</v>
      </c>
      <c r="H28" s="60">
        <f t="shared" si="9"/>
        <v>42.625</v>
      </c>
      <c r="I28" s="60">
        <f t="shared" si="9"/>
        <v>46.55</v>
      </c>
      <c r="J28" s="60">
        <f t="shared" si="9"/>
        <v>48.900000000000006</v>
      </c>
      <c r="K28" s="60">
        <f t="shared" si="9"/>
        <v>37.85</v>
      </c>
      <c r="L28" s="60">
        <f t="shared" si="9"/>
        <v>60.400000000000006</v>
      </c>
      <c r="M28" s="60">
        <f t="shared" si="9"/>
        <v>59.099999999999994</v>
      </c>
      <c r="N28" s="60">
        <f t="shared" si="9"/>
        <v>28.175000000000001</v>
      </c>
      <c r="O28" s="60">
        <f t="shared" si="9"/>
        <v>62.774999999999999</v>
      </c>
      <c r="P28" s="60">
        <f t="shared" si="9"/>
        <v>60.25</v>
      </c>
      <c r="Q28" s="60">
        <f t="shared" si="9"/>
        <v>58.55</v>
      </c>
      <c r="R28" s="60">
        <f t="shared" si="9"/>
        <v>47.9</v>
      </c>
      <c r="S28" s="60">
        <f t="shared" si="9"/>
        <v>53.15</v>
      </c>
      <c r="T28" s="60">
        <f t="shared" si="9"/>
        <v>57.65</v>
      </c>
      <c r="U28" s="60">
        <f t="shared" si="9"/>
        <v>50.824999999999996</v>
      </c>
      <c r="V28" s="60">
        <f t="shared" si="9"/>
        <v>62.525000000000006</v>
      </c>
      <c r="W28" s="57">
        <f>J14</f>
        <v>50.599999999999994</v>
      </c>
    </row>
    <row r="29" spans="1:23" ht="12.6" customHeight="1" x14ac:dyDescent="0.25"/>
    <row r="30" spans="1:23" ht="12.6" customHeight="1" thickBot="1" x14ac:dyDescent="0.3">
      <c r="A30" s="159">
        <v>2019</v>
      </c>
      <c r="B30" s="160" t="s">
        <v>96</v>
      </c>
      <c r="C30" s="160" t="s">
        <v>93</v>
      </c>
      <c r="D30" s="160" t="s">
        <v>106</v>
      </c>
      <c r="E30" s="160" t="s">
        <v>107</v>
      </c>
      <c r="F30" s="160" t="s">
        <v>97</v>
      </c>
      <c r="G30" s="160" t="s">
        <v>109</v>
      </c>
      <c r="H30" s="160" t="s">
        <v>98</v>
      </c>
      <c r="I30" s="160" t="s">
        <v>125</v>
      </c>
      <c r="J30" s="160" t="s">
        <v>126</v>
      </c>
      <c r="K30" s="160" t="s">
        <v>102</v>
      </c>
      <c r="L30" s="160" t="s">
        <v>95</v>
      </c>
      <c r="M30" s="160" t="s">
        <v>110</v>
      </c>
      <c r="N30" s="160" t="s">
        <v>105</v>
      </c>
      <c r="O30" s="160" t="s">
        <v>104</v>
      </c>
      <c r="P30" s="160" t="s">
        <v>127</v>
      </c>
      <c r="Q30" s="160" t="s">
        <v>101</v>
      </c>
      <c r="R30" s="160" t="s">
        <v>113</v>
      </c>
      <c r="S30" s="160" t="s">
        <v>112</v>
      </c>
      <c r="T30" s="160" t="s">
        <v>111</v>
      </c>
      <c r="U30" s="160" t="s">
        <v>108</v>
      </c>
      <c r="V30" s="160" t="s">
        <v>94</v>
      </c>
    </row>
    <row r="31" spans="1:23" ht="12.6" customHeight="1" x14ac:dyDescent="0.25">
      <c r="A31" s="4" t="s">
        <v>140</v>
      </c>
      <c r="B31" s="9">
        <v>5.0377833753148613E-3</v>
      </c>
      <c r="C31" s="9"/>
      <c r="D31" s="9">
        <v>4.8780487804878049E-3</v>
      </c>
      <c r="E31" s="9">
        <v>5.1150895140664966E-3</v>
      </c>
      <c r="F31" s="9">
        <v>5.0251256281407027E-3</v>
      </c>
      <c r="G31" s="9"/>
      <c r="H31" s="9"/>
      <c r="I31" s="9">
        <v>2.4271844660194173E-3</v>
      </c>
      <c r="J31" s="9">
        <v>2.3923444976076554E-3</v>
      </c>
      <c r="K31" s="9"/>
      <c r="L31" s="9">
        <v>2.4875621890547263E-3</v>
      </c>
      <c r="M31" s="9">
        <v>5.076142131979695E-3</v>
      </c>
      <c r="N31" s="9">
        <v>1.0101010101010102E-2</v>
      </c>
      <c r="O31" s="9"/>
      <c r="P31" s="9">
        <v>2.4570024570024569E-3</v>
      </c>
      <c r="Q31" s="9">
        <v>2.5188916876574307E-3</v>
      </c>
      <c r="R31" s="9">
        <v>7.5949367088607592E-3</v>
      </c>
      <c r="S31" s="9"/>
      <c r="T31" s="9"/>
      <c r="U31" s="9"/>
      <c r="V31" s="9">
        <v>0.01</v>
      </c>
    </row>
    <row r="32" spans="1:23" ht="12.6" customHeight="1" x14ac:dyDescent="0.25">
      <c r="A32" s="13" t="s">
        <v>141</v>
      </c>
      <c r="B32" s="9">
        <v>3.0226700251889168E-2</v>
      </c>
      <c r="C32" s="9">
        <v>2.7777777777777776E-2</v>
      </c>
      <c r="D32" s="9">
        <v>3.9024390243902439E-2</v>
      </c>
      <c r="E32" s="9">
        <v>2.8132992327365727E-2</v>
      </c>
      <c r="F32" s="9">
        <v>1.7587939698492462E-2</v>
      </c>
      <c r="G32" s="9">
        <v>3.125E-2</v>
      </c>
      <c r="H32" s="9">
        <v>1.4598540145985401E-2</v>
      </c>
      <c r="I32" s="9">
        <v>1.9417475728155338E-2</v>
      </c>
      <c r="J32" s="9">
        <v>2.8708133971291863E-2</v>
      </c>
      <c r="K32" s="9">
        <v>2.3584905660377358E-3</v>
      </c>
      <c r="L32" s="9">
        <v>2.4875621890547265E-2</v>
      </c>
      <c r="M32" s="9">
        <v>3.553299492385787E-2</v>
      </c>
      <c r="N32" s="9">
        <v>3.0303030303030304E-2</v>
      </c>
      <c r="O32" s="9">
        <v>2.7227722772277231E-2</v>
      </c>
      <c r="P32" s="9">
        <v>4.9140049140049139E-3</v>
      </c>
      <c r="Q32" s="9">
        <v>1.2594458438287154E-2</v>
      </c>
      <c r="R32" s="9">
        <v>5.3164556962025315E-2</v>
      </c>
      <c r="S32" s="9">
        <v>3.614457831325301E-2</v>
      </c>
      <c r="T32" s="9">
        <v>2.2167487684729065E-2</v>
      </c>
      <c r="U32" s="9">
        <v>1.2500000000000001E-2</v>
      </c>
      <c r="V32" s="9">
        <v>0.03</v>
      </c>
    </row>
    <row r="33" spans="1:22" ht="12.6" customHeight="1" x14ac:dyDescent="0.25">
      <c r="A33" s="5" t="s">
        <v>142</v>
      </c>
      <c r="B33" s="9">
        <v>0.15869017632241814</v>
      </c>
      <c r="C33" s="9">
        <v>0.36363636363636365</v>
      </c>
      <c r="D33" s="9">
        <v>0.28536585365853656</v>
      </c>
      <c r="E33" s="9">
        <v>0.14578005115089515</v>
      </c>
      <c r="F33" s="9">
        <v>0.27889447236180903</v>
      </c>
      <c r="G33" s="9">
        <v>0.28365384615384615</v>
      </c>
      <c r="H33" s="9">
        <v>0.15815085158150852</v>
      </c>
      <c r="I33" s="9">
        <v>0.20388349514563106</v>
      </c>
      <c r="J33" s="9">
        <v>0.26076555023923442</v>
      </c>
      <c r="K33" s="9">
        <v>0.15330188679245282</v>
      </c>
      <c r="L33" s="9">
        <v>0.2388059701492537</v>
      </c>
      <c r="M33" s="9">
        <v>0.19543147208121828</v>
      </c>
      <c r="N33" s="9">
        <v>0.23989898989898989</v>
      </c>
      <c r="O33" s="9">
        <v>0.17821782178217821</v>
      </c>
      <c r="P33" s="9">
        <v>0.1081081081081081</v>
      </c>
      <c r="Q33" s="9">
        <v>0.21158690176322417</v>
      </c>
      <c r="R33" s="9">
        <v>0.26329113924050634</v>
      </c>
      <c r="S33" s="9">
        <v>0.3180722891566265</v>
      </c>
      <c r="T33" s="9">
        <v>0.23891625615763548</v>
      </c>
      <c r="U33" s="9">
        <v>0.23250000000000001</v>
      </c>
      <c r="V33" s="9">
        <v>0.28749999999999998</v>
      </c>
    </row>
    <row r="34" spans="1:22" ht="12.6" customHeight="1" x14ac:dyDescent="0.25">
      <c r="A34" s="5" t="s">
        <v>143</v>
      </c>
      <c r="B34" s="9">
        <v>0.61460957178841313</v>
      </c>
      <c r="C34" s="9">
        <v>0.54040404040404044</v>
      </c>
      <c r="D34" s="9">
        <v>0.5024390243902439</v>
      </c>
      <c r="E34" s="9">
        <v>0.68286445012787722</v>
      </c>
      <c r="F34" s="9">
        <v>0.55025125628140703</v>
      </c>
      <c r="G34" s="9">
        <v>0.60336538461538458</v>
      </c>
      <c r="H34" s="9">
        <v>0.64476885644768855</v>
      </c>
      <c r="I34" s="9">
        <v>0.69660194174757284</v>
      </c>
      <c r="J34" s="9">
        <v>0.59808612440191389</v>
      </c>
      <c r="K34" s="9">
        <v>0.785377358490566</v>
      </c>
      <c r="L34" s="9">
        <v>0.62935323383084574</v>
      </c>
      <c r="M34" s="9">
        <v>0.6675126903553299</v>
      </c>
      <c r="N34" s="9">
        <v>0.67171717171717171</v>
      </c>
      <c r="O34" s="9">
        <v>0.6955445544554455</v>
      </c>
      <c r="P34" s="9">
        <v>0.84766584766584752</v>
      </c>
      <c r="Q34" s="9">
        <v>0.68765743073047858</v>
      </c>
      <c r="R34" s="9">
        <v>0.59240506329113929</v>
      </c>
      <c r="S34" s="9">
        <v>0.57590361445783134</v>
      </c>
      <c r="T34" s="9">
        <v>0.61576354679802958</v>
      </c>
      <c r="U34" s="9">
        <v>0.67249999999999999</v>
      </c>
      <c r="V34" s="9">
        <v>0.55249999999999999</v>
      </c>
    </row>
    <row r="35" spans="1:22" ht="12.6" customHeight="1" thickBot="1" x14ac:dyDescent="0.3">
      <c r="A35" s="5" t="s">
        <v>144</v>
      </c>
      <c r="B35" s="9">
        <v>0.19143576826196473</v>
      </c>
      <c r="C35" s="9">
        <v>6.8181818181818177E-2</v>
      </c>
      <c r="D35" s="9">
        <v>0.16829268292682931</v>
      </c>
      <c r="E35" s="9">
        <v>0.13810741687979539</v>
      </c>
      <c r="F35" s="9">
        <v>0.14824120603015076</v>
      </c>
      <c r="G35" s="9">
        <v>8.1730769230769232E-2</v>
      </c>
      <c r="H35" s="9">
        <v>0.18248175182481752</v>
      </c>
      <c r="I35" s="9">
        <v>7.7669902912621352E-2</v>
      </c>
      <c r="J35" s="9">
        <v>0.11004784688995216</v>
      </c>
      <c r="K35" s="9">
        <v>5.8962264150943397E-2</v>
      </c>
      <c r="L35" s="9">
        <v>0.1044776119402985</v>
      </c>
      <c r="M35" s="9">
        <v>9.6446700507614211E-2</v>
      </c>
      <c r="N35" s="9">
        <v>4.7979797979797977E-2</v>
      </c>
      <c r="O35" s="9">
        <v>9.9009900990099015E-2</v>
      </c>
      <c r="P35" s="9">
        <v>3.6855036855036855E-2</v>
      </c>
      <c r="Q35" s="9">
        <v>8.5642317380352648E-2</v>
      </c>
      <c r="R35" s="9">
        <v>8.3544303797468356E-2</v>
      </c>
      <c r="S35" s="9">
        <v>6.9879518072289162E-2</v>
      </c>
      <c r="T35" s="9">
        <v>0.12315270935960591</v>
      </c>
      <c r="U35" s="9">
        <v>8.2500000000000004E-2</v>
      </c>
      <c r="V35" s="9">
        <v>0.12</v>
      </c>
    </row>
    <row r="36" spans="1:22" ht="12.6" customHeight="1" x14ac:dyDescent="0.25">
      <c r="A36" s="159">
        <v>2017</v>
      </c>
      <c r="B36" s="159" t="s">
        <v>96</v>
      </c>
      <c r="C36" s="159" t="s">
        <v>93</v>
      </c>
      <c r="D36" s="159" t="s">
        <v>106</v>
      </c>
      <c r="E36" s="159" t="s">
        <v>107</v>
      </c>
      <c r="F36" s="159" t="s">
        <v>97</v>
      </c>
      <c r="G36" s="159" t="s">
        <v>109</v>
      </c>
      <c r="H36" s="159" t="s">
        <v>98</v>
      </c>
      <c r="I36" s="159" t="s">
        <v>125</v>
      </c>
      <c r="J36" s="159" t="s">
        <v>126</v>
      </c>
      <c r="K36" s="159" t="s">
        <v>102</v>
      </c>
      <c r="L36" s="159" t="s">
        <v>95</v>
      </c>
      <c r="M36" s="159" t="s">
        <v>110</v>
      </c>
      <c r="N36" s="159" t="s">
        <v>105</v>
      </c>
      <c r="O36" s="159" t="s">
        <v>104</v>
      </c>
      <c r="P36" s="159" t="s">
        <v>127</v>
      </c>
      <c r="Q36" s="159" t="s">
        <v>101</v>
      </c>
      <c r="R36" s="159" t="s">
        <v>113</v>
      </c>
      <c r="S36" s="159" t="s">
        <v>112</v>
      </c>
      <c r="T36" s="159" t="s">
        <v>111</v>
      </c>
      <c r="U36" s="159" t="s">
        <v>108</v>
      </c>
      <c r="V36" s="159" t="s">
        <v>94</v>
      </c>
    </row>
    <row r="37" spans="1:22" ht="12.6" customHeight="1" x14ac:dyDescent="0.25">
      <c r="A37" s="9" t="s">
        <v>140</v>
      </c>
      <c r="B37" s="9">
        <v>0</v>
      </c>
      <c r="C37" s="9"/>
      <c r="D37" s="9"/>
      <c r="E37" s="9"/>
      <c r="F37" s="9"/>
      <c r="G37" s="9">
        <v>7.0921985815602835E-3</v>
      </c>
      <c r="H37" s="9"/>
      <c r="I37" s="9"/>
      <c r="J37" s="9"/>
      <c r="K37" s="9"/>
      <c r="L37" s="9"/>
      <c r="M37" s="9"/>
      <c r="N37" s="9"/>
      <c r="O37" s="9">
        <v>6.993006993006993E-3</v>
      </c>
      <c r="P37" s="9"/>
      <c r="Q37" s="9"/>
      <c r="R37" s="9"/>
      <c r="S37" s="9"/>
      <c r="T37" s="9">
        <v>1.3986013986013986E-2</v>
      </c>
      <c r="U37" s="9"/>
      <c r="V37" s="9"/>
    </row>
    <row r="38" spans="1:22" ht="12.6" customHeight="1" x14ac:dyDescent="0.25">
      <c r="A38" s="9" t="s">
        <v>141</v>
      </c>
      <c r="B38" s="9">
        <v>1.4084507042253523E-2</v>
      </c>
      <c r="C38" s="9">
        <v>7.0422535211267616E-3</v>
      </c>
      <c r="D38" s="9">
        <v>4.195804195804196E-2</v>
      </c>
      <c r="E38" s="9">
        <v>2.097902097902098E-2</v>
      </c>
      <c r="F38" s="9">
        <v>2.1126760563380281E-2</v>
      </c>
      <c r="G38" s="9">
        <v>2.1276595744680851E-2</v>
      </c>
      <c r="H38" s="9">
        <v>2.7972027972027972E-2</v>
      </c>
      <c r="I38" s="9">
        <v>7.1428571428571426E-3</v>
      </c>
      <c r="J38" s="9">
        <v>2.1126760563380281E-2</v>
      </c>
      <c r="K38" s="9">
        <v>2.9197080291970802E-2</v>
      </c>
      <c r="L38" s="9">
        <v>7.0422535211267616E-3</v>
      </c>
      <c r="M38" s="9">
        <v>1.3986013986013986E-2</v>
      </c>
      <c r="N38" s="9">
        <v>2.1126760563380281E-2</v>
      </c>
      <c r="O38" s="9"/>
      <c r="P38" s="9">
        <v>2.7972027972027972E-2</v>
      </c>
      <c r="Q38" s="9">
        <v>2.7972027972027972E-2</v>
      </c>
      <c r="R38" s="9">
        <v>1.4184397163120567E-2</v>
      </c>
      <c r="S38" s="9">
        <v>2.097902097902098E-2</v>
      </c>
      <c r="T38" s="9">
        <v>1.3986013986013986E-2</v>
      </c>
      <c r="U38" s="9">
        <v>6.993006993006993E-3</v>
      </c>
      <c r="V38" s="9">
        <v>1.4084507042253523E-2</v>
      </c>
    </row>
    <row r="39" spans="1:22" ht="12.6" customHeight="1" x14ac:dyDescent="0.25">
      <c r="A39" s="9" t="s">
        <v>142</v>
      </c>
      <c r="B39" s="9">
        <v>0.25352112676056338</v>
      </c>
      <c r="C39" s="9">
        <v>0.19014084507042253</v>
      </c>
      <c r="D39" s="9">
        <v>0.34965034965034969</v>
      </c>
      <c r="E39" s="9">
        <v>0.17482517482517484</v>
      </c>
      <c r="F39" s="9">
        <v>0.21830985915492956</v>
      </c>
      <c r="G39" s="9">
        <v>0.1702127659574468</v>
      </c>
      <c r="H39" s="9">
        <v>4.8951048951048952E-2</v>
      </c>
      <c r="I39" s="9">
        <v>0.25714285714285712</v>
      </c>
      <c r="J39" s="9">
        <v>0.16197183098591553</v>
      </c>
      <c r="K39" s="9">
        <v>0.29197080291970801</v>
      </c>
      <c r="L39" s="9">
        <v>8.4507042253521125E-2</v>
      </c>
      <c r="M39" s="9">
        <v>0.17482517482517484</v>
      </c>
      <c r="N39" s="9">
        <v>0.15492957746478872</v>
      </c>
      <c r="O39" s="9">
        <v>0.24475524475524477</v>
      </c>
      <c r="P39" s="9">
        <v>0.25174825174825177</v>
      </c>
      <c r="Q39" s="9">
        <v>0.27972027972027974</v>
      </c>
      <c r="R39" s="9">
        <v>0.27659574468085107</v>
      </c>
      <c r="S39" s="9">
        <v>0.16783216783216784</v>
      </c>
      <c r="T39" s="9">
        <v>0.30769230769230771</v>
      </c>
      <c r="U39" s="9">
        <v>0.31468531468531469</v>
      </c>
      <c r="V39" s="9">
        <v>0.3380281690140845</v>
      </c>
    </row>
    <row r="40" spans="1:22" ht="12.6" customHeight="1" x14ac:dyDescent="0.25">
      <c r="A40" s="9" t="s">
        <v>143</v>
      </c>
      <c r="B40" s="9">
        <v>0.64788732394366211</v>
      </c>
      <c r="C40" s="9">
        <v>0.73943661971830987</v>
      </c>
      <c r="D40" s="9">
        <v>0.53146853146853146</v>
      </c>
      <c r="E40" s="9">
        <v>0.60839160839160844</v>
      </c>
      <c r="F40" s="9">
        <v>0.65492957746478875</v>
      </c>
      <c r="G40" s="9">
        <v>0.68794326241134751</v>
      </c>
      <c r="H40" s="9">
        <v>0.83916083916083917</v>
      </c>
      <c r="I40" s="9">
        <v>0.65714285714285703</v>
      </c>
      <c r="J40" s="9">
        <v>0.73239436619718323</v>
      </c>
      <c r="K40" s="9">
        <v>0.6058394160583942</v>
      </c>
      <c r="L40" s="9">
        <v>0.6619718309859155</v>
      </c>
      <c r="M40" s="9">
        <v>0.67832167832167845</v>
      </c>
      <c r="N40" s="9">
        <v>0.76760563380281677</v>
      </c>
      <c r="O40" s="9">
        <v>0.67132867132867136</v>
      </c>
      <c r="P40" s="9">
        <v>0.56643356643356646</v>
      </c>
      <c r="Q40" s="9">
        <v>0.62937062937062938</v>
      </c>
      <c r="R40" s="9">
        <v>0.64539007092198586</v>
      </c>
      <c r="S40" s="9">
        <v>0.69930069930069938</v>
      </c>
      <c r="T40" s="9">
        <v>0.6223776223776224</v>
      </c>
      <c r="U40" s="9">
        <v>0.61538461538461542</v>
      </c>
      <c r="V40" s="9">
        <v>0.55633802816901412</v>
      </c>
    </row>
    <row r="41" spans="1:22" ht="12.6" customHeight="1" x14ac:dyDescent="0.25">
      <c r="A41" s="9" t="s">
        <v>144</v>
      </c>
      <c r="B41" s="9">
        <v>8.4507042253521125E-2</v>
      </c>
      <c r="C41" s="9">
        <v>6.3380281690140844E-2</v>
      </c>
      <c r="D41" s="9">
        <v>7.6923076923076927E-2</v>
      </c>
      <c r="E41" s="9">
        <v>0.19580419580419581</v>
      </c>
      <c r="F41" s="9">
        <v>0.10563380281690141</v>
      </c>
      <c r="G41" s="9">
        <v>0.11347517730496454</v>
      </c>
      <c r="H41" s="9">
        <v>8.3916083916083919E-2</v>
      </c>
      <c r="I41" s="9">
        <v>7.857142857142857E-2</v>
      </c>
      <c r="J41" s="9">
        <v>8.4507042253521125E-2</v>
      </c>
      <c r="K41" s="9">
        <v>7.2992700729927001E-2</v>
      </c>
      <c r="L41" s="9">
        <v>0.24647887323943662</v>
      </c>
      <c r="M41" s="9">
        <v>0.13286713286713286</v>
      </c>
      <c r="N41" s="9">
        <v>5.6338028169014093E-2</v>
      </c>
      <c r="O41" s="9">
        <v>7.6923076923076927E-2</v>
      </c>
      <c r="P41" s="9">
        <v>0.15384615384615385</v>
      </c>
      <c r="Q41" s="9">
        <v>6.2937062937062943E-2</v>
      </c>
      <c r="R41" s="9">
        <v>6.3829787234042548E-2</v>
      </c>
      <c r="S41" s="9">
        <v>0.11188811188811189</v>
      </c>
      <c r="T41" s="9">
        <v>4.195804195804196E-2</v>
      </c>
      <c r="U41" s="9">
        <v>6.2937062937062943E-2</v>
      </c>
      <c r="V41" s="9">
        <v>9.1549295774647904E-2</v>
      </c>
    </row>
    <row r="42" spans="1:22" ht="12.6" customHeight="1" thickBot="1" x14ac:dyDescent="0.3">
      <c r="A42" s="159">
        <v>2016</v>
      </c>
      <c r="B42" s="160" t="s">
        <v>96</v>
      </c>
      <c r="C42" s="160" t="s">
        <v>93</v>
      </c>
      <c r="D42" s="160" t="s">
        <v>106</v>
      </c>
      <c r="E42" s="160" t="s">
        <v>107</v>
      </c>
      <c r="F42" s="160" t="s">
        <v>97</v>
      </c>
      <c r="G42" s="160" t="s">
        <v>109</v>
      </c>
      <c r="H42" s="160" t="s">
        <v>98</v>
      </c>
      <c r="I42" s="160" t="s">
        <v>125</v>
      </c>
      <c r="J42" s="160" t="s">
        <v>126</v>
      </c>
      <c r="K42" s="160" t="s">
        <v>102</v>
      </c>
      <c r="L42" s="160" t="s">
        <v>95</v>
      </c>
      <c r="M42" s="160" t="s">
        <v>110</v>
      </c>
      <c r="N42" s="160" t="s">
        <v>105</v>
      </c>
      <c r="O42" s="160" t="s">
        <v>104</v>
      </c>
      <c r="P42" s="160" t="s">
        <v>127</v>
      </c>
      <c r="Q42" s="160" t="s">
        <v>101</v>
      </c>
      <c r="R42" s="160" t="s">
        <v>113</v>
      </c>
      <c r="S42" s="160" t="s">
        <v>112</v>
      </c>
      <c r="T42" s="160" t="s">
        <v>111</v>
      </c>
      <c r="U42" s="160" t="s">
        <v>108</v>
      </c>
      <c r="V42" s="160" t="s">
        <v>94</v>
      </c>
    </row>
    <row r="43" spans="1:22" ht="12.6" customHeight="1" x14ac:dyDescent="0.25">
      <c r="A43" s="4" t="s">
        <v>140</v>
      </c>
      <c r="B43" s="9">
        <v>3.0000000000000001E-3</v>
      </c>
      <c r="C43" s="9"/>
      <c r="D43" s="9">
        <v>8.0000000000000002E-3</v>
      </c>
      <c r="E43" s="9">
        <v>1.2999999999999999E-2</v>
      </c>
      <c r="F43" s="9">
        <v>2E-3</v>
      </c>
      <c r="G43" s="9"/>
      <c r="H43" s="9">
        <v>3.0000000000000001E-3</v>
      </c>
      <c r="I43" s="9">
        <v>0.01</v>
      </c>
      <c r="J43" s="9">
        <v>2E-3</v>
      </c>
      <c r="K43" s="9">
        <v>0.01</v>
      </c>
      <c r="L43" s="9">
        <v>8.9999999999999993E-3</v>
      </c>
      <c r="M43" s="9">
        <v>3.0000000000000001E-3</v>
      </c>
      <c r="N43" s="9">
        <v>0.01</v>
      </c>
      <c r="O43" s="9">
        <v>5.0000000000000001E-3</v>
      </c>
      <c r="P43" s="9">
        <v>0.01</v>
      </c>
      <c r="Q43" s="9">
        <v>5.0000000000000001E-3</v>
      </c>
      <c r="R43" s="9">
        <v>3.0000000000000001E-3</v>
      </c>
      <c r="S43" s="9">
        <v>8.0000000000000002E-3</v>
      </c>
      <c r="T43" s="9">
        <v>8.0000000000000002E-3</v>
      </c>
      <c r="U43" s="9">
        <v>3.0000000000000001E-3</v>
      </c>
      <c r="V43" s="9">
        <v>3.0000000000000001E-3</v>
      </c>
    </row>
    <row r="44" spans="1:22" ht="12.6" customHeight="1" x14ac:dyDescent="0.25">
      <c r="A44" s="13" t="s">
        <v>141</v>
      </c>
      <c r="B44" s="9">
        <v>3.3000000000000002E-2</v>
      </c>
      <c r="C44" s="9">
        <v>3.5999999999999997E-2</v>
      </c>
      <c r="D44" s="9">
        <v>5.0999999999999997E-2</v>
      </c>
      <c r="E44" s="9">
        <v>3.7999999999999999E-2</v>
      </c>
      <c r="F44" s="9">
        <v>2.4E-2</v>
      </c>
      <c r="G44" s="9">
        <v>2.8000000000000001E-2</v>
      </c>
      <c r="H44" s="9">
        <v>3.4000000000000002E-2</v>
      </c>
      <c r="I44" s="9">
        <v>3.4000000000000002E-2</v>
      </c>
      <c r="J44" s="9">
        <v>3.7999999999999999E-2</v>
      </c>
      <c r="K44" s="9">
        <v>2.9000000000000001E-2</v>
      </c>
      <c r="L44" s="9">
        <v>5.6000000000000001E-2</v>
      </c>
      <c r="M44" s="9">
        <v>2.3E-2</v>
      </c>
      <c r="N44" s="9">
        <v>3.2000000000000001E-2</v>
      </c>
      <c r="O44" s="9">
        <v>4.5999999999999999E-2</v>
      </c>
      <c r="P44" s="9">
        <v>4.4999999999999998E-2</v>
      </c>
      <c r="Q44" s="9">
        <v>2.7E-2</v>
      </c>
      <c r="R44" s="9">
        <v>6.0999999999999999E-2</v>
      </c>
      <c r="S44" s="9">
        <v>2.8000000000000001E-2</v>
      </c>
      <c r="T44" s="9">
        <v>4.2999999999999997E-2</v>
      </c>
      <c r="U44" s="9">
        <v>4.2999999999999997E-2</v>
      </c>
      <c r="V44" s="9">
        <v>0.03</v>
      </c>
    </row>
    <row r="45" spans="1:22" ht="12.6" customHeight="1" x14ac:dyDescent="0.25">
      <c r="A45" s="5" t="s">
        <v>142</v>
      </c>
      <c r="B45" s="9">
        <v>0.223</v>
      </c>
      <c r="C45" s="9">
        <v>0.246</v>
      </c>
      <c r="D45" s="9">
        <v>0.316</v>
      </c>
      <c r="E45" s="9">
        <v>0.28199999999999997</v>
      </c>
      <c r="F45" s="9">
        <v>0.218</v>
      </c>
      <c r="G45" s="9">
        <v>0.3</v>
      </c>
      <c r="H45" s="9">
        <v>0.26800000000000002</v>
      </c>
      <c r="I45" s="9">
        <v>0.32800000000000001</v>
      </c>
      <c r="J45" s="9">
        <v>0.315</v>
      </c>
      <c r="K45" s="9">
        <v>0.18099999999999999</v>
      </c>
      <c r="L45" s="9">
        <v>0.25600000000000001</v>
      </c>
      <c r="M45" s="9">
        <v>0.254</v>
      </c>
      <c r="N45" s="9">
        <v>0.249</v>
      </c>
      <c r="O45" s="9">
        <v>0.249</v>
      </c>
      <c r="P45" s="9">
        <v>0.20699999999999999</v>
      </c>
      <c r="Q45" s="9">
        <v>0.28000000000000003</v>
      </c>
      <c r="R45" s="9">
        <v>0.28599999999999998</v>
      </c>
      <c r="S45" s="9">
        <v>0.34499999999999997</v>
      </c>
      <c r="T45" s="9">
        <v>0.28899999999999998</v>
      </c>
      <c r="U45" s="9">
        <v>0.33200000000000002</v>
      </c>
      <c r="V45" s="9">
        <v>0.32100000000000001</v>
      </c>
    </row>
    <row r="46" spans="1:22" ht="12.6" customHeight="1" x14ac:dyDescent="0.25">
      <c r="A46" s="5" t="s">
        <v>143</v>
      </c>
      <c r="B46" s="9">
        <v>0.63700000000000001</v>
      </c>
      <c r="C46" s="9">
        <v>0.55800000000000005</v>
      </c>
      <c r="D46" s="9">
        <v>0.53200000000000003</v>
      </c>
      <c r="E46" s="9">
        <v>0.53200000000000003</v>
      </c>
      <c r="F46" s="9">
        <v>0.629</v>
      </c>
      <c r="G46" s="9">
        <v>0.58399999999999996</v>
      </c>
      <c r="H46" s="9">
        <v>0.58299999999999996</v>
      </c>
      <c r="I46" s="9">
        <v>0.55400000000000005</v>
      </c>
      <c r="J46" s="9">
        <v>0.55300000000000005</v>
      </c>
      <c r="K46" s="9">
        <v>0.52800000000000002</v>
      </c>
      <c r="L46" s="9">
        <v>0.58199999999999996</v>
      </c>
      <c r="M46" s="9">
        <v>0.623</v>
      </c>
      <c r="N46" s="9">
        <v>0.60599999999999998</v>
      </c>
      <c r="O46" s="9">
        <v>0.59499999999999997</v>
      </c>
      <c r="P46" s="9">
        <v>0.61199999999999999</v>
      </c>
      <c r="Q46" s="9">
        <v>0.62</v>
      </c>
      <c r="R46" s="9">
        <v>0.56799999999999995</v>
      </c>
      <c r="S46" s="9">
        <v>0.55900000000000005</v>
      </c>
      <c r="T46" s="9">
        <v>0.58499999999999996</v>
      </c>
      <c r="U46" s="9">
        <v>0.57999999999999996</v>
      </c>
      <c r="V46" s="9">
        <v>0.621</v>
      </c>
    </row>
    <row r="47" spans="1:22" ht="12.6" customHeight="1" thickBot="1" x14ac:dyDescent="0.3">
      <c r="A47" s="5" t="s">
        <v>144</v>
      </c>
      <c r="B47" s="9">
        <v>0.105</v>
      </c>
      <c r="C47" s="9">
        <v>0.16</v>
      </c>
      <c r="D47" s="9">
        <v>9.2999999999999999E-2</v>
      </c>
      <c r="E47" s="9">
        <v>0.13500000000000001</v>
      </c>
      <c r="F47" s="9">
        <v>0.126</v>
      </c>
      <c r="G47" s="9">
        <v>8.7999999999999995E-2</v>
      </c>
      <c r="H47" s="9">
        <v>0.113</v>
      </c>
      <c r="I47" s="9">
        <v>7.3999999999999996E-2</v>
      </c>
      <c r="J47" s="9">
        <v>9.0999999999999998E-2</v>
      </c>
      <c r="K47" s="9">
        <v>0.253</v>
      </c>
      <c r="L47" s="9">
        <v>9.6000000000000002E-2</v>
      </c>
      <c r="M47" s="9">
        <v>9.7000000000000003E-2</v>
      </c>
      <c r="N47" s="9">
        <v>0.10299999999999999</v>
      </c>
      <c r="O47" s="9">
        <v>0.105</v>
      </c>
      <c r="P47" s="9">
        <v>0.126</v>
      </c>
      <c r="Q47" s="9">
        <v>6.8000000000000005E-2</v>
      </c>
      <c r="R47" s="9">
        <v>8.2000000000000003E-2</v>
      </c>
      <c r="S47" s="9">
        <v>0.06</v>
      </c>
      <c r="T47" s="9">
        <v>7.5999999999999998E-2</v>
      </c>
      <c r="U47" s="9">
        <v>4.2999999999999997E-2</v>
      </c>
      <c r="V47" s="9">
        <v>2.5000000000000001E-2</v>
      </c>
    </row>
    <row r="48" spans="1:22" ht="12.6" customHeight="1" thickBot="1" x14ac:dyDescent="0.3">
      <c r="A48" s="159">
        <v>2014</v>
      </c>
      <c r="B48" s="160" t="s">
        <v>96</v>
      </c>
      <c r="C48" s="160" t="s">
        <v>93</v>
      </c>
      <c r="D48" s="160" t="s">
        <v>106</v>
      </c>
      <c r="E48" s="160" t="s">
        <v>107</v>
      </c>
      <c r="F48" s="160" t="s">
        <v>97</v>
      </c>
      <c r="G48" s="160" t="s">
        <v>109</v>
      </c>
      <c r="H48" s="160" t="s">
        <v>98</v>
      </c>
      <c r="I48" s="160" t="s">
        <v>125</v>
      </c>
      <c r="J48" s="160" t="s">
        <v>126</v>
      </c>
      <c r="K48" s="160" t="s">
        <v>102</v>
      </c>
      <c r="L48" s="160" t="s">
        <v>95</v>
      </c>
      <c r="M48" s="160" t="s">
        <v>110</v>
      </c>
      <c r="N48" s="160" t="s">
        <v>105</v>
      </c>
      <c r="O48" s="160" t="s">
        <v>104</v>
      </c>
      <c r="P48" s="160" t="s">
        <v>127</v>
      </c>
      <c r="Q48" s="160" t="s">
        <v>101</v>
      </c>
      <c r="R48" s="160" t="s">
        <v>113</v>
      </c>
      <c r="S48" s="160" t="s">
        <v>112</v>
      </c>
      <c r="T48" s="160" t="s">
        <v>111</v>
      </c>
      <c r="U48" s="160" t="s">
        <v>108</v>
      </c>
      <c r="V48" s="160" t="s">
        <v>94</v>
      </c>
    </row>
    <row r="49" spans="1:22" ht="12.6" customHeight="1" x14ac:dyDescent="0.25">
      <c r="A49" s="4" t="s">
        <v>140</v>
      </c>
      <c r="B49" s="9">
        <v>8.4033613445378148E-3</v>
      </c>
      <c r="C49" s="9"/>
      <c r="D49" s="9"/>
      <c r="E49" s="9"/>
      <c r="F49" s="9">
        <v>8.5470085470085479E-3</v>
      </c>
      <c r="G49" s="9"/>
      <c r="H49" s="9">
        <v>8.5470085470085479E-3</v>
      </c>
      <c r="I49" s="9"/>
      <c r="J49" s="9"/>
      <c r="K49" s="9">
        <v>8.4745762711864406E-3</v>
      </c>
      <c r="L49" s="9">
        <v>8.4745762711864406E-3</v>
      </c>
      <c r="M49" s="9">
        <v>8.5470085470085479E-3</v>
      </c>
      <c r="N49" s="9">
        <v>8.5470085470085479E-3</v>
      </c>
      <c r="O49" s="9">
        <v>2.5210084033613446E-2</v>
      </c>
      <c r="P49" s="9"/>
      <c r="Q49" s="9">
        <v>8.3333333333333332E-3</v>
      </c>
      <c r="R49" s="9"/>
      <c r="S49" s="9"/>
      <c r="T49" s="9">
        <v>8.4745762711864406E-3</v>
      </c>
      <c r="U49" s="9">
        <v>1.6949152542372881E-2</v>
      </c>
      <c r="V49" s="9">
        <v>8.4033613445378148E-3</v>
      </c>
    </row>
    <row r="50" spans="1:22" ht="12.6" customHeight="1" x14ac:dyDescent="0.25">
      <c r="A50" s="13" t="s">
        <v>141</v>
      </c>
      <c r="B50" s="9">
        <v>3.3613445378151259E-2</v>
      </c>
      <c r="C50" s="9">
        <v>3.3613445378151259E-2</v>
      </c>
      <c r="D50" s="9">
        <v>2.5423728813559324E-2</v>
      </c>
      <c r="E50" s="9">
        <v>8.4033613445378148E-3</v>
      </c>
      <c r="F50" s="9">
        <v>3.4188034188034191E-2</v>
      </c>
      <c r="G50" s="9">
        <v>2.5210084033613446E-2</v>
      </c>
      <c r="H50" s="9"/>
      <c r="I50" s="9">
        <v>5.8333333333333327E-2</v>
      </c>
      <c r="J50" s="9">
        <v>7.7586206896551727E-2</v>
      </c>
      <c r="K50" s="9">
        <v>5.0847457627118647E-2</v>
      </c>
      <c r="L50" s="9">
        <v>3.3898305084745763E-2</v>
      </c>
      <c r="M50" s="9">
        <v>9.4017094017094016E-2</v>
      </c>
      <c r="N50" s="9">
        <v>8.5470085470085472E-2</v>
      </c>
      <c r="O50" s="9">
        <v>3.3613445378151259E-2</v>
      </c>
      <c r="P50" s="9">
        <v>6.6666666666666666E-2</v>
      </c>
      <c r="Q50" s="9">
        <v>1.6666666666666666E-2</v>
      </c>
      <c r="R50" s="9">
        <v>1.6666666666666666E-2</v>
      </c>
      <c r="S50" s="9">
        <v>6.8376068376068383E-2</v>
      </c>
      <c r="T50" s="9">
        <v>4.2372881355932195E-2</v>
      </c>
      <c r="U50" s="9">
        <v>5.0847457627118647E-2</v>
      </c>
      <c r="V50" s="9">
        <v>2.5210084033613446E-2</v>
      </c>
    </row>
    <row r="51" spans="1:22" ht="12.6" customHeight="1" x14ac:dyDescent="0.25">
      <c r="A51" s="5" t="s">
        <v>142</v>
      </c>
      <c r="B51" s="9">
        <v>0.22689075630252101</v>
      </c>
      <c r="C51" s="9">
        <v>0.19327731092436978</v>
      </c>
      <c r="D51" s="9">
        <v>0.17796610169491525</v>
      </c>
      <c r="E51" s="9">
        <v>0.26890756302521007</v>
      </c>
      <c r="F51" s="9">
        <v>0.26495726495726496</v>
      </c>
      <c r="G51" s="9">
        <v>0.45378151260504201</v>
      </c>
      <c r="H51" s="9">
        <v>0.24786324786324787</v>
      </c>
      <c r="I51" s="9">
        <v>0.31666666666666665</v>
      </c>
      <c r="J51" s="9">
        <v>0.33620689655172414</v>
      </c>
      <c r="K51" s="9">
        <v>0.33898305084745756</v>
      </c>
      <c r="L51" s="9">
        <v>0.44915254237288138</v>
      </c>
      <c r="M51" s="9">
        <v>0.29914529914529914</v>
      </c>
      <c r="N51" s="9">
        <v>0.41880341880341881</v>
      </c>
      <c r="O51" s="9">
        <v>0.34453781512605042</v>
      </c>
      <c r="P51" s="9">
        <v>0.35</v>
      </c>
      <c r="Q51" s="9">
        <v>0.31666666666666665</v>
      </c>
      <c r="R51" s="9">
        <v>0.25833333333333336</v>
      </c>
      <c r="S51" s="9">
        <v>0.20512820512820512</v>
      </c>
      <c r="T51" s="9">
        <v>0.3728813559322034</v>
      </c>
      <c r="U51" s="9">
        <v>0.3135593220338983</v>
      </c>
      <c r="V51" s="9">
        <v>0.38655462184873957</v>
      </c>
    </row>
    <row r="52" spans="1:22" ht="12.6" customHeight="1" x14ac:dyDescent="0.25">
      <c r="A52" s="5" t="s">
        <v>143</v>
      </c>
      <c r="B52" s="9">
        <v>0.73109243697478987</v>
      </c>
      <c r="C52" s="9">
        <v>0.72268907563025209</v>
      </c>
      <c r="D52" s="9">
        <v>0.74576271186440679</v>
      </c>
      <c r="E52" s="9">
        <v>0.68067226890756305</v>
      </c>
      <c r="F52" s="9">
        <v>0.62393162393162394</v>
      </c>
      <c r="G52" s="9">
        <v>0.51260504201680668</v>
      </c>
      <c r="H52" s="9">
        <v>0.69230769230769229</v>
      </c>
      <c r="I52" s="9">
        <v>0.45833333333333326</v>
      </c>
      <c r="J52" s="9">
        <v>0.46551724137931033</v>
      </c>
      <c r="K52" s="9">
        <v>0.55084745762711862</v>
      </c>
      <c r="L52" s="9">
        <v>0.48305084745762711</v>
      </c>
      <c r="M52" s="9">
        <v>0.5213675213675214</v>
      </c>
      <c r="N52" s="9">
        <v>0.45299145299145299</v>
      </c>
      <c r="O52" s="9">
        <v>0.57983193277310929</v>
      </c>
      <c r="P52" s="9">
        <v>0.56666666666666665</v>
      </c>
      <c r="Q52" s="9">
        <v>0.6</v>
      </c>
      <c r="R52" s="9">
        <v>0.67500000000000004</v>
      </c>
      <c r="S52" s="9">
        <v>0.63247863247863245</v>
      </c>
      <c r="T52" s="9">
        <v>0.51694915254237284</v>
      </c>
      <c r="U52" s="9">
        <v>0.53389830508474578</v>
      </c>
      <c r="V52" s="9">
        <v>0.53781512605042014</v>
      </c>
    </row>
    <row r="53" spans="1:22" ht="12.6" customHeight="1" x14ac:dyDescent="0.25">
      <c r="A53" s="5" t="s">
        <v>144</v>
      </c>
      <c r="B53" s="9"/>
      <c r="C53" s="9">
        <v>5.0420168067226892E-2</v>
      </c>
      <c r="D53" s="9">
        <v>5.0847457627118647E-2</v>
      </c>
      <c r="E53" s="9">
        <v>4.2016806722689079E-2</v>
      </c>
      <c r="F53" s="9">
        <v>6.8376068376068383E-2</v>
      </c>
      <c r="G53" s="9">
        <v>8.4033613445378148E-3</v>
      </c>
      <c r="H53" s="9">
        <v>5.128205128205128E-2</v>
      </c>
      <c r="I53" s="9">
        <v>0.16666666666666663</v>
      </c>
      <c r="J53" s="9">
        <v>0.12068965517241378</v>
      </c>
      <c r="K53" s="9">
        <v>5.0847457627118647E-2</v>
      </c>
      <c r="L53" s="9">
        <v>2.5423728813559324E-2</v>
      </c>
      <c r="M53" s="9">
        <v>7.6923076923076927E-2</v>
      </c>
      <c r="N53" s="9">
        <v>3.4188034188034191E-2</v>
      </c>
      <c r="O53" s="9">
        <v>1.680672268907563E-2</v>
      </c>
      <c r="P53" s="9">
        <v>1.6666666666666666E-2</v>
      </c>
      <c r="Q53" s="9">
        <v>5.8333333333333327E-2</v>
      </c>
      <c r="R53" s="9">
        <v>0.05</v>
      </c>
      <c r="S53" s="9">
        <v>9.4017094017094016E-2</v>
      </c>
      <c r="T53" s="9">
        <v>5.9322033898305086E-2</v>
      </c>
      <c r="U53" s="9">
        <v>8.4745762711864389E-2</v>
      </c>
      <c r="V53" s="9">
        <v>4.2016806722689079E-2</v>
      </c>
    </row>
    <row r="54" spans="1:22" ht="12.6" customHeight="1" x14ac:dyDescent="0.25">
      <c r="A54" s="159">
        <v>2012</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2.6" customHeight="1" x14ac:dyDescent="0.25">
      <c r="A55" s="4" t="s">
        <v>140</v>
      </c>
      <c r="B55" s="9">
        <v>1.6666666666666666E-2</v>
      </c>
      <c r="C55" s="9">
        <v>8.3333333333333332E-3</v>
      </c>
      <c r="D55" s="9"/>
      <c r="E55" s="9"/>
      <c r="F55" s="9">
        <v>1.6666666666666666E-2</v>
      </c>
      <c r="G55" s="9"/>
      <c r="H55" s="9"/>
      <c r="I55" s="9">
        <v>8.3333333333333332E-3</v>
      </c>
      <c r="J55" s="9">
        <v>8.3333333333333332E-3</v>
      </c>
      <c r="K55" s="9"/>
      <c r="L55" s="9">
        <v>2.5000000000000001E-2</v>
      </c>
      <c r="M55" s="9">
        <v>1.6666666666666666E-2</v>
      </c>
      <c r="N55" s="9">
        <v>4.2016806722689079E-2</v>
      </c>
      <c r="O55" s="9">
        <v>8.3333333333333332E-3</v>
      </c>
      <c r="P55" s="9"/>
      <c r="Q55" s="9">
        <v>8.3333333333333332E-3</v>
      </c>
      <c r="R55" s="9">
        <v>1.6666666666666666E-2</v>
      </c>
      <c r="S55" s="9">
        <v>4.1666666666666657E-2</v>
      </c>
      <c r="T55" s="9">
        <v>8.3333333333333332E-3</v>
      </c>
      <c r="U55" s="9">
        <v>2.5000000000000001E-2</v>
      </c>
      <c r="V55" s="9"/>
    </row>
    <row r="56" spans="1:22" ht="12.6" customHeight="1" x14ac:dyDescent="0.25">
      <c r="A56" s="13" t="s">
        <v>141</v>
      </c>
      <c r="B56" s="9">
        <v>4.1666666666666657E-2</v>
      </c>
      <c r="C56" s="9">
        <v>7.4999999999999997E-2</v>
      </c>
      <c r="D56" s="9">
        <v>9.2436974789915971E-2</v>
      </c>
      <c r="E56" s="9">
        <v>4.1666666666666657E-2</v>
      </c>
      <c r="F56" s="9">
        <v>0.05</v>
      </c>
      <c r="G56" s="9">
        <v>4.1666666666666657E-2</v>
      </c>
      <c r="H56" s="9">
        <v>2.5000000000000001E-2</v>
      </c>
      <c r="I56" s="9">
        <v>7.4999999999999997E-2</v>
      </c>
      <c r="J56" s="9">
        <v>6.6666666666666666E-2</v>
      </c>
      <c r="K56" s="9">
        <v>0.05</v>
      </c>
      <c r="L56" s="9">
        <v>8.3333333333333315E-2</v>
      </c>
      <c r="M56" s="9">
        <v>0.05</v>
      </c>
      <c r="N56" s="9">
        <v>7.5630252100840331E-2</v>
      </c>
      <c r="O56" s="9">
        <v>4.1666666666666657E-2</v>
      </c>
      <c r="P56" s="9">
        <v>0.05</v>
      </c>
      <c r="Q56" s="9">
        <v>4.1666666666666657E-2</v>
      </c>
      <c r="R56" s="9">
        <v>6.6666666666666666E-2</v>
      </c>
      <c r="S56" s="9">
        <v>0.10833333333333334</v>
      </c>
      <c r="T56" s="9">
        <v>2.5000000000000001E-2</v>
      </c>
      <c r="U56" s="9">
        <v>4.1666666666666657E-2</v>
      </c>
      <c r="V56" s="9">
        <v>0.05</v>
      </c>
    </row>
    <row r="57" spans="1:22" ht="12.6" customHeight="1" x14ac:dyDescent="0.25">
      <c r="A57" s="5" t="s">
        <v>142</v>
      </c>
      <c r="B57" s="9">
        <v>0.25</v>
      </c>
      <c r="C57" s="9">
        <v>0.26666666666666666</v>
      </c>
      <c r="D57" s="9">
        <v>0.27731092436974791</v>
      </c>
      <c r="E57" s="9">
        <v>0.17499999999999999</v>
      </c>
      <c r="F57" s="9">
        <v>0.25833333333333336</v>
      </c>
      <c r="G57" s="9">
        <v>0.25</v>
      </c>
      <c r="H57" s="9">
        <v>0.31666666666666665</v>
      </c>
      <c r="I57" s="9">
        <v>0.20833333333333337</v>
      </c>
      <c r="J57" s="9">
        <v>0.25833333333333336</v>
      </c>
      <c r="K57" s="9">
        <v>0.34166666666666662</v>
      </c>
      <c r="L57" s="9">
        <v>0.23333333333333331</v>
      </c>
      <c r="M57" s="9">
        <v>0.35</v>
      </c>
      <c r="N57" s="9">
        <v>0.42857142857142855</v>
      </c>
      <c r="O57" s="9">
        <v>0.17499999999999999</v>
      </c>
      <c r="P57" s="9">
        <v>0.3</v>
      </c>
      <c r="Q57" s="9">
        <v>0.29166666666666669</v>
      </c>
      <c r="R57" s="9">
        <v>0.26666666666666666</v>
      </c>
      <c r="S57" s="9">
        <v>0.33333333333333326</v>
      </c>
      <c r="T57" s="9">
        <v>0.23333333333333331</v>
      </c>
      <c r="U57" s="9">
        <v>0.28333333333333333</v>
      </c>
      <c r="V57" s="9">
        <v>0.34166666666666662</v>
      </c>
    </row>
    <row r="58" spans="1:22" ht="12.6" customHeight="1" x14ac:dyDescent="0.25">
      <c r="A58" s="5" t="s">
        <v>143</v>
      </c>
      <c r="B58" s="9">
        <v>0.49166666666666664</v>
      </c>
      <c r="C58" s="9">
        <v>0.57499999999999996</v>
      </c>
      <c r="D58" s="9">
        <v>0.56302521008403361</v>
      </c>
      <c r="E58" s="9">
        <v>0.6166666666666667</v>
      </c>
      <c r="F58" s="9">
        <v>0.47499999999999998</v>
      </c>
      <c r="G58" s="9">
        <v>0.65</v>
      </c>
      <c r="H58" s="9">
        <v>0.45</v>
      </c>
      <c r="I58" s="9">
        <v>0.56666666666666665</v>
      </c>
      <c r="J58" s="9">
        <v>0.55833333333333335</v>
      </c>
      <c r="K58" s="9">
        <v>0.51666666666666672</v>
      </c>
      <c r="L58" s="9">
        <v>0.6</v>
      </c>
      <c r="M58" s="9">
        <v>0.51666666666666672</v>
      </c>
      <c r="N58" s="9">
        <v>0.38655462184873957</v>
      </c>
      <c r="O58" s="9">
        <v>0.64166666666666672</v>
      </c>
      <c r="P58" s="9">
        <v>0.47499999999999998</v>
      </c>
      <c r="Q58" s="9">
        <v>0.6166666666666667</v>
      </c>
      <c r="R58" s="9">
        <v>0.55833333333333335</v>
      </c>
      <c r="S58" s="9">
        <v>0.40833333333333338</v>
      </c>
      <c r="T58" s="9">
        <v>0.65</v>
      </c>
      <c r="U58" s="9">
        <v>0.59166666666666667</v>
      </c>
      <c r="V58" s="9">
        <v>0.47499999999999998</v>
      </c>
    </row>
    <row r="59" spans="1:22" ht="12.6" customHeight="1" x14ac:dyDescent="0.25">
      <c r="A59" s="5" t="s">
        <v>144</v>
      </c>
      <c r="B59" s="9">
        <v>0.2</v>
      </c>
      <c r="C59" s="9">
        <v>7.4999999999999997E-2</v>
      </c>
      <c r="D59" s="9">
        <v>6.7226890756302518E-2</v>
      </c>
      <c r="E59" s="9">
        <v>0.16666666666666663</v>
      </c>
      <c r="F59" s="9">
        <v>0.2</v>
      </c>
      <c r="G59" s="9">
        <v>5.8333333333333327E-2</v>
      </c>
      <c r="H59" s="9">
        <v>0.20833333333333337</v>
      </c>
      <c r="I59" s="9">
        <v>0.14166666666666666</v>
      </c>
      <c r="J59" s="9">
        <v>0.10833333333333334</v>
      </c>
      <c r="K59" s="9">
        <v>9.166666666666666E-2</v>
      </c>
      <c r="L59" s="9">
        <v>5.8333333333333327E-2</v>
      </c>
      <c r="M59" s="9">
        <v>6.6666666666666666E-2</v>
      </c>
      <c r="N59" s="9">
        <v>6.7226890756302518E-2</v>
      </c>
      <c r="O59" s="9">
        <v>0.13333333333333333</v>
      </c>
      <c r="P59" s="9">
        <v>0.17499999999999999</v>
      </c>
      <c r="Q59" s="9">
        <v>4.1666666666666657E-2</v>
      </c>
      <c r="R59" s="9">
        <v>9.166666666666666E-2</v>
      </c>
      <c r="S59" s="9">
        <v>0.10833333333333334</v>
      </c>
      <c r="T59" s="9">
        <v>8.3333333333333315E-2</v>
      </c>
      <c r="U59" s="9">
        <v>5.8333333333333327E-2</v>
      </c>
      <c r="V59" s="9">
        <v>0.13333333333333333</v>
      </c>
    </row>
    <row r="60" spans="1:22" ht="12.6" customHeight="1" x14ac:dyDescent="0.25">
      <c r="A60" s="159">
        <v>2009</v>
      </c>
      <c r="B60" s="160" t="s">
        <v>96</v>
      </c>
      <c r="C60" s="160" t="s">
        <v>93</v>
      </c>
      <c r="D60" s="160" t="s">
        <v>106</v>
      </c>
      <c r="E60" s="160" t="s">
        <v>107</v>
      </c>
      <c r="F60" s="160" t="s">
        <v>97</v>
      </c>
      <c r="G60" s="160" t="s">
        <v>109</v>
      </c>
      <c r="H60" s="160" t="s">
        <v>98</v>
      </c>
      <c r="I60" s="160" t="s">
        <v>125</v>
      </c>
      <c r="J60" s="160" t="s">
        <v>126</v>
      </c>
      <c r="K60" s="160" t="s">
        <v>102</v>
      </c>
      <c r="L60" s="160" t="s">
        <v>95</v>
      </c>
      <c r="M60" s="160" t="s">
        <v>110</v>
      </c>
      <c r="N60" s="160" t="s">
        <v>105</v>
      </c>
      <c r="O60" s="160" t="s">
        <v>104</v>
      </c>
      <c r="P60" s="160" t="s">
        <v>127</v>
      </c>
      <c r="Q60" s="160" t="s">
        <v>101</v>
      </c>
      <c r="R60" s="160" t="s">
        <v>113</v>
      </c>
      <c r="S60" s="160" t="s">
        <v>112</v>
      </c>
      <c r="T60" s="160" t="s">
        <v>111</v>
      </c>
      <c r="U60" s="160" t="s">
        <v>108</v>
      </c>
      <c r="V60" s="160" t="s">
        <v>94</v>
      </c>
    </row>
    <row r="61" spans="1:22" ht="12.6" customHeight="1" x14ac:dyDescent="0.25">
      <c r="A61" s="4" t="s">
        <v>140</v>
      </c>
      <c r="B61" s="9">
        <v>1.680672268907563E-2</v>
      </c>
      <c r="C61" s="9">
        <v>2.5000000000000001E-2</v>
      </c>
      <c r="D61" s="9">
        <v>1.6949152542372881E-2</v>
      </c>
      <c r="E61" s="9">
        <v>1.680672268907563E-2</v>
      </c>
      <c r="F61" s="9">
        <v>3.3898305084745763E-2</v>
      </c>
      <c r="G61" s="9">
        <v>1.6949152542372881E-2</v>
      </c>
      <c r="H61" s="9">
        <v>8.4033613445378148E-3</v>
      </c>
      <c r="I61" s="9"/>
      <c r="J61" s="9">
        <v>8.4033613445378148E-3</v>
      </c>
      <c r="K61" s="9">
        <v>1.6666666666666666E-2</v>
      </c>
      <c r="L61" s="9">
        <v>3.3613445378151259E-2</v>
      </c>
      <c r="M61" s="9"/>
      <c r="N61" s="9">
        <v>2.5210084033613446E-2</v>
      </c>
      <c r="O61" s="9">
        <v>1.6666666666666666E-2</v>
      </c>
      <c r="P61" s="9">
        <v>1.6949152542372881E-2</v>
      </c>
      <c r="Q61" s="9">
        <v>1.7543859649122806E-2</v>
      </c>
      <c r="R61" s="9">
        <v>3.3898305084745763E-2</v>
      </c>
      <c r="S61" s="9">
        <v>3.3613445378151259E-2</v>
      </c>
      <c r="T61" s="9">
        <v>2.5000000000000001E-2</v>
      </c>
      <c r="U61" s="9">
        <v>5.0847457627118647E-2</v>
      </c>
      <c r="V61" s="9"/>
    </row>
    <row r="62" spans="1:22" ht="12.6" customHeight="1" x14ac:dyDescent="0.25">
      <c r="A62" s="13" t="s">
        <v>141</v>
      </c>
      <c r="B62" s="9">
        <v>9.2436974789915971E-2</v>
      </c>
      <c r="C62" s="9">
        <v>2.5000000000000001E-2</v>
      </c>
      <c r="D62" s="9">
        <v>9.3220338983050849E-2</v>
      </c>
      <c r="E62" s="9">
        <v>1.680672268907563E-2</v>
      </c>
      <c r="F62" s="9">
        <v>5.9322033898305086E-2</v>
      </c>
      <c r="G62" s="9">
        <v>3.3898305084745763E-2</v>
      </c>
      <c r="H62" s="9">
        <v>7.5630252100840331E-2</v>
      </c>
      <c r="I62" s="9">
        <v>3.4482758620689655E-2</v>
      </c>
      <c r="J62" s="9">
        <v>5.0420168067226892E-2</v>
      </c>
      <c r="K62" s="9">
        <v>2.5000000000000001E-2</v>
      </c>
      <c r="L62" s="9">
        <v>7.5630252100840331E-2</v>
      </c>
      <c r="M62" s="9">
        <v>0.11666666666666665</v>
      </c>
      <c r="N62" s="9">
        <v>0.1092436974789916</v>
      </c>
      <c r="O62" s="9">
        <v>7.4999999999999997E-2</v>
      </c>
      <c r="P62" s="9">
        <v>7.6271186440677971E-2</v>
      </c>
      <c r="Q62" s="9">
        <v>7.8947368421052627E-2</v>
      </c>
      <c r="R62" s="9">
        <v>6.7796610169491525E-2</v>
      </c>
      <c r="S62" s="9">
        <v>8.4033613445378158E-2</v>
      </c>
      <c r="T62" s="9">
        <v>0.13333333333333333</v>
      </c>
      <c r="U62" s="9">
        <v>8.4745762711864389E-2</v>
      </c>
      <c r="V62" s="9">
        <v>1.7094017094017096E-2</v>
      </c>
    </row>
    <row r="63" spans="1:22" ht="12.6" customHeight="1" x14ac:dyDescent="0.25">
      <c r="A63" s="5" t="s">
        <v>142</v>
      </c>
      <c r="B63" s="9">
        <v>0.31092436974789917</v>
      </c>
      <c r="C63" s="9">
        <v>0.31666666666666665</v>
      </c>
      <c r="D63" s="9">
        <v>0.26271186440677968</v>
      </c>
      <c r="E63" s="9">
        <v>0.26050420168067229</v>
      </c>
      <c r="F63" s="9">
        <v>0.26271186440677968</v>
      </c>
      <c r="G63" s="9">
        <v>0.1864406779661017</v>
      </c>
      <c r="H63" s="9">
        <v>0.26890756302521007</v>
      </c>
      <c r="I63" s="9">
        <v>0.24137931034482757</v>
      </c>
      <c r="J63" s="9">
        <v>0.32773109243697474</v>
      </c>
      <c r="K63" s="9">
        <v>0.35</v>
      </c>
      <c r="L63" s="9">
        <v>0.38655462184873957</v>
      </c>
      <c r="M63" s="9">
        <v>0.35833333333333334</v>
      </c>
      <c r="N63" s="9">
        <v>0.43697478991596639</v>
      </c>
      <c r="O63" s="9">
        <v>0.39166666666666666</v>
      </c>
      <c r="P63" s="9">
        <v>0.39830508474576271</v>
      </c>
      <c r="Q63" s="9">
        <v>0.26315789473684209</v>
      </c>
      <c r="R63" s="9">
        <v>0.46610169491525416</v>
      </c>
      <c r="S63" s="9">
        <v>0.36974789915966388</v>
      </c>
      <c r="T63" s="9">
        <v>0.40833333333333338</v>
      </c>
      <c r="U63" s="9">
        <v>0.4152542372881356</v>
      </c>
      <c r="V63" s="9">
        <v>0.28205128205128205</v>
      </c>
    </row>
    <row r="64" spans="1:22" ht="12.6" customHeight="1" x14ac:dyDescent="0.25">
      <c r="A64" s="5" t="s">
        <v>143</v>
      </c>
      <c r="B64" s="9">
        <v>0.43697478991596639</v>
      </c>
      <c r="C64" s="9">
        <v>0.55833333333333335</v>
      </c>
      <c r="D64" s="9">
        <v>0.5423728813559322</v>
      </c>
      <c r="E64" s="9">
        <v>0.6386554621848739</v>
      </c>
      <c r="F64" s="9">
        <v>0.59322033898305082</v>
      </c>
      <c r="G64" s="9">
        <v>0.66949152542372881</v>
      </c>
      <c r="H64" s="9">
        <v>0.56302521008403361</v>
      </c>
      <c r="I64" s="9">
        <v>0.65517241379310354</v>
      </c>
      <c r="J64" s="9">
        <v>0.49579831932773111</v>
      </c>
      <c r="K64" s="9">
        <v>0.55000000000000004</v>
      </c>
      <c r="L64" s="9">
        <v>0.43697478991596639</v>
      </c>
      <c r="M64" s="9">
        <v>0.46666666666666662</v>
      </c>
      <c r="N64" s="9">
        <v>0.36134453781512604</v>
      </c>
      <c r="O64" s="9">
        <v>0.43333333333333335</v>
      </c>
      <c r="P64" s="9">
        <v>0.42372881355932202</v>
      </c>
      <c r="Q64" s="9">
        <v>0.59649122807017541</v>
      </c>
      <c r="R64" s="9">
        <v>0.4152542372881356</v>
      </c>
      <c r="S64" s="9">
        <v>0.47058823529411759</v>
      </c>
      <c r="T64" s="9">
        <v>0.40833333333333338</v>
      </c>
      <c r="U64" s="9">
        <v>0.43220338983050849</v>
      </c>
      <c r="V64" s="9">
        <v>0.62393162393162394</v>
      </c>
    </row>
    <row r="65" spans="1:23" ht="12.6" customHeight="1" x14ac:dyDescent="0.25">
      <c r="A65" s="5" t="s">
        <v>144</v>
      </c>
      <c r="B65" s="9">
        <v>0.14285714285714285</v>
      </c>
      <c r="C65" s="9">
        <v>7.4999999999999997E-2</v>
      </c>
      <c r="D65" s="9">
        <v>8.4745762711864389E-2</v>
      </c>
      <c r="E65" s="9">
        <v>6.7226890756302518E-2</v>
      </c>
      <c r="F65" s="9">
        <v>5.0847457627118647E-2</v>
      </c>
      <c r="G65" s="9">
        <v>9.3220338983050849E-2</v>
      </c>
      <c r="H65" s="9">
        <v>8.4033613445378158E-2</v>
      </c>
      <c r="I65" s="9">
        <v>6.8965517241379309E-2</v>
      </c>
      <c r="J65" s="9">
        <v>0.1176470588235294</v>
      </c>
      <c r="K65" s="9">
        <v>5.8333333333333327E-2</v>
      </c>
      <c r="L65" s="9">
        <v>6.7226890756302518E-2</v>
      </c>
      <c r="M65" s="9">
        <v>5.8333333333333327E-2</v>
      </c>
      <c r="N65" s="9">
        <v>6.7226890756302518E-2</v>
      </c>
      <c r="O65" s="9">
        <v>8.3333333333333315E-2</v>
      </c>
      <c r="P65" s="9">
        <v>8.4745762711864389E-2</v>
      </c>
      <c r="Q65" s="9">
        <v>4.3859649122807015E-2</v>
      </c>
      <c r="R65" s="9">
        <v>1.6949152542372881E-2</v>
      </c>
      <c r="S65" s="9">
        <v>4.2016806722689079E-2</v>
      </c>
      <c r="T65" s="9">
        <v>2.5000000000000001E-2</v>
      </c>
      <c r="U65" s="9">
        <v>1.6949152542372881E-2</v>
      </c>
      <c r="V65" s="9">
        <v>7.6923076923076927E-2</v>
      </c>
    </row>
    <row r="66" spans="1:23" ht="12.6" customHeight="1" x14ac:dyDescent="0.25">
      <c r="A66" s="159">
        <v>2008</v>
      </c>
      <c r="B66" s="160" t="s">
        <v>96</v>
      </c>
      <c r="C66" s="160" t="s">
        <v>93</v>
      </c>
      <c r="D66" s="160" t="s">
        <v>106</v>
      </c>
      <c r="E66" s="160" t="s">
        <v>107</v>
      </c>
      <c r="F66" s="160" t="s">
        <v>97</v>
      </c>
      <c r="G66" s="160" t="s">
        <v>109</v>
      </c>
      <c r="H66" s="160" t="s">
        <v>98</v>
      </c>
      <c r="I66" s="160" t="s">
        <v>125</v>
      </c>
      <c r="J66" s="160" t="s">
        <v>126</v>
      </c>
      <c r="K66" s="160" t="s">
        <v>102</v>
      </c>
      <c r="L66" s="160" t="s">
        <v>95</v>
      </c>
      <c r="M66" s="160" t="s">
        <v>110</v>
      </c>
      <c r="N66" s="160" t="s">
        <v>105</v>
      </c>
      <c r="O66" s="160" t="s">
        <v>104</v>
      </c>
      <c r="P66" s="160" t="s">
        <v>127</v>
      </c>
      <c r="Q66" s="160" t="s">
        <v>101</v>
      </c>
      <c r="R66" s="160" t="s">
        <v>113</v>
      </c>
      <c r="S66" s="160" t="s">
        <v>112</v>
      </c>
      <c r="T66" s="160" t="s">
        <v>111</v>
      </c>
      <c r="U66" s="160" t="s">
        <v>108</v>
      </c>
      <c r="V66" s="160" t="s">
        <v>94</v>
      </c>
    </row>
    <row r="67" spans="1:23" ht="12.6" customHeight="1" x14ac:dyDescent="0.25">
      <c r="A67" s="4" t="s">
        <v>140</v>
      </c>
      <c r="B67" s="9">
        <v>2.3076923076923078E-2</v>
      </c>
      <c r="C67" s="9"/>
      <c r="D67" s="9">
        <v>3.9473684210526314E-2</v>
      </c>
      <c r="E67" s="9">
        <v>3.3333333333333333E-2</v>
      </c>
      <c r="F67" s="9"/>
      <c r="G67" s="9">
        <v>1.6666666666666666E-2</v>
      </c>
      <c r="H67" s="9">
        <v>4.3859649122807015E-2</v>
      </c>
      <c r="I67" s="9"/>
      <c r="J67" s="9">
        <v>1.0638297872340425E-2</v>
      </c>
      <c r="K67" s="9"/>
      <c r="L67" s="9">
        <v>1.9900497512437811E-2</v>
      </c>
      <c r="M67" s="9"/>
      <c r="N67" s="9">
        <v>5.1546391752577317E-2</v>
      </c>
      <c r="O67" s="9"/>
      <c r="P67" s="9">
        <v>5.434782608695652E-3</v>
      </c>
      <c r="Q67" s="9"/>
      <c r="R67" s="9">
        <v>2.7777777777777776E-2</v>
      </c>
      <c r="S67" s="9"/>
      <c r="T67" s="9">
        <v>1.9607843137254902E-2</v>
      </c>
      <c r="U67" s="9">
        <v>2.4590163934426229E-2</v>
      </c>
      <c r="V67" s="9"/>
    </row>
    <row r="68" spans="1:23" ht="12.6" customHeight="1" x14ac:dyDescent="0.25">
      <c r="A68" s="13" t="s">
        <v>141</v>
      </c>
      <c r="B68" s="9">
        <v>9.2307692307692313E-2</v>
      </c>
      <c r="C68" s="9">
        <v>1.7241379310344827E-2</v>
      </c>
      <c r="D68" s="9">
        <v>0.10526315789473684</v>
      </c>
      <c r="E68" s="9">
        <v>4.1666666666666657E-2</v>
      </c>
      <c r="F68" s="9">
        <v>3.8095238095238099E-2</v>
      </c>
      <c r="G68" s="9">
        <v>8.3333333333333315E-2</v>
      </c>
      <c r="H68" s="9">
        <v>7.0175438596491224E-2</v>
      </c>
      <c r="I68" s="9">
        <v>3.5087719298245612E-2</v>
      </c>
      <c r="J68" s="9">
        <v>4.2553191489361701E-2</v>
      </c>
      <c r="K68" s="9">
        <v>1.4851485148514851E-2</v>
      </c>
      <c r="L68" s="9">
        <v>4.975124378109453E-2</v>
      </c>
      <c r="M68" s="9">
        <v>4.9019607843137261E-2</v>
      </c>
      <c r="N68" s="9">
        <v>7.7319587628865982E-2</v>
      </c>
      <c r="O68" s="9">
        <v>0.05</v>
      </c>
      <c r="P68" s="9">
        <v>5.434782608695652E-2</v>
      </c>
      <c r="Q68" s="9">
        <v>3.7593984962406013E-2</v>
      </c>
      <c r="R68" s="9">
        <v>2.7777777777777776E-2</v>
      </c>
      <c r="S68" s="9">
        <v>5.7692307692307689E-2</v>
      </c>
      <c r="T68" s="9">
        <v>3.9215686274509803E-2</v>
      </c>
      <c r="U68" s="9">
        <v>1.6393442622950821E-2</v>
      </c>
      <c r="V68" s="9">
        <v>3.2258064516129031E-2</v>
      </c>
    </row>
    <row r="69" spans="1:23" ht="12.6" customHeight="1" x14ac:dyDescent="0.25">
      <c r="A69" s="5" t="s">
        <v>142</v>
      </c>
      <c r="B69" s="9">
        <v>0.38461538461538469</v>
      </c>
      <c r="C69" s="9">
        <v>0.45689655172413796</v>
      </c>
      <c r="D69" s="9">
        <v>0.51315789473684215</v>
      </c>
      <c r="E69" s="9">
        <v>0.30833333333333335</v>
      </c>
      <c r="F69" s="9">
        <v>0.50476190476190474</v>
      </c>
      <c r="G69" s="9">
        <v>0.43333333333333335</v>
      </c>
      <c r="H69" s="9">
        <v>0.32456140350877194</v>
      </c>
      <c r="I69" s="9">
        <v>0.391812865497076</v>
      </c>
      <c r="J69" s="9">
        <v>0.2978723404255319</v>
      </c>
      <c r="K69" s="9">
        <v>0.34158415841584161</v>
      </c>
      <c r="L69" s="9">
        <v>0.36318407960199006</v>
      </c>
      <c r="M69" s="9">
        <v>0.45098039215686275</v>
      </c>
      <c r="N69" s="9">
        <v>0.46391752577319584</v>
      </c>
      <c r="O69" s="9">
        <v>0.5</v>
      </c>
      <c r="P69" s="9">
        <v>0.44021739130434784</v>
      </c>
      <c r="Q69" s="9">
        <v>0.38345864661654133</v>
      </c>
      <c r="R69" s="9">
        <v>0.41666666666666674</v>
      </c>
      <c r="S69" s="9">
        <v>0.59615384615384615</v>
      </c>
      <c r="T69" s="9">
        <v>0.35294117647058826</v>
      </c>
      <c r="U69" s="9">
        <v>0.45081967213114749</v>
      </c>
      <c r="V69" s="9">
        <v>0.25806451612903225</v>
      </c>
    </row>
    <row r="70" spans="1:23" ht="12.6" customHeight="1" x14ac:dyDescent="0.25">
      <c r="A70" s="5" t="s">
        <v>143</v>
      </c>
      <c r="B70" s="9">
        <v>0.49230769230769234</v>
      </c>
      <c r="C70" s="9">
        <v>0.50862068965517238</v>
      </c>
      <c r="D70" s="9">
        <v>0.32894736842105265</v>
      </c>
      <c r="E70" s="9">
        <v>0.58333333333333337</v>
      </c>
      <c r="F70" s="9">
        <v>0.45714285714285713</v>
      </c>
      <c r="G70" s="9">
        <v>0.43333333333333335</v>
      </c>
      <c r="H70" s="9">
        <v>0.53508771929824561</v>
      </c>
      <c r="I70" s="9">
        <v>0.56140350877192979</v>
      </c>
      <c r="J70" s="9">
        <v>0.5957446808510638</v>
      </c>
      <c r="K70" s="9">
        <v>0.63861386138613863</v>
      </c>
      <c r="L70" s="9">
        <v>0.53731343283582089</v>
      </c>
      <c r="M70" s="9">
        <v>0.46078431372549017</v>
      </c>
      <c r="N70" s="9">
        <v>0.39175257731958768</v>
      </c>
      <c r="O70" s="9">
        <v>0.45</v>
      </c>
      <c r="P70" s="9">
        <v>0.45652173913043476</v>
      </c>
      <c r="Q70" s="9">
        <v>0.50375939849624063</v>
      </c>
      <c r="R70" s="9">
        <v>0.5</v>
      </c>
      <c r="S70" s="9">
        <v>0.34615384615384615</v>
      </c>
      <c r="T70" s="9">
        <v>0.58823529411764708</v>
      </c>
      <c r="U70" s="9">
        <v>0.48360655737704916</v>
      </c>
      <c r="V70" s="9">
        <v>0.67741935483870963</v>
      </c>
    </row>
    <row r="71" spans="1:23" ht="12.6" customHeight="1" x14ac:dyDescent="0.25">
      <c r="A71" s="5" t="s">
        <v>144</v>
      </c>
      <c r="B71" s="9">
        <v>7.6923076923076927E-3</v>
      </c>
      <c r="C71" s="9">
        <v>1.7241379310344827E-2</v>
      </c>
      <c r="D71" s="9">
        <v>1.3157894736842105E-2</v>
      </c>
      <c r="E71" s="9">
        <v>3.3333333333333333E-2</v>
      </c>
      <c r="F71" s="9"/>
      <c r="G71" s="9">
        <v>3.3333333333333333E-2</v>
      </c>
      <c r="H71" s="9">
        <v>2.6315789473684209E-2</v>
      </c>
      <c r="I71" s="9">
        <v>1.1695906432748537E-2</v>
      </c>
      <c r="J71" s="9">
        <v>5.3191489361702128E-2</v>
      </c>
      <c r="K71" s="9">
        <v>4.9504950495049506E-3</v>
      </c>
      <c r="L71" s="9">
        <v>2.9850746268656712E-2</v>
      </c>
      <c r="M71" s="9">
        <v>3.9215686274509803E-2</v>
      </c>
      <c r="N71" s="9">
        <v>1.5463917525773196E-2</v>
      </c>
      <c r="O71" s="9"/>
      <c r="P71" s="9">
        <v>4.3478260869565216E-2</v>
      </c>
      <c r="Q71" s="9">
        <v>7.5187969924812026E-2</v>
      </c>
      <c r="R71" s="9">
        <v>2.7777777777777776E-2</v>
      </c>
      <c r="S71" s="9"/>
      <c r="T71" s="9"/>
      <c r="U71" s="9">
        <v>2.4590163934426229E-2</v>
      </c>
      <c r="V71" s="9">
        <v>3.2258064516129031E-2</v>
      </c>
    </row>
    <row r="72" spans="1:23" ht="12.6" customHeight="1" x14ac:dyDescent="0.25">
      <c r="A72" s="159">
        <v>2007</v>
      </c>
      <c r="B72" s="160" t="s">
        <v>96</v>
      </c>
      <c r="C72" s="160" t="s">
        <v>93</v>
      </c>
      <c r="D72" s="160" t="s">
        <v>106</v>
      </c>
      <c r="E72" s="160" t="s">
        <v>107</v>
      </c>
      <c r="F72" s="160" t="s">
        <v>97</v>
      </c>
      <c r="G72" s="160" t="s">
        <v>109</v>
      </c>
      <c r="H72" s="160" t="s">
        <v>98</v>
      </c>
      <c r="I72" s="160" t="s">
        <v>125</v>
      </c>
      <c r="J72" s="160" t="s">
        <v>126</v>
      </c>
      <c r="K72" s="160" t="s">
        <v>102</v>
      </c>
      <c r="L72" s="160" t="s">
        <v>95</v>
      </c>
      <c r="M72" s="160" t="s">
        <v>110</v>
      </c>
      <c r="N72" s="160" t="s">
        <v>105</v>
      </c>
      <c r="O72" s="160" t="s">
        <v>104</v>
      </c>
      <c r="P72" s="160" t="s">
        <v>127</v>
      </c>
      <c r="Q72" s="160" t="s">
        <v>101</v>
      </c>
      <c r="R72" s="160" t="s">
        <v>113</v>
      </c>
      <c r="S72" s="160" t="s">
        <v>112</v>
      </c>
      <c r="T72" s="160" t="s">
        <v>111</v>
      </c>
      <c r="U72" s="160" t="s">
        <v>108</v>
      </c>
      <c r="V72" s="160" t="s">
        <v>94</v>
      </c>
    </row>
    <row r="73" spans="1:23" ht="12.6" customHeight="1" x14ac:dyDescent="0.25">
      <c r="A73" s="4" t="s">
        <v>140</v>
      </c>
      <c r="B73" s="9">
        <v>8.4033613445378148E-3</v>
      </c>
      <c r="C73" s="9">
        <v>2.5000000000000001E-2</v>
      </c>
      <c r="D73" s="9">
        <v>0.01</v>
      </c>
      <c r="E73" s="9">
        <v>8.4745762711864406E-3</v>
      </c>
      <c r="F73" s="9"/>
      <c r="G73" s="9">
        <v>3.3333333333333333E-2</v>
      </c>
      <c r="H73" s="9">
        <v>8.3333333333333332E-3</v>
      </c>
      <c r="I73" s="9">
        <v>6.2500000000000003E-3</v>
      </c>
      <c r="J73" s="9"/>
      <c r="K73" s="9"/>
      <c r="L73" s="9">
        <v>5.0251256281407027E-3</v>
      </c>
      <c r="M73" s="9"/>
      <c r="N73" s="9"/>
      <c r="O73" s="9"/>
      <c r="P73" s="9">
        <v>1.1235955056179777E-2</v>
      </c>
      <c r="Q73" s="9"/>
      <c r="R73" s="9">
        <v>8.3333333333333332E-3</v>
      </c>
      <c r="S73" s="9">
        <v>2.5000000000000001E-2</v>
      </c>
      <c r="T73" s="9"/>
      <c r="U73" s="9">
        <v>1.6666666666666666E-2</v>
      </c>
      <c r="V73" s="9"/>
    </row>
    <row r="74" spans="1:23" ht="12.6" customHeight="1" x14ac:dyDescent="0.25">
      <c r="A74" s="13" t="s">
        <v>141</v>
      </c>
      <c r="B74" s="9">
        <v>0.1176470588235294</v>
      </c>
      <c r="C74" s="9">
        <v>8.3333333333333315E-2</v>
      </c>
      <c r="D74" s="9">
        <v>0.03</v>
      </c>
      <c r="E74" s="9">
        <v>7.6271186440677971E-2</v>
      </c>
      <c r="F74" s="9">
        <v>5.8823529411764698E-2</v>
      </c>
      <c r="G74" s="9">
        <v>0.11666666666666665</v>
      </c>
      <c r="H74" s="9">
        <v>8.3333333333333315E-2</v>
      </c>
      <c r="I74" s="9">
        <v>6.25E-2</v>
      </c>
      <c r="J74" s="9">
        <v>0.04</v>
      </c>
      <c r="K74" s="9">
        <v>7.0000000000000007E-2</v>
      </c>
      <c r="L74" s="9">
        <v>5.0251256281407038E-2</v>
      </c>
      <c r="M74" s="9">
        <v>7.0707070707070704E-2</v>
      </c>
      <c r="N74" s="9">
        <v>5.5248618784530384E-2</v>
      </c>
      <c r="O74" s="9">
        <v>3.7974683544303799E-2</v>
      </c>
      <c r="P74" s="9">
        <v>5.6179775280898884E-3</v>
      </c>
      <c r="Q74" s="9">
        <v>5.8333333333333327E-2</v>
      </c>
      <c r="R74" s="9">
        <v>7.4999999999999997E-2</v>
      </c>
      <c r="S74" s="9"/>
      <c r="T74" s="9">
        <v>0.22500000000000001</v>
      </c>
      <c r="U74" s="9">
        <v>0.05</v>
      </c>
      <c r="V74" s="9">
        <v>0.17499999999999999</v>
      </c>
    </row>
    <row r="75" spans="1:23" ht="12.6" customHeight="1" x14ac:dyDescent="0.25">
      <c r="A75" s="5" t="s">
        <v>142</v>
      </c>
      <c r="B75" s="9">
        <v>0.41176470588235292</v>
      </c>
      <c r="C75" s="9">
        <v>0.26666666666666666</v>
      </c>
      <c r="D75" s="9">
        <v>0.64</v>
      </c>
      <c r="E75" s="9">
        <v>0.30508474576271188</v>
      </c>
      <c r="F75" s="9">
        <v>0.45378151260504201</v>
      </c>
      <c r="G75" s="9">
        <v>0.30833333333333335</v>
      </c>
      <c r="H75" s="9">
        <v>0.36666666666666664</v>
      </c>
      <c r="I75" s="9">
        <v>0.30625000000000002</v>
      </c>
      <c r="J75" s="9">
        <v>0.3</v>
      </c>
      <c r="K75" s="9">
        <v>0.38500000000000001</v>
      </c>
      <c r="L75" s="9">
        <v>0.44221105527638194</v>
      </c>
      <c r="M75" s="9">
        <v>0.32323232323232326</v>
      </c>
      <c r="N75" s="9">
        <v>0.53591160220994472</v>
      </c>
      <c r="O75" s="9">
        <v>0.60759493670886078</v>
      </c>
      <c r="P75" s="9">
        <v>0.3146067415730337</v>
      </c>
      <c r="Q75" s="9">
        <v>0.45833333333333326</v>
      </c>
      <c r="R75" s="9">
        <v>0.52500000000000002</v>
      </c>
      <c r="S75" s="9">
        <v>0.17499999999999999</v>
      </c>
      <c r="T75" s="9">
        <v>0.42499999999999999</v>
      </c>
      <c r="U75" s="9">
        <v>0.38333333333333336</v>
      </c>
      <c r="V75" s="9">
        <v>0.55000000000000004</v>
      </c>
    </row>
    <row r="76" spans="1:23" ht="12.6" customHeight="1" x14ac:dyDescent="0.25">
      <c r="A76" s="5" t="s">
        <v>143</v>
      </c>
      <c r="B76" s="9">
        <v>0.44537815126050423</v>
      </c>
      <c r="C76" s="9">
        <v>0.57499999999999996</v>
      </c>
      <c r="D76" s="9">
        <v>0.31</v>
      </c>
      <c r="E76" s="9">
        <v>0.56779661016949157</v>
      </c>
      <c r="F76" s="9">
        <v>0.44537815126050423</v>
      </c>
      <c r="G76" s="9">
        <v>0.46666666666666662</v>
      </c>
      <c r="H76" s="9">
        <v>0.52500000000000002</v>
      </c>
      <c r="I76" s="9">
        <v>0.56874999999999998</v>
      </c>
      <c r="J76" s="9">
        <v>0.65</v>
      </c>
      <c r="K76" s="9">
        <v>0.52500000000000002</v>
      </c>
      <c r="L76" s="9">
        <v>0.45226130653266333</v>
      </c>
      <c r="M76" s="9">
        <v>0.60606060606060608</v>
      </c>
      <c r="N76" s="9">
        <v>0.40331491712707185</v>
      </c>
      <c r="O76" s="9">
        <v>0.34177215189873417</v>
      </c>
      <c r="P76" s="9">
        <v>0.651685393258427</v>
      </c>
      <c r="Q76" s="9">
        <v>0.44166666666666665</v>
      </c>
      <c r="R76" s="9">
        <v>0.36666666666666664</v>
      </c>
      <c r="S76" s="9">
        <v>0.72499999999999998</v>
      </c>
      <c r="T76" s="9">
        <v>0.35</v>
      </c>
      <c r="U76" s="9">
        <v>0.48333333333333334</v>
      </c>
      <c r="V76" s="9">
        <v>0.25</v>
      </c>
    </row>
    <row r="77" spans="1:23" ht="12.6" customHeight="1" x14ac:dyDescent="0.25">
      <c r="A77" s="69" t="s">
        <v>144</v>
      </c>
      <c r="B77" s="9">
        <v>1.680672268907563E-2</v>
      </c>
      <c r="C77" s="9">
        <v>0.05</v>
      </c>
      <c r="D77" s="9">
        <v>0.01</v>
      </c>
      <c r="E77" s="9">
        <v>4.2372881355932195E-2</v>
      </c>
      <c r="F77" s="9">
        <v>4.2016806722689079E-2</v>
      </c>
      <c r="G77" s="9">
        <v>7.4999999999999997E-2</v>
      </c>
      <c r="H77" s="9">
        <v>1.6666666666666666E-2</v>
      </c>
      <c r="I77" s="9">
        <v>5.6250000000000001E-2</v>
      </c>
      <c r="J77" s="9">
        <v>0.01</v>
      </c>
      <c r="K77" s="9">
        <v>0.02</v>
      </c>
      <c r="L77" s="9">
        <v>5.0251256281407038E-2</v>
      </c>
      <c r="M77" s="9"/>
      <c r="N77" s="9">
        <v>5.5248618784530376E-3</v>
      </c>
      <c r="O77" s="9">
        <v>1.2658227848101267E-2</v>
      </c>
      <c r="P77" s="9">
        <v>1.6853932584269662E-2</v>
      </c>
      <c r="Q77" s="9">
        <v>4.1666666666666657E-2</v>
      </c>
      <c r="R77" s="9">
        <v>2.5000000000000001E-2</v>
      </c>
      <c r="S77" s="9">
        <v>7.4999999999999997E-2</v>
      </c>
      <c r="T77" s="9"/>
      <c r="U77" s="9">
        <v>6.6666666666666666E-2</v>
      </c>
      <c r="V77" s="9">
        <v>2.5000000000000001E-2</v>
      </c>
    </row>
    <row r="78" spans="1:23" ht="12.6" customHeight="1" x14ac:dyDescent="0.25">
      <c r="A78" s="166" t="s">
        <v>151</v>
      </c>
      <c r="B78" s="167" t="s">
        <v>96</v>
      </c>
      <c r="C78" s="160" t="s">
        <v>93</v>
      </c>
      <c r="D78" s="160" t="s">
        <v>106</v>
      </c>
      <c r="E78" s="160" t="s">
        <v>107</v>
      </c>
      <c r="F78" s="160" t="s">
        <v>97</v>
      </c>
      <c r="G78" s="160" t="s">
        <v>109</v>
      </c>
      <c r="H78" s="160" t="s">
        <v>98</v>
      </c>
      <c r="I78" s="160" t="s">
        <v>125</v>
      </c>
      <c r="J78" s="160" t="s">
        <v>126</v>
      </c>
      <c r="K78" s="160" t="s">
        <v>102</v>
      </c>
      <c r="L78" s="160" t="s">
        <v>95</v>
      </c>
      <c r="M78" s="160" t="s">
        <v>110</v>
      </c>
      <c r="N78" s="160" t="s">
        <v>105</v>
      </c>
      <c r="O78" s="160" t="s">
        <v>104</v>
      </c>
      <c r="P78" s="160" t="s">
        <v>127</v>
      </c>
      <c r="Q78" s="160" t="s">
        <v>101</v>
      </c>
      <c r="R78" s="160" t="s">
        <v>113</v>
      </c>
      <c r="S78" s="160" t="s">
        <v>112</v>
      </c>
      <c r="T78" s="160" t="s">
        <v>111</v>
      </c>
      <c r="U78" s="160" t="s">
        <v>108</v>
      </c>
      <c r="V78" s="160" t="s">
        <v>94</v>
      </c>
    </row>
    <row r="79" spans="1:23" ht="12.6" customHeight="1" x14ac:dyDescent="0.25">
      <c r="A79" s="92" t="s">
        <v>155</v>
      </c>
      <c r="B79" s="77">
        <v>8.5000000000000006E-2</v>
      </c>
      <c r="C79" s="77">
        <v>0.25600000000000001</v>
      </c>
      <c r="D79" s="77">
        <v>2.1000000000000001E-2</v>
      </c>
      <c r="E79" s="77">
        <v>0.24399999999999999</v>
      </c>
      <c r="F79" s="77">
        <v>0.22900000000000001</v>
      </c>
      <c r="G79" s="77">
        <v>4.2000000000000003E-2</v>
      </c>
      <c r="H79" s="77">
        <v>0.28599999999999998</v>
      </c>
      <c r="I79" s="77">
        <v>0.214</v>
      </c>
      <c r="J79" s="77">
        <v>0.23300000000000001</v>
      </c>
      <c r="K79" s="77">
        <v>0.29699999999999999</v>
      </c>
      <c r="L79" s="77">
        <v>9.0999999999999998E-2</v>
      </c>
      <c r="M79" s="77">
        <v>9.0999999999999998E-2</v>
      </c>
      <c r="N79" s="77">
        <v>0.46600000000000003</v>
      </c>
      <c r="O79" s="77">
        <v>1.2999999999999999E-2</v>
      </c>
      <c r="P79" s="77">
        <v>3.4000000000000002E-2</v>
      </c>
      <c r="Q79" s="77">
        <v>5.0999999999999997E-2</v>
      </c>
      <c r="R79" s="77">
        <v>0.187</v>
      </c>
      <c r="S79" s="77">
        <v>4.2999999999999997E-2</v>
      </c>
      <c r="T79" s="77">
        <v>6.0999999999999999E-2</v>
      </c>
      <c r="U79" s="77">
        <v>0.153</v>
      </c>
      <c r="V79" s="78">
        <v>3.3000000000000002E-2</v>
      </c>
      <c r="W79" s="31">
        <v>0.17100000000000001</v>
      </c>
    </row>
    <row r="80" spans="1:23" ht="12.6" customHeight="1" x14ac:dyDescent="0.25">
      <c r="A80" s="93" t="s">
        <v>156</v>
      </c>
      <c r="B80" s="9">
        <v>0.39800000000000002</v>
      </c>
      <c r="C80" s="9">
        <v>0.36399999999999999</v>
      </c>
      <c r="D80" s="9">
        <v>0.23699999999999999</v>
      </c>
      <c r="E80" s="9">
        <v>0.17599999999999999</v>
      </c>
      <c r="F80" s="9">
        <v>0.11899999999999999</v>
      </c>
      <c r="G80" s="9">
        <v>0.24199999999999999</v>
      </c>
      <c r="H80" s="9">
        <v>0.252</v>
      </c>
      <c r="I80" s="9">
        <v>0.28000000000000003</v>
      </c>
      <c r="J80" s="9">
        <v>0.23300000000000001</v>
      </c>
      <c r="K80" s="9">
        <v>0.313</v>
      </c>
      <c r="L80" s="9">
        <v>0.188</v>
      </c>
      <c r="M80" s="9">
        <v>0.23599999999999999</v>
      </c>
      <c r="N80" s="9">
        <v>0.24299999999999999</v>
      </c>
      <c r="O80" s="9">
        <v>0.28799999999999998</v>
      </c>
      <c r="P80" s="9">
        <v>0.32</v>
      </c>
      <c r="Q80" s="9">
        <v>0.308</v>
      </c>
      <c r="R80" s="9">
        <v>0.27100000000000002</v>
      </c>
      <c r="S80" s="9">
        <v>0.42599999999999999</v>
      </c>
      <c r="T80" s="9">
        <v>0.36699999999999999</v>
      </c>
      <c r="U80" s="9">
        <v>0.314</v>
      </c>
      <c r="V80" s="66">
        <v>0.3</v>
      </c>
      <c r="W80" s="31">
        <v>0.27200000000000002</v>
      </c>
    </row>
    <row r="81" spans="1:32" ht="12.6" customHeight="1" x14ac:dyDescent="0.25">
      <c r="A81" s="94" t="s">
        <v>157</v>
      </c>
      <c r="B81" s="9">
        <v>0.47499999999999998</v>
      </c>
      <c r="C81" s="9">
        <v>0.372</v>
      </c>
      <c r="D81" s="9">
        <v>0.63900000000000001</v>
      </c>
      <c r="E81" s="9">
        <v>0.54600000000000004</v>
      </c>
      <c r="F81" s="9">
        <v>0.59599999999999997</v>
      </c>
      <c r="G81" s="9">
        <v>0.5</v>
      </c>
      <c r="H81" s="9">
        <v>0.39500000000000002</v>
      </c>
      <c r="I81" s="9">
        <v>0.44</v>
      </c>
      <c r="J81" s="9">
        <v>0.41099999999999998</v>
      </c>
      <c r="K81" s="9">
        <v>0.35899999999999999</v>
      </c>
      <c r="L81" s="9">
        <v>0.65600000000000003</v>
      </c>
      <c r="M81" s="9">
        <v>0.56399999999999995</v>
      </c>
      <c r="N81" s="9">
        <v>0.28000000000000003</v>
      </c>
      <c r="O81" s="9">
        <v>0.57499999999999996</v>
      </c>
      <c r="P81" s="9">
        <v>0.49399999999999999</v>
      </c>
      <c r="Q81" s="9">
        <v>0.53</v>
      </c>
      <c r="R81" s="9">
        <v>0.52300000000000002</v>
      </c>
      <c r="S81" s="9">
        <v>0.42599999999999999</v>
      </c>
      <c r="T81" s="9">
        <v>0.34699999999999998</v>
      </c>
      <c r="U81" s="9">
        <v>0.41499999999999998</v>
      </c>
      <c r="V81" s="66">
        <v>0.46700000000000003</v>
      </c>
      <c r="W81" s="31">
        <v>0.47399999999999998</v>
      </c>
    </row>
    <row r="82" spans="1:32" ht="12.6" customHeight="1" x14ac:dyDescent="0.25">
      <c r="A82" s="95" t="s">
        <v>158</v>
      </c>
      <c r="B82" s="56">
        <v>4.2000000000000003E-2</v>
      </c>
      <c r="C82" s="56">
        <v>8.0000000000000002E-3</v>
      </c>
      <c r="D82" s="56">
        <v>0.10299999999999999</v>
      </c>
      <c r="E82" s="56">
        <v>3.4000000000000002E-2</v>
      </c>
      <c r="F82" s="56">
        <v>5.5E-2</v>
      </c>
      <c r="G82" s="56">
        <v>0.217</v>
      </c>
      <c r="H82" s="56">
        <v>6.7000000000000004E-2</v>
      </c>
      <c r="I82" s="56">
        <v>6.5000000000000002E-2</v>
      </c>
      <c r="J82" s="56">
        <v>0.122</v>
      </c>
      <c r="K82" s="56">
        <v>3.1E-2</v>
      </c>
      <c r="L82" s="56">
        <v>6.5000000000000002E-2</v>
      </c>
      <c r="M82" s="56">
        <v>0.109</v>
      </c>
      <c r="N82" s="56">
        <v>1.0999999999999999E-2</v>
      </c>
      <c r="O82" s="56">
        <v>0.125</v>
      </c>
      <c r="P82" s="56">
        <v>0.152</v>
      </c>
      <c r="Q82" s="56">
        <v>0.111</v>
      </c>
      <c r="R82" s="56">
        <v>1.9E-2</v>
      </c>
      <c r="S82" s="56">
        <v>0.106</v>
      </c>
      <c r="T82" s="56">
        <v>0.224</v>
      </c>
      <c r="U82" s="56">
        <v>0.11899999999999999</v>
      </c>
      <c r="V82" s="68">
        <v>0.2</v>
      </c>
      <c r="W82" s="31">
        <v>8.2000000000000003E-2</v>
      </c>
    </row>
    <row r="84" spans="1:32" x14ac:dyDescent="0.25">
      <c r="A84" s="3" t="s">
        <v>128</v>
      </c>
    </row>
    <row r="85" spans="1:32" x14ac:dyDescent="0.25">
      <c r="F85" s="3"/>
    </row>
    <row r="86" spans="1:32" s="35" customFormat="1" ht="30" customHeight="1" x14ac:dyDescent="0.25">
      <c r="A86" s="165" t="s">
        <v>57</v>
      </c>
      <c r="B86" s="155" t="s">
        <v>129</v>
      </c>
      <c r="C86" s="156" t="s">
        <v>130</v>
      </c>
      <c r="D86" s="1"/>
      <c r="E86" s="1"/>
      <c r="F86" s="165" t="s">
        <v>57</v>
      </c>
      <c r="G86" s="157" t="s">
        <v>131</v>
      </c>
      <c r="H86" s="157" t="s">
        <v>132</v>
      </c>
      <c r="I86" s="157" t="s">
        <v>133</v>
      </c>
      <c r="J86" s="157" t="s">
        <v>134</v>
      </c>
      <c r="K86" s="158" t="s">
        <v>135</v>
      </c>
      <c r="L86" s="1"/>
      <c r="M86" s="1"/>
      <c r="N86" s="1"/>
      <c r="O86" s="1"/>
      <c r="P86" s="1"/>
      <c r="Q86" s="1"/>
      <c r="R86" s="1"/>
      <c r="S86" s="1"/>
      <c r="T86" s="1"/>
      <c r="U86" s="1"/>
      <c r="V86" s="1"/>
      <c r="W86" s="1"/>
      <c r="X86" s="1"/>
      <c r="Y86" s="1"/>
      <c r="Z86" s="1"/>
      <c r="AA86" s="1"/>
      <c r="AB86" s="1"/>
      <c r="AC86" s="1"/>
      <c r="AD86" s="1"/>
      <c r="AE86" s="1"/>
      <c r="AF86" s="1"/>
    </row>
    <row r="87" spans="1:32" ht="12.6" customHeight="1" x14ac:dyDescent="0.25">
      <c r="A87" s="52">
        <v>2019</v>
      </c>
      <c r="B87" s="20">
        <f>(100*B103+75*B102+50*B101+25*B100+0*B99)/SUM(B99:B103)</f>
        <v>70.929936305732468</v>
      </c>
      <c r="C87" s="62">
        <f>(100*C103+75*C102+50*C101+25*C100+0*C99)/SUM(C99:C103)</f>
        <v>69.911262050832605</v>
      </c>
      <c r="F87" s="52">
        <v>2019</v>
      </c>
      <c r="G87" s="20">
        <f>(100*G103+75*G102+50*G101+25*G100+0*G99)/SUM(G99:G103)</f>
        <v>73.65129007036748</v>
      </c>
      <c r="H87" s="20">
        <f>(100*H103+75*H102+50*H101+25*H100+0*H99)/SUM(H99:H103)</f>
        <v>71.134903640256951</v>
      </c>
      <c r="I87" s="20">
        <f t="shared" ref="I87:K87" si="10">(100*I103+75*I102+50*I101+25*I100+0*I99)/SUM(I99:I103)</f>
        <v>69.509125235997487</v>
      </c>
      <c r="J87" s="20">
        <f t="shared" si="10"/>
        <v>68.100078186082882</v>
      </c>
      <c r="K87" s="62">
        <f t="shared" si="10"/>
        <v>69.569008470353765</v>
      </c>
    </row>
    <row r="88" spans="1:32" ht="12.6" customHeight="1" x14ac:dyDescent="0.25">
      <c r="A88" s="52">
        <v>2017</v>
      </c>
      <c r="B88" s="20">
        <f>(100*B109+75*B108+50*B107+25*B106+0*B105)/SUM(B106:B109)</f>
        <v>70.490909090909327</v>
      </c>
      <c r="C88" s="62">
        <f>(100*C109+75*C108+50*C107+25*C106+0*C105)/SUM(C106:C109)</f>
        <v>71.321695760598246</v>
      </c>
      <c r="F88" s="52">
        <v>2017</v>
      </c>
      <c r="G88" s="20">
        <f>(100*G109+75*G108+50*G107+25*G106+0*G105)/SUM(G106:G109)</f>
        <v>75.232558139534888</v>
      </c>
      <c r="H88" s="20">
        <f>(100*H109+75*H108+50*H107+25*H106+0*H105)/SUM(H106:H109)</f>
        <v>72.185628742514965</v>
      </c>
      <c r="I88" s="20">
        <f t="shared" ref="I88:K88" si="11">(100*I109+75*I108+50*I107+25*I106+0*I105)/SUM(I106:I109)</f>
        <v>69.970703124999986</v>
      </c>
      <c r="J88" s="20">
        <f t="shared" si="11"/>
        <v>68.75</v>
      </c>
      <c r="K88" s="62">
        <f t="shared" si="11"/>
        <v>69.061679790026233</v>
      </c>
    </row>
    <row r="89" spans="1:32" ht="12.6" customHeight="1" x14ac:dyDescent="0.25">
      <c r="A89" s="52">
        <v>2016</v>
      </c>
      <c r="B89" s="20">
        <f>(100*B115+75*B114+50*B113+25*B112+0*B111)/SUM(B111:B115)</f>
        <v>68.032571578670868</v>
      </c>
      <c r="C89" s="62">
        <f>(100*C115+75*C114+50*C113+25*C112+0*C111)/SUM(C111:C115)</f>
        <v>68.752728066346592</v>
      </c>
      <c r="F89" s="52">
        <v>2016</v>
      </c>
      <c r="G89" s="20">
        <f>(100*G115+75*G114+50*G113+25*G112+0*G111)/SUM(G111:G115)</f>
        <v>73.468634686346888</v>
      </c>
      <c r="H89" s="20">
        <f>(100*H115+75*H114+50*H113+25*H112+0*H111)/SUM(H111:H115)</f>
        <v>69.235695986336466</v>
      </c>
      <c r="I89" s="20">
        <f t="shared" ref="I89:K89" si="12">(100*I115+75*I114+50*I113+25*I112+0*I111)/SUM(I111:I115)</f>
        <v>67.23101265822784</v>
      </c>
      <c r="J89" s="20">
        <f t="shared" si="12"/>
        <v>65.882352941176464</v>
      </c>
      <c r="K89" s="62">
        <f t="shared" si="12"/>
        <v>66.42181274900399</v>
      </c>
    </row>
    <row r="90" spans="1:32" ht="12.6" customHeight="1" x14ac:dyDescent="0.25">
      <c r="A90" s="52">
        <v>2014</v>
      </c>
      <c r="B90" s="20">
        <f>(100*B121+75*B120+50*B119+25*B118+0*B117)/SUM(B117:B121)</f>
        <v>65.479274611398949</v>
      </c>
      <c r="C90" s="62">
        <f>(100*C121+75*C120+50*C119+25*C118+0*C117)/SUM(C117:C121)</f>
        <v>66.559909570459666</v>
      </c>
      <c r="F90" s="52">
        <v>2014</v>
      </c>
      <c r="G90" s="20">
        <f>(100*G121+75*G120+50*G119+25*G118+0*G117)/SUM(G117:G121)</f>
        <v>70.211581291759302</v>
      </c>
      <c r="H90" s="20">
        <f>(100*H121+75*H120+50*H119+25*H118+0*H117)/SUM(H117:H121)</f>
        <v>66.233333333311407</v>
      </c>
      <c r="I90" s="20">
        <f t="shared" ref="I90:K90" si="13">(100*I121+75*I120+50*I119+25*I118+0*I117)/SUM(I117:I121)</f>
        <v>64.041095890420976</v>
      </c>
      <c r="J90" s="20">
        <f t="shared" si="13"/>
        <v>63.515625</v>
      </c>
      <c r="K90" s="62">
        <f t="shared" si="13"/>
        <v>65.482954545446489</v>
      </c>
    </row>
    <row r="91" spans="1:32" ht="12.6" customHeight="1" x14ac:dyDescent="0.25">
      <c r="A91" s="52">
        <v>2012</v>
      </c>
      <c r="B91" s="20">
        <f>(100*B127+75*B126+50*B125+25*B124+0*B123)/SUM(B123:B127)</f>
        <v>67.40425531914893</v>
      </c>
      <c r="C91" s="62">
        <f>(100*C127+75*C126+50*C125+25*C124+0*C123)/SUM(C123:C127)</f>
        <v>66.827997021593433</v>
      </c>
      <c r="F91" s="52">
        <v>2012</v>
      </c>
      <c r="G91" s="20">
        <f>(100*G127+75*G126+50*G125+25*G124+0*G123)/SUM(G123:G127)</f>
        <v>69.407158836689064</v>
      </c>
      <c r="H91" s="20">
        <f>(100*H127+75*H126+50*H125+25*H124+0*H123)/SUM(H123:H127)</f>
        <v>65.996042216358845</v>
      </c>
      <c r="I91" s="20">
        <f t="shared" ref="I91:K91" si="14">(100*I127+75*I126+50*I125+25*I124+0*I123)/SUM(I123:I127)</f>
        <v>66.453488372093048</v>
      </c>
      <c r="J91" s="20">
        <f t="shared" si="14"/>
        <v>64.49044585987258</v>
      </c>
      <c r="K91" s="62">
        <f t="shared" si="14"/>
        <v>68.673110720562406</v>
      </c>
    </row>
    <row r="92" spans="1:32" ht="12.6" customHeight="1" x14ac:dyDescent="0.25">
      <c r="A92" s="52">
        <v>2009</v>
      </c>
      <c r="B92" s="20">
        <f>(100*B133+75*B132+50*B131+25*B130+0*B129)/SUM(B129:B133)</f>
        <v>63.346702317290557</v>
      </c>
      <c r="C92" s="62">
        <f>(100*C133+75*C132+50*C131+25*C130+0*C129)/SUM(C129:C133)</f>
        <v>63.671303074670583</v>
      </c>
      <c r="F92" s="52">
        <v>2009</v>
      </c>
      <c r="G92" s="20">
        <f>(100*G133+75*G132+50*G131+25*G130+0*G129)/SUM(G129:G133)</f>
        <v>66.480730223123729</v>
      </c>
      <c r="H92" s="20">
        <f>(100*H133+75*H132+50*H131+25*H130+0*H129)/SUM(H129:H133)</f>
        <v>63.005215123859188</v>
      </c>
      <c r="I92" s="20">
        <f t="shared" ref="I92:K92" si="15">(100*I133+75*I132+50*I131+25*I130+0*I129)/SUM(I129:I133)</f>
        <v>61.187845303867391</v>
      </c>
      <c r="J92" s="20">
        <f t="shared" si="15"/>
        <v>62.60623229461757</v>
      </c>
      <c r="K92" s="62">
        <f t="shared" si="15"/>
        <v>63.784584980237156</v>
      </c>
    </row>
    <row r="93" spans="1:32" ht="12.6" customHeight="1" x14ac:dyDescent="0.25">
      <c r="A93" s="52">
        <v>2008</v>
      </c>
      <c r="B93" s="20">
        <f>(100*B139+75*B138+50*B137+25*B136+0*B135)/SUM(B135:B139)</f>
        <v>61.99238578680206</v>
      </c>
      <c r="C93" s="62">
        <f>(100*C139+75*C138+50*C137+25*C136+0*C135)/SUM(C135:C139)</f>
        <v>61.574773413897312</v>
      </c>
      <c r="F93" s="52">
        <v>2008</v>
      </c>
      <c r="G93" s="20">
        <f>(100*G139+75*G138+50*G137+25*G136+0*G135)/SUM(G135:G139)</f>
        <v>62.924865831842574</v>
      </c>
      <c r="H93" s="20">
        <f>(100*H139+75*H138+50*H137+25*H136+0*H135)/SUM(H135:H139)</f>
        <v>61.304062909567513</v>
      </c>
      <c r="I93" s="20">
        <f t="shared" ref="I93:K93" si="16">(100*I139+75*I138+50*I137+25*I136+0*I135)/SUM(I135:I139)</f>
        <v>59.868421052631575</v>
      </c>
      <c r="J93" s="20">
        <f t="shared" si="16"/>
        <v>61.689419795221831</v>
      </c>
      <c r="K93" s="62">
        <f t="shared" si="16"/>
        <v>62.671232876712331</v>
      </c>
    </row>
    <row r="94" spans="1:32" ht="12.6" customHeight="1" x14ac:dyDescent="0.25">
      <c r="A94" s="52">
        <v>2007</v>
      </c>
      <c r="B94" s="20">
        <f>(100*B145+75*B144+50*B143+25*B142+0*B141)/SUM(B141:B145)</f>
        <v>62.532523850823949</v>
      </c>
      <c r="C94" s="62">
        <f>(100*C145+75*C144+50*C143+25*C142+0*C141)/SUM(C141:C145)</f>
        <v>61.295743091859585</v>
      </c>
      <c r="F94" s="52">
        <v>2007</v>
      </c>
      <c r="G94" s="20">
        <f>(100*G145+75*G144+50*G143+25*G142+0*G141)/SUM(G141:G145)</f>
        <v>62.395397489539754</v>
      </c>
      <c r="H94" s="20">
        <f>(100*H145+75*H144+50*H143+25*H142+0*H141)/SUM(H141:H145)</f>
        <v>60.427631578947356</v>
      </c>
      <c r="I94" s="20">
        <f t="shared" ref="I94:K94" si="17">(100*I145+75*I144+50*I143+25*I142+0*I141)/SUM(I141:I145)</f>
        <v>61.945169712793721</v>
      </c>
      <c r="J94" s="20">
        <f t="shared" si="17"/>
        <v>61.119873817034694</v>
      </c>
      <c r="K94" s="62">
        <f t="shared" si="17"/>
        <v>63.763537906137181</v>
      </c>
    </row>
    <row r="95" spans="1:32" ht="12.6" customHeight="1" x14ac:dyDescent="0.25">
      <c r="A95" s="104" t="s">
        <v>151</v>
      </c>
      <c r="B95" s="83">
        <f>50+(50*(B150-B147))+(25*(B149-B148))</f>
        <v>50.919439579684749</v>
      </c>
      <c r="C95" s="84">
        <f>50+(50*(C150-C147))+(25*(C149-C148))</f>
        <v>50.264150943395748</v>
      </c>
      <c r="F95" s="104" t="s">
        <v>151</v>
      </c>
      <c r="G95" s="83">
        <f>50+(50*(G150-G147))+(25*(G149-G148))</f>
        <v>52.515090543259568</v>
      </c>
      <c r="H95" s="83">
        <f>50+(50*(H150-H147))+(25*(H149-H148))</f>
        <v>47.707736389684797</v>
      </c>
      <c r="I95" s="83">
        <f t="shared" ref="I95:K95" si="18">50+(50*(I150-I147))+(25*(I149-I148))</f>
        <v>51.385224274406362</v>
      </c>
      <c r="J95" s="83">
        <f t="shared" si="18"/>
        <v>47.991071428571409</v>
      </c>
      <c r="K95" s="84">
        <f t="shared" si="18"/>
        <v>53.507194244604293</v>
      </c>
    </row>
    <row r="96" spans="1:32" ht="12.6" customHeight="1" x14ac:dyDescent="0.25">
      <c r="F96" s="3"/>
    </row>
    <row r="97" spans="1:11" ht="12.6" customHeight="1" x14ac:dyDescent="0.25">
      <c r="A97" s="224" t="s">
        <v>136</v>
      </c>
      <c r="B97" s="224"/>
      <c r="C97" s="224"/>
      <c r="D97" s="58"/>
      <c r="F97" s="224" t="s">
        <v>137</v>
      </c>
      <c r="G97" s="224"/>
      <c r="H97" s="224"/>
      <c r="I97" s="224"/>
      <c r="J97" s="224"/>
      <c r="K97" s="224"/>
    </row>
    <row r="98" spans="1:11" ht="12.6" customHeight="1" x14ac:dyDescent="0.25">
      <c r="A98" s="159">
        <v>2019</v>
      </c>
      <c r="B98" s="160" t="s">
        <v>129</v>
      </c>
      <c r="C98" s="160" t="s">
        <v>130</v>
      </c>
      <c r="F98" s="161">
        <v>2019</v>
      </c>
      <c r="G98" s="162" t="s">
        <v>138</v>
      </c>
      <c r="H98" s="162" t="s">
        <v>132</v>
      </c>
      <c r="I98" s="162" t="s">
        <v>133</v>
      </c>
      <c r="J98" s="162" t="s">
        <v>134</v>
      </c>
      <c r="K98" s="162" t="s">
        <v>135</v>
      </c>
    </row>
    <row r="99" spans="1:11" ht="12.6" customHeight="1" x14ac:dyDescent="0.25">
      <c r="A99" s="4" t="s">
        <v>140</v>
      </c>
      <c r="B99" s="9">
        <v>2.5477707006369425E-3</v>
      </c>
      <c r="C99" s="9">
        <v>3.5056967572304996E-3</v>
      </c>
      <c r="F99" s="13" t="s">
        <v>140</v>
      </c>
      <c r="G99" s="14">
        <v>7.8186082877247849E-4</v>
      </c>
      <c r="H99" s="14">
        <v>2.5695931477516059E-3</v>
      </c>
      <c r="I99" s="14">
        <v>3.1466331025802393E-3</v>
      </c>
      <c r="J99" s="14">
        <v>4.6911649726348714E-3</v>
      </c>
      <c r="K99" s="14">
        <v>3.9860488290981563E-3</v>
      </c>
    </row>
    <row r="100" spans="1:11" ht="12.6" customHeight="1" x14ac:dyDescent="0.25">
      <c r="A100" s="13" t="s">
        <v>141</v>
      </c>
      <c r="B100" s="9">
        <v>2.267515923566879E-2</v>
      </c>
      <c r="C100" s="9">
        <v>2.7169149868536371E-2</v>
      </c>
      <c r="F100" s="13" t="s">
        <v>141</v>
      </c>
      <c r="G100" s="9">
        <v>2.5801407349491788E-2</v>
      </c>
      <c r="H100" s="9">
        <v>2.0556745182012847E-2</v>
      </c>
      <c r="I100" s="9">
        <v>2.8319697923222153E-2</v>
      </c>
      <c r="J100" s="9">
        <v>2.9710711493354185E-2</v>
      </c>
      <c r="K100" s="9">
        <v>2.4414549078226207E-2</v>
      </c>
    </row>
    <row r="101" spans="1:11" ht="12.6" customHeight="1" x14ac:dyDescent="0.25">
      <c r="A101" s="5" t="s">
        <v>142</v>
      </c>
      <c r="B101" s="9">
        <v>0.22165605095541402</v>
      </c>
      <c r="C101" s="9">
        <v>0.23488168273444343</v>
      </c>
      <c r="F101" s="5" t="s">
        <v>142</v>
      </c>
      <c r="G101" s="9">
        <v>0.16731821735731039</v>
      </c>
      <c r="H101" s="9">
        <v>0.21841541755888652</v>
      </c>
      <c r="I101" s="9">
        <v>0.24543738200125864</v>
      </c>
      <c r="J101" s="9">
        <v>0.26896012509773259</v>
      </c>
      <c r="K101" s="9">
        <v>0.2411559541604385</v>
      </c>
    </row>
    <row r="102" spans="1:11" ht="12.6" customHeight="1" x14ac:dyDescent="0.25">
      <c r="A102" s="5" t="s">
        <v>143</v>
      </c>
      <c r="B102" s="9">
        <v>0.6412738853503186</v>
      </c>
      <c r="C102" s="9">
        <v>0.63825591586327779</v>
      </c>
      <c r="F102" s="5" t="s">
        <v>143</v>
      </c>
      <c r="G102" s="9">
        <v>0.63878029710711492</v>
      </c>
      <c r="H102" s="9">
        <v>0.64582441113490363</v>
      </c>
      <c r="I102" s="9">
        <v>0.63121460037759602</v>
      </c>
      <c r="J102" s="9">
        <v>0.63017982799061767</v>
      </c>
      <c r="K102" s="9">
        <v>0.64573991031390132</v>
      </c>
    </row>
    <row r="103" spans="1:11" ht="12.6" customHeight="1" thickBot="1" x14ac:dyDescent="0.3">
      <c r="A103" s="5" t="s">
        <v>144</v>
      </c>
      <c r="B103" s="9">
        <v>0.11184713375796179</v>
      </c>
      <c r="C103" s="9">
        <v>9.6187554776511822E-2</v>
      </c>
      <c r="F103" s="5" t="s">
        <v>144</v>
      </c>
      <c r="G103" s="9">
        <v>0.16731821735731039</v>
      </c>
      <c r="H103" s="9">
        <v>0.1126338329764454</v>
      </c>
      <c r="I103" s="9">
        <v>9.1881686595342987E-2</v>
      </c>
      <c r="J103" s="9">
        <v>6.6458170445660672E-2</v>
      </c>
      <c r="K103" s="9">
        <v>8.4703537618335822E-2</v>
      </c>
    </row>
    <row r="104" spans="1:11" ht="12.6" customHeight="1" thickBot="1" x14ac:dyDescent="0.3">
      <c r="A104" s="159">
        <v>2017</v>
      </c>
      <c r="B104" s="160" t="s">
        <v>129</v>
      </c>
      <c r="C104" s="160" t="s">
        <v>130</v>
      </c>
      <c r="F104" s="160">
        <v>2017</v>
      </c>
      <c r="G104" s="162" t="s">
        <v>138</v>
      </c>
      <c r="H104" s="162" t="s">
        <v>132</v>
      </c>
      <c r="I104" s="162" t="s">
        <v>133</v>
      </c>
      <c r="J104" s="162" t="s">
        <v>134</v>
      </c>
      <c r="K104" s="162" t="s">
        <v>135</v>
      </c>
    </row>
    <row r="105" spans="1:11" ht="12.6" customHeight="1" x14ac:dyDescent="0.25">
      <c r="A105" s="9" t="s">
        <v>140</v>
      </c>
      <c r="B105" s="9">
        <v>1.4524328249799999E-3</v>
      </c>
      <c r="C105" s="9">
        <v>1.24533001245E-3</v>
      </c>
      <c r="F105" s="13" t="s">
        <v>140</v>
      </c>
      <c r="G105" s="14">
        <v>2.32018561484919E-3</v>
      </c>
      <c r="H105" s="14">
        <v>1.1961722488038301E-3</v>
      </c>
      <c r="I105" s="14">
        <v>1.9493177387914201E-3</v>
      </c>
      <c r="J105" s="14">
        <v>2.26757369614512E-3</v>
      </c>
      <c r="K105" s="14"/>
    </row>
    <row r="106" spans="1:11" ht="12.6" customHeight="1" x14ac:dyDescent="0.25">
      <c r="A106" s="9" t="s">
        <v>141</v>
      </c>
      <c r="B106" s="9">
        <v>1.8881626724760001E-2</v>
      </c>
      <c r="C106" s="9">
        <v>1.7434620174350001E-2</v>
      </c>
      <c r="F106" s="13" t="s">
        <v>141</v>
      </c>
      <c r="G106" s="9">
        <v>6.96055684454756E-3</v>
      </c>
      <c r="H106" s="9">
        <v>1.55502392344498E-2</v>
      </c>
      <c r="I106" s="9">
        <v>2.3391812865497099E-2</v>
      </c>
      <c r="J106" s="9">
        <v>2.7210884353741499E-2</v>
      </c>
      <c r="K106" s="9">
        <v>1.8372703412073501E-2</v>
      </c>
    </row>
    <row r="107" spans="1:11" ht="12.6" customHeight="1" x14ac:dyDescent="0.25">
      <c r="A107" s="9" t="s">
        <v>142</v>
      </c>
      <c r="B107" s="9">
        <v>0.24328249818445999</v>
      </c>
      <c r="C107" s="9">
        <v>0.20797011207970001</v>
      </c>
      <c r="F107" s="5" t="s">
        <v>142</v>
      </c>
      <c r="G107" s="9">
        <v>0.13457076566125301</v>
      </c>
      <c r="H107" s="9">
        <v>0.196172248803828</v>
      </c>
      <c r="I107" s="9">
        <v>0.24756335282651101</v>
      </c>
      <c r="J107" s="9">
        <v>0.26530612244898</v>
      </c>
      <c r="K107" s="9">
        <v>0.26640419947506599</v>
      </c>
    </row>
    <row r="108" spans="1:11" ht="12.6" customHeight="1" x14ac:dyDescent="0.25">
      <c r="A108" s="9" t="s">
        <v>143</v>
      </c>
      <c r="B108" s="9">
        <v>0.63543936092955999</v>
      </c>
      <c r="C108" s="9">
        <v>0.67745952677459997</v>
      </c>
      <c r="F108" s="5" t="s">
        <v>143</v>
      </c>
      <c r="G108" s="9">
        <v>0.698375870069606</v>
      </c>
      <c r="H108" s="9">
        <v>0.67224880382775098</v>
      </c>
      <c r="I108" s="9">
        <v>0.63352826510721205</v>
      </c>
      <c r="J108" s="9">
        <v>0.634920634920635</v>
      </c>
      <c r="K108" s="9">
        <v>0.64960629921259805</v>
      </c>
    </row>
    <row r="109" spans="1:11" ht="12.6" customHeight="1" x14ac:dyDescent="0.25">
      <c r="A109" s="9" t="s">
        <v>144</v>
      </c>
      <c r="B109" s="9">
        <v>0.10094408133624</v>
      </c>
      <c r="C109" s="9">
        <v>9.5890410958899996E-2</v>
      </c>
      <c r="F109" s="5" t="s">
        <v>144</v>
      </c>
      <c r="G109" s="9">
        <v>0.157772621809745</v>
      </c>
      <c r="H109" s="9">
        <v>0.11483253588516699</v>
      </c>
      <c r="I109" s="9">
        <v>9.3567251461988299E-2</v>
      </c>
      <c r="J109" s="9">
        <v>7.0294784580498898E-2</v>
      </c>
      <c r="K109" s="9">
        <v>6.5616797900262494E-2</v>
      </c>
    </row>
    <row r="110" spans="1:11" ht="12.6" customHeight="1" x14ac:dyDescent="0.25">
      <c r="A110" s="159">
        <v>2016</v>
      </c>
      <c r="B110" s="160" t="s">
        <v>129</v>
      </c>
      <c r="C110" s="160" t="s">
        <v>130</v>
      </c>
      <c r="F110" s="160">
        <v>2016</v>
      </c>
      <c r="G110" s="162" t="s">
        <v>139</v>
      </c>
      <c r="H110" s="162" t="s">
        <v>132</v>
      </c>
      <c r="I110" s="162" t="s">
        <v>133</v>
      </c>
      <c r="J110" s="162" t="s">
        <v>134</v>
      </c>
      <c r="K110" s="162" t="s">
        <v>135</v>
      </c>
    </row>
    <row r="111" spans="1:11" ht="12.6" customHeight="1" x14ac:dyDescent="0.25">
      <c r="A111" s="4" t="s">
        <v>140</v>
      </c>
      <c r="B111" s="9">
        <v>5.7788284738639296E-3</v>
      </c>
      <c r="C111" s="9">
        <v>5.2378873854212098E-3</v>
      </c>
      <c r="F111" s="13" t="s">
        <v>140</v>
      </c>
      <c r="G111" s="14">
        <v>5.1660516605166002E-3</v>
      </c>
      <c r="H111" s="14">
        <v>4.2698548249359997E-3</v>
      </c>
      <c r="I111" s="14">
        <v>6.9620253164557003E-3</v>
      </c>
      <c r="J111" s="14">
        <v>5.4298642533936996E-3</v>
      </c>
      <c r="K111" s="14">
        <v>5.9760956175299003E-3</v>
      </c>
    </row>
    <row r="112" spans="1:11" ht="12.6" customHeight="1" x14ac:dyDescent="0.25">
      <c r="A112" s="13" t="s">
        <v>141</v>
      </c>
      <c r="B112" s="9">
        <v>3.8350407144733402E-2</v>
      </c>
      <c r="C112" s="9">
        <v>3.6228721082496702E-2</v>
      </c>
      <c r="F112" s="13" t="s">
        <v>141</v>
      </c>
      <c r="G112" s="9">
        <v>1.8450184501845001E-2</v>
      </c>
      <c r="H112" s="9">
        <v>3.28778821520068E-2</v>
      </c>
      <c r="I112" s="9">
        <v>4.1772151898734199E-2</v>
      </c>
      <c r="J112" s="9">
        <v>4.7058823529411799E-2</v>
      </c>
      <c r="K112" s="9">
        <v>4.5816733067729098E-2</v>
      </c>
    </row>
    <row r="113" spans="1:11" ht="12.6" customHeight="1" x14ac:dyDescent="0.25">
      <c r="A113" s="5" t="s">
        <v>142</v>
      </c>
      <c r="B113" s="9">
        <v>0.280273180982401</v>
      </c>
      <c r="C113" s="9">
        <v>0.26756874727193403</v>
      </c>
      <c r="F113" s="5" t="s">
        <v>142</v>
      </c>
      <c r="G113" s="9">
        <v>0.16531365313653101</v>
      </c>
      <c r="H113" s="9">
        <v>0.26131511528607998</v>
      </c>
      <c r="I113" s="9">
        <v>0.29810126582278501</v>
      </c>
      <c r="J113" s="9">
        <v>0.32850678733031702</v>
      </c>
      <c r="K113" s="9">
        <v>0.31025896414342602</v>
      </c>
    </row>
    <row r="114" spans="1:11" ht="12.6" customHeight="1" x14ac:dyDescent="0.25">
      <c r="A114" s="5" t="s">
        <v>143</v>
      </c>
      <c r="B114" s="9">
        <v>0.57998423955870804</v>
      </c>
      <c r="C114" s="9">
        <v>0.58511567001309495</v>
      </c>
      <c r="F114" s="5" t="s">
        <v>143</v>
      </c>
      <c r="G114" s="9">
        <v>0.65461254612546105</v>
      </c>
      <c r="H114" s="9">
        <v>0.59222886421861698</v>
      </c>
      <c r="I114" s="9">
        <v>0.56139240506329102</v>
      </c>
      <c r="J114" s="9">
        <v>0.54479638009049802</v>
      </c>
      <c r="K114" s="9">
        <v>0.561254980079681</v>
      </c>
    </row>
    <row r="115" spans="1:11" ht="12.6" customHeight="1" x14ac:dyDescent="0.25">
      <c r="A115" s="5" t="s">
        <v>144</v>
      </c>
      <c r="B115" s="9">
        <v>9.5613343840294199E-2</v>
      </c>
      <c r="C115" s="9">
        <v>0.105848974247054</v>
      </c>
      <c r="F115" s="5" t="s">
        <v>144</v>
      </c>
      <c r="G115" s="9">
        <v>0.156457564575646</v>
      </c>
      <c r="H115" s="9">
        <v>0.10930828351836</v>
      </c>
      <c r="I115" s="9">
        <v>9.1772151898734194E-2</v>
      </c>
      <c r="J115" s="9">
        <v>7.4208144796380104E-2</v>
      </c>
      <c r="K115" s="9">
        <v>7.6693227091633495E-2</v>
      </c>
    </row>
    <row r="116" spans="1:11" ht="12.6" customHeight="1" x14ac:dyDescent="0.25">
      <c r="A116" s="159">
        <v>2014</v>
      </c>
      <c r="B116" s="160" t="s">
        <v>129</v>
      </c>
      <c r="C116" s="160" t="s">
        <v>130</v>
      </c>
      <c r="F116" s="160">
        <v>2014</v>
      </c>
      <c r="G116" s="162" t="s">
        <v>139</v>
      </c>
      <c r="H116" s="162" t="s">
        <v>132</v>
      </c>
      <c r="I116" s="162" t="s">
        <v>133</v>
      </c>
      <c r="J116" s="162" t="s">
        <v>134</v>
      </c>
      <c r="K116" s="162" t="s">
        <v>135</v>
      </c>
    </row>
    <row r="117" spans="1:11" ht="12.6" customHeight="1" x14ac:dyDescent="0.25">
      <c r="A117" s="4" t="s">
        <v>140</v>
      </c>
      <c r="B117" s="9">
        <v>6.0449050086355798E-3</v>
      </c>
      <c r="C117" s="9">
        <v>6.0286360211002296E-3</v>
      </c>
      <c r="F117" s="13" t="s">
        <v>140</v>
      </c>
      <c r="G117" s="14"/>
      <c r="H117" s="14">
        <v>6.6666666670000003E-3</v>
      </c>
      <c r="I117" s="14">
        <v>1.1415525114E-2</v>
      </c>
      <c r="J117" s="14">
        <v>9.3749999999999997E-3</v>
      </c>
      <c r="K117" s="14">
        <v>3.7878787880000001E-3</v>
      </c>
    </row>
    <row r="118" spans="1:11" ht="12.6" customHeight="1" x14ac:dyDescent="0.25">
      <c r="A118" s="13" t="s">
        <v>141</v>
      </c>
      <c r="B118" s="9">
        <v>4.3177892918825601E-2</v>
      </c>
      <c r="C118" s="9">
        <v>4.06932931424265E-2</v>
      </c>
      <c r="F118" s="13" t="s">
        <v>141</v>
      </c>
      <c r="G118" s="9">
        <v>3.118040089087E-2</v>
      </c>
      <c r="H118" s="9">
        <v>3.5999999999999997E-2</v>
      </c>
      <c r="I118" s="9">
        <v>5.2511415525110003E-2</v>
      </c>
      <c r="J118" s="9">
        <v>5.3124999999999999E-2</v>
      </c>
      <c r="K118" s="9">
        <v>4.3560606060609998E-2</v>
      </c>
    </row>
    <row r="119" spans="1:11" ht="12.6" customHeight="1" x14ac:dyDescent="0.25">
      <c r="A119" s="5" t="s">
        <v>142</v>
      </c>
      <c r="B119" s="9">
        <v>0.32556131260794502</v>
      </c>
      <c r="C119" s="9">
        <v>0.29917106254709902</v>
      </c>
      <c r="F119" s="5" t="s">
        <v>142</v>
      </c>
      <c r="G119" s="9">
        <v>0.22048997772828999</v>
      </c>
      <c r="H119" s="9">
        <v>0.31733333333333003</v>
      </c>
      <c r="I119" s="9">
        <v>0.34931506849315003</v>
      </c>
      <c r="J119" s="9">
        <v>0.359375</v>
      </c>
      <c r="K119" s="9">
        <v>0.32007575757576001</v>
      </c>
    </row>
    <row r="120" spans="1:11" ht="12.6" customHeight="1" x14ac:dyDescent="0.25">
      <c r="A120" s="5" t="s">
        <v>143</v>
      </c>
      <c r="B120" s="9">
        <v>0.57599309153713296</v>
      </c>
      <c r="C120" s="9">
        <v>0.59306706857573499</v>
      </c>
      <c r="F120" s="5" t="s">
        <v>143</v>
      </c>
      <c r="G120" s="9">
        <v>0.65701559020044997</v>
      </c>
      <c r="H120" s="9">
        <v>0.58133333333333004</v>
      </c>
      <c r="I120" s="9">
        <v>0.53652968036530002</v>
      </c>
      <c r="J120" s="9">
        <v>0.54374999999999996</v>
      </c>
      <c r="K120" s="9">
        <v>0.59469696969696995</v>
      </c>
    </row>
    <row r="121" spans="1:11" ht="12.6" customHeight="1" x14ac:dyDescent="0.25">
      <c r="A121" s="5" t="s">
        <v>144</v>
      </c>
      <c r="B121" s="9">
        <v>4.92227979274611E-2</v>
      </c>
      <c r="C121" s="9">
        <v>6.1039939713639801E-2</v>
      </c>
      <c r="F121" s="5" t="s">
        <v>144</v>
      </c>
      <c r="G121" s="9">
        <v>9.1314031180400004E-2</v>
      </c>
      <c r="H121" s="9">
        <v>5.8666666666670003E-2</v>
      </c>
      <c r="I121" s="9">
        <v>5.0228310502280001E-2</v>
      </c>
      <c r="J121" s="9">
        <v>3.4375000000000003E-2</v>
      </c>
      <c r="K121" s="9">
        <v>3.7878787878790003E-2</v>
      </c>
    </row>
    <row r="122" spans="1:11" ht="12.6" customHeight="1" x14ac:dyDescent="0.25">
      <c r="A122" s="159">
        <v>2012</v>
      </c>
      <c r="B122" s="160" t="s">
        <v>129</v>
      </c>
      <c r="C122" s="160" t="s">
        <v>130</v>
      </c>
      <c r="F122" s="160">
        <v>2012</v>
      </c>
      <c r="G122" s="162" t="s">
        <v>139</v>
      </c>
      <c r="H122" s="162" t="s">
        <v>132</v>
      </c>
      <c r="I122" s="162" t="s">
        <v>133</v>
      </c>
      <c r="J122" s="162" t="s">
        <v>134</v>
      </c>
      <c r="K122" s="162" t="s">
        <v>135</v>
      </c>
    </row>
    <row r="123" spans="1:11" ht="12.6" customHeight="1" x14ac:dyDescent="0.25">
      <c r="A123" s="4" t="s">
        <v>140</v>
      </c>
      <c r="B123" s="9">
        <v>9.3617021276595699E-3</v>
      </c>
      <c r="C123" s="9">
        <v>1.41474311243485E-2</v>
      </c>
      <c r="F123" s="13" t="s">
        <v>140</v>
      </c>
      <c r="G123" s="14">
        <v>6.7114093959731603E-3</v>
      </c>
      <c r="H123" s="14">
        <v>7.9155672823219003E-3</v>
      </c>
      <c r="I123" s="14">
        <v>1.3953488372093001E-2</v>
      </c>
      <c r="J123" s="14">
        <v>2.8662420382165599E-2</v>
      </c>
      <c r="K123" s="14">
        <v>1.05448154657293E-2</v>
      </c>
    </row>
    <row r="124" spans="1:11" ht="12.6" customHeight="1" x14ac:dyDescent="0.25">
      <c r="A124" s="13" t="s">
        <v>141</v>
      </c>
      <c r="B124" s="9">
        <v>5.1063829787233998E-2</v>
      </c>
      <c r="C124" s="9">
        <v>6.1801935964259098E-2</v>
      </c>
      <c r="F124" s="13" t="s">
        <v>141</v>
      </c>
      <c r="G124" s="9">
        <v>5.1454138702460801E-2</v>
      </c>
      <c r="H124" s="9">
        <v>6.8601583113456502E-2</v>
      </c>
      <c r="I124" s="9">
        <v>6.0465116279069801E-2</v>
      </c>
      <c r="J124" s="9">
        <v>7.6433121019108305E-2</v>
      </c>
      <c r="K124" s="9">
        <v>3.1634446397188001E-2</v>
      </c>
    </row>
    <row r="125" spans="1:11" ht="12.6" customHeight="1" x14ac:dyDescent="0.25">
      <c r="A125" s="5" t="s">
        <v>142</v>
      </c>
      <c r="B125" s="9">
        <v>0.27914893617021302</v>
      </c>
      <c r="C125" s="9">
        <v>0.27699180938198098</v>
      </c>
      <c r="F125" s="5" t="s">
        <v>142</v>
      </c>
      <c r="G125" s="9">
        <v>0.21700223713646499</v>
      </c>
      <c r="H125" s="9">
        <v>0.306068601583113</v>
      </c>
      <c r="I125" s="9">
        <v>0.28604651162790701</v>
      </c>
      <c r="J125" s="9">
        <v>0.29617834394904502</v>
      </c>
      <c r="K125" s="9">
        <v>0.27240773286467501</v>
      </c>
    </row>
    <row r="126" spans="1:11" ht="12.6" customHeight="1" x14ac:dyDescent="0.25">
      <c r="A126" s="5" t="s">
        <v>143</v>
      </c>
      <c r="B126" s="9">
        <v>0.55489361702127704</v>
      </c>
      <c r="C126" s="9">
        <v>0.53090096798213005</v>
      </c>
      <c r="F126" s="5" t="s">
        <v>143</v>
      </c>
      <c r="G126" s="9">
        <v>0.60850111856823297</v>
      </c>
      <c r="H126" s="9">
        <v>0.51055408970976301</v>
      </c>
      <c r="I126" s="9">
        <v>0.53255813953488396</v>
      </c>
      <c r="J126" s="9">
        <v>0.484076433121019</v>
      </c>
      <c r="K126" s="9">
        <v>0.57117750439367299</v>
      </c>
    </row>
    <row r="127" spans="1:11" ht="12.6" customHeight="1" x14ac:dyDescent="0.25">
      <c r="A127" s="5" t="s">
        <v>144</v>
      </c>
      <c r="B127" s="9">
        <v>0.105531914893617</v>
      </c>
      <c r="C127" s="9">
        <v>0.116157855547282</v>
      </c>
      <c r="F127" s="5" t="s">
        <v>144</v>
      </c>
      <c r="G127" s="9">
        <v>0.116331096196868</v>
      </c>
      <c r="H127" s="9">
        <v>0.106860158311346</v>
      </c>
      <c r="I127" s="9">
        <v>0.106976744186047</v>
      </c>
      <c r="J127" s="9">
        <v>0.11464968152866201</v>
      </c>
      <c r="K127" s="9">
        <v>0.11423550087873501</v>
      </c>
    </row>
    <row r="128" spans="1:11" ht="12.6" customHeight="1" x14ac:dyDescent="0.25">
      <c r="A128" s="159">
        <v>2009</v>
      </c>
      <c r="B128" s="160" t="s">
        <v>129</v>
      </c>
      <c r="C128" s="160" t="s">
        <v>130</v>
      </c>
      <c r="F128" s="160">
        <v>2009</v>
      </c>
      <c r="G128" s="162" t="s">
        <v>139</v>
      </c>
      <c r="H128" s="162" t="s">
        <v>132</v>
      </c>
      <c r="I128" s="162" t="s">
        <v>133</v>
      </c>
      <c r="J128" s="162" t="s">
        <v>134</v>
      </c>
      <c r="K128" s="162" t="s">
        <v>135</v>
      </c>
    </row>
    <row r="129" spans="1:11" ht="12.6" customHeight="1" x14ac:dyDescent="0.25">
      <c r="A129" s="4" t="s">
        <v>140</v>
      </c>
      <c r="B129" s="9">
        <v>2.5846702317290599E-2</v>
      </c>
      <c r="C129" s="9">
        <v>1.46412884333821E-2</v>
      </c>
      <c r="F129" s="13" t="s">
        <v>140</v>
      </c>
      <c r="G129" s="14">
        <v>1.8255578093306302E-2</v>
      </c>
      <c r="H129" s="14">
        <v>2.0860495436766598E-2</v>
      </c>
      <c r="I129" s="14">
        <v>2.4861878453038701E-2</v>
      </c>
      <c r="J129" s="14">
        <v>1.4164305949008501E-2</v>
      </c>
      <c r="K129" s="14">
        <v>1.97628458498024E-2</v>
      </c>
    </row>
    <row r="130" spans="1:11" ht="12.6" customHeight="1" x14ac:dyDescent="0.25">
      <c r="A130" s="13" t="s">
        <v>141</v>
      </c>
      <c r="B130" s="9">
        <v>6.5953654188948302E-2</v>
      </c>
      <c r="C130" s="9">
        <v>6.9546120058565197E-2</v>
      </c>
      <c r="F130" s="13" t="s">
        <v>141</v>
      </c>
      <c r="G130" s="9">
        <v>4.8681541582150101E-2</v>
      </c>
      <c r="H130" s="9">
        <v>7.8226857887874798E-2</v>
      </c>
      <c r="I130" s="9">
        <v>8.8397790055248601E-2</v>
      </c>
      <c r="J130" s="9">
        <v>8.7818696883852701E-2</v>
      </c>
      <c r="K130" s="9">
        <v>4.3478260869565202E-2</v>
      </c>
    </row>
    <row r="131" spans="1:11" ht="12.6" customHeight="1" x14ac:dyDescent="0.25">
      <c r="A131" s="5" t="s">
        <v>142</v>
      </c>
      <c r="B131" s="9">
        <v>0.32531194295900201</v>
      </c>
      <c r="C131" s="9">
        <v>0.33748169838945802</v>
      </c>
      <c r="F131" s="5" t="s">
        <v>142</v>
      </c>
      <c r="G131" s="9">
        <v>0.28194726166328599</v>
      </c>
      <c r="H131" s="9">
        <v>0.31942633637548901</v>
      </c>
      <c r="I131" s="9">
        <v>0.35911602209944798</v>
      </c>
      <c r="J131" s="9">
        <v>0.34560906515580703</v>
      </c>
      <c r="K131" s="9">
        <v>0.36758893280632399</v>
      </c>
    </row>
    <row r="132" spans="1:11" ht="12.6" customHeight="1" x14ac:dyDescent="0.25">
      <c r="A132" s="5" t="s">
        <v>143</v>
      </c>
      <c r="B132" s="9">
        <v>0.514260249554367</v>
      </c>
      <c r="C132" s="9">
        <v>0.51098096632503698</v>
      </c>
      <c r="F132" s="5" t="s">
        <v>143</v>
      </c>
      <c r="G132" s="9">
        <v>0.557809330628803</v>
      </c>
      <c r="H132" s="9">
        <v>0.52281616688396304</v>
      </c>
      <c r="I132" s="9">
        <v>0.46961325966850798</v>
      </c>
      <c r="J132" s="9">
        <v>0.48441926345609099</v>
      </c>
      <c r="K132" s="9">
        <v>0.50395256916996001</v>
      </c>
    </row>
    <row r="133" spans="1:11" ht="12.6" customHeight="1" x14ac:dyDescent="0.25">
      <c r="A133" s="5" t="s">
        <v>144</v>
      </c>
      <c r="B133" s="9">
        <v>6.8627450980392204E-2</v>
      </c>
      <c r="C133" s="9">
        <v>6.7349926793557793E-2</v>
      </c>
      <c r="F133" s="5" t="s">
        <v>144</v>
      </c>
      <c r="G133" s="9">
        <v>9.3306288032454401E-2</v>
      </c>
      <c r="H133" s="9">
        <v>5.8670143415906102E-2</v>
      </c>
      <c r="I133" s="9">
        <v>5.8011049723756897E-2</v>
      </c>
      <c r="J133" s="9">
        <v>6.79886685552408E-2</v>
      </c>
      <c r="K133" s="9">
        <v>6.5217391304347797E-2</v>
      </c>
    </row>
    <row r="134" spans="1:11" ht="12.6" customHeight="1" x14ac:dyDescent="0.25">
      <c r="A134" s="159">
        <v>2008</v>
      </c>
      <c r="B134" s="160" t="s">
        <v>129</v>
      </c>
      <c r="C134" s="160" t="s">
        <v>130</v>
      </c>
      <c r="F134" s="160">
        <v>2008</v>
      </c>
      <c r="G134" s="162" t="s">
        <v>139</v>
      </c>
      <c r="H134" s="162" t="s">
        <v>132</v>
      </c>
      <c r="I134" s="162" t="s">
        <v>133</v>
      </c>
      <c r="J134" s="162" t="s">
        <v>134</v>
      </c>
      <c r="K134" s="162" t="s">
        <v>135</v>
      </c>
    </row>
    <row r="135" spans="1:11" ht="12.6" customHeight="1" x14ac:dyDescent="0.25">
      <c r="A135" s="4" t="s">
        <v>140</v>
      </c>
      <c r="B135" s="9">
        <v>1.6074450084602E-2</v>
      </c>
      <c r="C135" s="9">
        <v>1.5861027190332E-2</v>
      </c>
      <c r="F135" s="13" t="s">
        <v>140</v>
      </c>
      <c r="G135" s="14">
        <v>1.2522361359570701E-2</v>
      </c>
      <c r="H135" s="14">
        <v>1.17955439056356E-2</v>
      </c>
      <c r="I135" s="14">
        <v>2.3684210526315801E-2</v>
      </c>
      <c r="J135" s="14">
        <v>1.7064846416382298E-2</v>
      </c>
      <c r="K135" s="14">
        <v>1.9569471624266099E-2</v>
      </c>
    </row>
    <row r="136" spans="1:11" ht="12.6" customHeight="1" x14ac:dyDescent="0.25">
      <c r="A136" s="13" t="s">
        <v>141</v>
      </c>
      <c r="B136" s="9">
        <v>4.9069373942469997E-2</v>
      </c>
      <c r="C136" s="9">
        <v>4.833836858006E-2</v>
      </c>
      <c r="F136" s="13" t="s">
        <v>141</v>
      </c>
      <c r="G136" s="9">
        <v>4.2933810375670803E-2</v>
      </c>
      <c r="H136" s="9">
        <v>5.1114023591087798E-2</v>
      </c>
      <c r="I136" s="9">
        <v>6.8421052631578994E-2</v>
      </c>
      <c r="J136" s="9">
        <v>5.8020477815699703E-2</v>
      </c>
      <c r="K136" s="9">
        <v>3.1311154598825802E-2</v>
      </c>
    </row>
    <row r="137" spans="1:11" ht="12.6" customHeight="1" x14ac:dyDescent="0.25">
      <c r="A137" s="5" t="s">
        <v>142</v>
      </c>
      <c r="B137" s="9">
        <v>0.395093062605753</v>
      </c>
      <c r="C137" s="9">
        <v>0.41993957703927498</v>
      </c>
      <c r="F137" s="5" t="s">
        <v>142</v>
      </c>
      <c r="G137" s="9">
        <v>0.39534883720930197</v>
      </c>
      <c r="H137" s="9">
        <v>0.423328964613368</v>
      </c>
      <c r="I137" s="9">
        <v>0.41842105263157903</v>
      </c>
      <c r="J137" s="9">
        <v>0.38566552901023898</v>
      </c>
      <c r="K137" s="9">
        <v>0.40508806262230901</v>
      </c>
    </row>
    <row r="138" spans="1:11" ht="12.6" customHeight="1" x14ac:dyDescent="0.25">
      <c r="A138" s="5" t="s">
        <v>143</v>
      </c>
      <c r="B138" s="9">
        <v>0.51861252115059198</v>
      </c>
      <c r="C138" s="9">
        <v>0.48867069486404802</v>
      </c>
      <c r="F138" s="5" t="s">
        <v>143</v>
      </c>
      <c r="G138" s="9">
        <v>0.51341681574239695</v>
      </c>
      <c r="H138" s="9">
        <v>0.50065530799475799</v>
      </c>
      <c r="I138" s="9">
        <v>0.46842105263157902</v>
      </c>
      <c r="J138" s="9">
        <v>0.51877133105801998</v>
      </c>
      <c r="K138" s="9">
        <v>0.51076320939334596</v>
      </c>
    </row>
    <row r="139" spans="1:11" ht="12.6" customHeight="1" x14ac:dyDescent="0.25">
      <c r="A139" s="5" t="s">
        <v>144</v>
      </c>
      <c r="B139" s="9">
        <v>2.1150592216582002E-2</v>
      </c>
      <c r="C139" s="9">
        <v>2.7190332326284001E-2</v>
      </c>
      <c r="F139" s="5" t="s">
        <v>144</v>
      </c>
      <c r="G139" s="9">
        <v>3.5778175313058998E-2</v>
      </c>
      <c r="H139" s="9">
        <v>1.3106159895150699E-2</v>
      </c>
      <c r="I139" s="9">
        <v>2.1052631578947399E-2</v>
      </c>
      <c r="J139" s="9">
        <v>2.0477815699658699E-2</v>
      </c>
      <c r="K139" s="9">
        <v>3.3268101761252403E-2</v>
      </c>
    </row>
    <row r="140" spans="1:11" ht="12.6" customHeight="1" thickBot="1" x14ac:dyDescent="0.3">
      <c r="A140" s="159">
        <v>2007</v>
      </c>
      <c r="B140" s="160" t="s">
        <v>129</v>
      </c>
      <c r="C140" s="160" t="s">
        <v>130</v>
      </c>
      <c r="F140" s="160">
        <v>2007</v>
      </c>
      <c r="G140" s="162" t="s">
        <v>138</v>
      </c>
      <c r="H140" s="162" t="s">
        <v>132</v>
      </c>
      <c r="I140" s="162" t="s">
        <v>133</v>
      </c>
      <c r="J140" s="162" t="s">
        <v>134</v>
      </c>
      <c r="K140" s="162" t="s">
        <v>135</v>
      </c>
    </row>
    <row r="141" spans="1:11" ht="12.6" customHeight="1" x14ac:dyDescent="0.25">
      <c r="A141" s="4" t="s">
        <v>140</v>
      </c>
      <c r="B141" s="9">
        <v>7.8057241977450096E-3</v>
      </c>
      <c r="C141" s="9">
        <v>7.4682598954443598E-3</v>
      </c>
      <c r="F141" s="13" t="s">
        <v>140</v>
      </c>
      <c r="G141" s="14">
        <v>2.0920502092049999E-3</v>
      </c>
      <c r="H141" s="14">
        <v>1.1842105263157999E-2</v>
      </c>
      <c r="I141" s="14">
        <v>7.8328981723240002E-3</v>
      </c>
      <c r="J141" s="14">
        <v>6.3091482649839997E-3</v>
      </c>
      <c r="K141" s="14">
        <v>7.220216606498E-3</v>
      </c>
    </row>
    <row r="142" spans="1:11" ht="12.6" customHeight="1" x14ac:dyDescent="0.25">
      <c r="A142" s="13" t="s">
        <v>141</v>
      </c>
      <c r="B142" s="9">
        <v>5.9843885516045102E-2</v>
      </c>
      <c r="C142" s="9">
        <v>7.0948469006721401E-2</v>
      </c>
      <c r="F142" s="13" t="s">
        <v>141</v>
      </c>
      <c r="G142" s="9">
        <v>7.7405857740586004E-2</v>
      </c>
      <c r="H142" s="9">
        <v>8.5526315789474006E-2</v>
      </c>
      <c r="I142" s="9">
        <v>5.4830287206266003E-2</v>
      </c>
      <c r="J142" s="9">
        <v>7.2555205047318994E-2</v>
      </c>
      <c r="K142" s="9">
        <v>3.2490974729241999E-2</v>
      </c>
    </row>
    <row r="143" spans="1:11" ht="12.6" customHeight="1" x14ac:dyDescent="0.25">
      <c r="A143" s="5" t="s">
        <v>142</v>
      </c>
      <c r="B143" s="9">
        <v>0.397224631396357</v>
      </c>
      <c r="C143" s="9">
        <v>0.407020164301718</v>
      </c>
      <c r="F143" s="5" t="s">
        <v>142</v>
      </c>
      <c r="G143" s="9">
        <v>0.39121338912133902</v>
      </c>
      <c r="H143" s="9">
        <v>0.40657894736842098</v>
      </c>
      <c r="I143" s="9">
        <v>0.40992167101827698</v>
      </c>
      <c r="J143" s="9">
        <v>0.42271293375394298</v>
      </c>
      <c r="K143" s="9">
        <v>0.38989169675090302</v>
      </c>
    </row>
    <row r="144" spans="1:11" ht="12.6" customHeight="1" x14ac:dyDescent="0.25">
      <c r="A144" s="5" t="s">
        <v>143</v>
      </c>
      <c r="B144" s="9">
        <v>0.49349522983521199</v>
      </c>
      <c r="C144" s="9">
        <v>0.49141150112023901</v>
      </c>
      <c r="F144" s="5" t="s">
        <v>143</v>
      </c>
      <c r="G144" s="9">
        <v>0.48117154811715501</v>
      </c>
      <c r="H144" s="9">
        <v>0.46578947368421098</v>
      </c>
      <c r="I144" s="9">
        <v>0.506527415143603</v>
      </c>
      <c r="J144" s="9">
        <v>0.46687697160883301</v>
      </c>
      <c r="K144" s="9">
        <v>0.54332129963898901</v>
      </c>
    </row>
    <row r="145" spans="1:11" ht="12.6" customHeight="1" x14ac:dyDescent="0.25">
      <c r="A145" s="69" t="s">
        <v>144</v>
      </c>
      <c r="B145" s="12">
        <v>4.1630529054640097E-2</v>
      </c>
      <c r="C145" s="12">
        <v>2.3151605675877499E-2</v>
      </c>
      <c r="F145" s="5" t="s">
        <v>144</v>
      </c>
      <c r="G145" s="9">
        <v>4.8117154811716002E-2</v>
      </c>
      <c r="H145" s="9">
        <v>3.0263157894736999E-2</v>
      </c>
      <c r="I145" s="9">
        <v>2.0887728459529999E-2</v>
      </c>
      <c r="J145" s="9">
        <v>3.1545741324921002E-2</v>
      </c>
      <c r="K145" s="9">
        <v>2.7075812274368002E-2</v>
      </c>
    </row>
    <row r="146" spans="1:11" ht="12.6" customHeight="1" x14ac:dyDescent="0.25">
      <c r="A146" s="166" t="s">
        <v>151</v>
      </c>
      <c r="B146" s="168" t="s">
        <v>129</v>
      </c>
      <c r="C146" s="158" t="s">
        <v>130</v>
      </c>
      <c r="F146" s="160" t="s">
        <v>151</v>
      </c>
      <c r="G146" s="162" t="s">
        <v>138</v>
      </c>
      <c r="H146" s="162" t="s">
        <v>132</v>
      </c>
      <c r="I146" s="162" t="s">
        <v>133</v>
      </c>
      <c r="J146" s="162" t="s">
        <v>134</v>
      </c>
      <c r="K146" s="162" t="s">
        <v>135</v>
      </c>
    </row>
    <row r="147" spans="1:11" ht="12.6" customHeight="1" x14ac:dyDescent="0.25">
      <c r="A147" s="96" t="s">
        <v>155</v>
      </c>
      <c r="B147" s="9">
        <v>0.17688266199649999</v>
      </c>
      <c r="C147" s="66">
        <v>0.16679245283019001</v>
      </c>
      <c r="F147" s="100" t="s">
        <v>155</v>
      </c>
      <c r="G147" s="14">
        <v>0.15291750503018101</v>
      </c>
      <c r="H147" s="14">
        <v>0.19340974212034401</v>
      </c>
      <c r="I147" s="14">
        <v>0.14775725593667499</v>
      </c>
      <c r="J147" s="14">
        <v>0.18452380952381001</v>
      </c>
      <c r="K147" s="14">
        <v>0.16726618705036</v>
      </c>
    </row>
    <row r="148" spans="1:11" ht="12.6" customHeight="1" x14ac:dyDescent="0.25">
      <c r="A148" s="97" t="s">
        <v>156</v>
      </c>
      <c r="B148" s="9">
        <v>0.25744308231173002</v>
      </c>
      <c r="C148" s="66">
        <v>0.28528301886793</v>
      </c>
      <c r="F148" s="101" t="s">
        <v>156</v>
      </c>
      <c r="G148" s="9">
        <v>0.26760563380281699</v>
      </c>
      <c r="H148" s="9">
        <v>0.29799426934097401</v>
      </c>
      <c r="I148" s="9">
        <v>0.28232189973614802</v>
      </c>
      <c r="J148" s="9">
        <v>0.30654761904761901</v>
      </c>
      <c r="K148" s="9">
        <v>0.21762589928057599</v>
      </c>
    </row>
    <row r="149" spans="1:11" ht="12.6" customHeight="1" x14ac:dyDescent="0.25">
      <c r="A149" s="98" t="s">
        <v>157</v>
      </c>
      <c r="B149" s="9">
        <v>0.48336252189141998</v>
      </c>
      <c r="C149" s="66">
        <v>0.46641509433961997</v>
      </c>
      <c r="F149" s="102" t="s">
        <v>157</v>
      </c>
      <c r="G149" s="9">
        <v>0.484909456740443</v>
      </c>
      <c r="H149" s="9">
        <v>0.424068767908309</v>
      </c>
      <c r="I149" s="9">
        <v>0.50659630606860195</v>
      </c>
      <c r="J149" s="9">
        <v>0.422619047619048</v>
      </c>
      <c r="K149" s="9">
        <v>0.53776978417266197</v>
      </c>
    </row>
    <row r="150" spans="1:11" ht="12.6" customHeight="1" x14ac:dyDescent="0.25">
      <c r="A150" s="99" t="s">
        <v>158</v>
      </c>
      <c r="B150" s="56">
        <v>8.2311733800350007E-2</v>
      </c>
      <c r="C150" s="68">
        <v>8.150943396226E-2</v>
      </c>
      <c r="F150" s="103" t="s">
        <v>158</v>
      </c>
      <c r="G150" s="9">
        <v>9.4567404426559407E-2</v>
      </c>
      <c r="H150" s="9">
        <v>8.4527220630372504E-2</v>
      </c>
      <c r="I150" s="9">
        <v>6.3324538258575203E-2</v>
      </c>
      <c r="J150" s="9">
        <v>8.6309523809523794E-2</v>
      </c>
      <c r="K150" s="9">
        <v>7.7338129496402896E-2</v>
      </c>
    </row>
  </sheetData>
  <mergeCells count="2">
    <mergeCell ref="A97:C97"/>
    <mergeCell ref="F97:K97"/>
  </mergeCells>
  <hyperlinks>
    <hyperlink ref="L1" location="Gráficos!A1" display="Gráficos" xr:uid="{0A6B84F9-4132-4687-AD5D-712BCC788726}"/>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52"/>
  <sheetViews>
    <sheetView zoomScaleNormal="100" workbookViewId="0">
      <pane ySplit="1" topLeftCell="A2" activePane="bottomLeft" state="frozen"/>
      <selection pane="bottomLeft" activeCell="A2" sqref="A2"/>
    </sheetView>
  </sheetViews>
  <sheetFormatPr baseColWidth="10" defaultColWidth="10.85546875" defaultRowHeight="13.5" x14ac:dyDescent="0.25"/>
  <cols>
    <col min="1" max="1" width="36.28515625" style="1" customWidth="1"/>
    <col min="2" max="11" width="17.7109375" style="1" customWidth="1"/>
    <col min="12" max="12" width="76.42578125" style="1" customWidth="1"/>
    <col min="13" max="38" width="17.7109375" style="1" customWidth="1"/>
    <col min="39" max="16384" width="10.85546875" style="1"/>
  </cols>
  <sheetData>
    <row r="1" spans="1:10" s="17" customFormat="1" ht="30" customHeight="1" x14ac:dyDescent="0.2">
      <c r="A1" s="15" t="s">
        <v>159</v>
      </c>
      <c r="B1" s="15"/>
      <c r="C1" s="15"/>
      <c r="D1" s="15"/>
      <c r="E1" s="15"/>
      <c r="F1" s="15"/>
      <c r="G1" s="15"/>
      <c r="H1" s="16"/>
      <c r="I1" s="16"/>
      <c r="J1" s="16"/>
    </row>
    <row r="3" spans="1:10" ht="14.25" thickBot="1" x14ac:dyDescent="0.3">
      <c r="A3" s="2" t="s">
        <v>115</v>
      </c>
    </row>
    <row r="4" spans="1:10" ht="15" customHeight="1" thickBot="1" x14ac:dyDescent="0.3">
      <c r="A4" s="163" t="s">
        <v>58</v>
      </c>
      <c r="B4" s="147">
        <v>2019</v>
      </c>
      <c r="C4" s="147">
        <v>2017</v>
      </c>
      <c r="D4" s="147">
        <v>2016</v>
      </c>
      <c r="E4" s="147">
        <v>2014</v>
      </c>
      <c r="F4" s="147">
        <v>2012</v>
      </c>
      <c r="G4" s="147">
        <v>2009</v>
      </c>
      <c r="H4" s="147">
        <v>2008</v>
      </c>
      <c r="I4" s="147">
        <v>2007</v>
      </c>
      <c r="J4" s="148">
        <v>2006</v>
      </c>
    </row>
    <row r="5" spans="1:10" ht="15" customHeight="1" x14ac:dyDescent="0.25">
      <c r="A5" s="4" t="s">
        <v>140</v>
      </c>
      <c r="B5" s="8">
        <v>7.0000000000000001E-3</v>
      </c>
      <c r="C5" s="8">
        <v>0.110728605975921</v>
      </c>
      <c r="D5" s="8">
        <v>1.2370675088506099E-2</v>
      </c>
      <c r="E5" s="8">
        <v>1.7967339115570101E-2</v>
      </c>
      <c r="F5" s="8">
        <v>2.18E-2</v>
      </c>
      <c r="G5" s="8" t="s">
        <v>56</v>
      </c>
      <c r="H5" s="8" t="s">
        <v>56</v>
      </c>
      <c r="I5" s="8" t="s">
        <v>56</v>
      </c>
      <c r="J5" s="8" t="s">
        <v>56</v>
      </c>
    </row>
    <row r="6" spans="1:10" ht="15" customHeight="1" x14ac:dyDescent="0.25">
      <c r="A6" s="13" t="s">
        <v>141</v>
      </c>
      <c r="B6" s="14">
        <v>3.4000000000000002E-2</v>
      </c>
      <c r="C6" s="14">
        <v>4.2508077217816999E-2</v>
      </c>
      <c r="D6" s="14">
        <v>5.0384096136847002E-2</v>
      </c>
      <c r="E6" s="14">
        <v>4.6743767553086402E-2</v>
      </c>
      <c r="F6" s="14">
        <v>7.7399999999999997E-2</v>
      </c>
      <c r="G6" s="14" t="s">
        <v>56</v>
      </c>
      <c r="H6" s="14" t="s">
        <v>56</v>
      </c>
      <c r="I6" s="14" t="s">
        <v>56</v>
      </c>
      <c r="J6" s="14" t="s">
        <v>56</v>
      </c>
    </row>
    <row r="7" spans="1:10" ht="15" customHeight="1" x14ac:dyDescent="0.25">
      <c r="A7" s="5" t="s">
        <v>142</v>
      </c>
      <c r="B7" s="9">
        <v>0.214</v>
      </c>
      <c r="C7" s="9">
        <v>0.22407153066031299</v>
      </c>
      <c r="D7" s="9">
        <v>0.23242805148435799</v>
      </c>
      <c r="E7" s="9">
        <v>0.27842404756425698</v>
      </c>
      <c r="F7" s="9">
        <v>0.24379999999999999</v>
      </c>
      <c r="G7" s="9" t="s">
        <v>56</v>
      </c>
      <c r="H7" s="9" t="s">
        <v>56</v>
      </c>
      <c r="I7" s="9" t="s">
        <v>56</v>
      </c>
      <c r="J7" s="9" t="s">
        <v>56</v>
      </c>
    </row>
    <row r="8" spans="1:10" ht="15" customHeight="1" x14ac:dyDescent="0.25">
      <c r="A8" s="5" t="s">
        <v>143</v>
      </c>
      <c r="B8" s="9">
        <v>0.59199999999999997</v>
      </c>
      <c r="C8" s="9">
        <v>0.59866749899612004</v>
      </c>
      <c r="D8" s="9">
        <v>0.55344214468180297</v>
      </c>
      <c r="E8" s="9">
        <v>0.57441074181373197</v>
      </c>
      <c r="F8" s="9">
        <v>0.51639999999999997</v>
      </c>
      <c r="G8" s="9" t="s">
        <v>56</v>
      </c>
      <c r="H8" s="9" t="s">
        <v>56</v>
      </c>
      <c r="I8" s="9" t="s">
        <v>56</v>
      </c>
      <c r="J8" s="9" t="s">
        <v>56</v>
      </c>
    </row>
    <row r="9" spans="1:10" ht="15" customHeight="1" thickBot="1" x14ac:dyDescent="0.3">
      <c r="A9" s="6" t="s">
        <v>144</v>
      </c>
      <c r="B9" s="10">
        <v>0.154</v>
      </c>
      <c r="C9" s="10">
        <v>0.123680032528158</v>
      </c>
      <c r="D9" s="10">
        <v>0.151375032608486</v>
      </c>
      <c r="E9" s="10">
        <v>8.2454103953354799E-2</v>
      </c>
      <c r="F9" s="10">
        <v>0.1406</v>
      </c>
      <c r="G9" s="10" t="s">
        <v>56</v>
      </c>
      <c r="H9" s="10" t="s">
        <v>56</v>
      </c>
      <c r="I9" s="10" t="s">
        <v>56</v>
      </c>
      <c r="J9" s="10" t="s">
        <v>56</v>
      </c>
    </row>
    <row r="11" spans="1:10" ht="14.25" thickBot="1" x14ac:dyDescent="0.3">
      <c r="A11" s="2" t="s">
        <v>52</v>
      </c>
    </row>
    <row r="12" spans="1:10" s="17" customFormat="1" ht="30" customHeight="1" thickBot="1" x14ac:dyDescent="0.25">
      <c r="A12" s="149" t="s">
        <v>58</v>
      </c>
      <c r="B12" s="147">
        <v>2019</v>
      </c>
      <c r="C12" s="147">
        <v>2017</v>
      </c>
      <c r="D12" s="147">
        <v>2016</v>
      </c>
      <c r="E12" s="147">
        <v>2014</v>
      </c>
      <c r="F12" s="147">
        <v>2012</v>
      </c>
      <c r="G12" s="147">
        <v>2009</v>
      </c>
      <c r="H12" s="147">
        <v>2008</v>
      </c>
      <c r="I12" s="147">
        <v>2007</v>
      </c>
      <c r="J12" s="147">
        <v>2006</v>
      </c>
    </row>
    <row r="13" spans="1:10" ht="15" customHeight="1" thickBot="1" x14ac:dyDescent="0.3">
      <c r="A13" s="7" t="s">
        <v>145</v>
      </c>
      <c r="B13" s="11">
        <f>(100*B9+75*B8+50*B7+25*B6+0*B5)/SUM(B5:B9)</f>
        <v>71.278721278721278</v>
      </c>
      <c r="C13" s="11">
        <f t="shared" ref="C13:F13" si="0">100*C9+75*C8+50*C7+25*C6+0*C5/SUM(C5:C9)</f>
        <v>69.53434414098588</v>
      </c>
      <c r="D13" s="11">
        <f t="shared" si="0"/>
        <v>69.526669089622885</v>
      </c>
      <c r="E13" s="11">
        <f t="shared" si="0"/>
        <v>66.416012598405388</v>
      </c>
      <c r="F13" s="11">
        <f t="shared" si="0"/>
        <v>66.915000000000006</v>
      </c>
      <c r="G13" s="11" t="s">
        <v>56</v>
      </c>
      <c r="H13" s="11" t="s">
        <v>56</v>
      </c>
      <c r="I13" s="11" t="s">
        <v>56</v>
      </c>
      <c r="J13" s="11" t="s">
        <v>56</v>
      </c>
    </row>
    <row r="15" spans="1:10" s="17" customFormat="1" ht="30" customHeight="1" x14ac:dyDescent="0.2">
      <c r="A15" s="15" t="s">
        <v>160</v>
      </c>
      <c r="B15" s="15"/>
      <c r="C15" s="15"/>
      <c r="D15" s="15"/>
      <c r="E15" s="15"/>
      <c r="F15" s="15"/>
      <c r="G15" s="15"/>
      <c r="H15" s="16"/>
      <c r="I15" s="16"/>
      <c r="J15" s="16"/>
    </row>
    <row r="17" spans="1:23" x14ac:dyDescent="0.25">
      <c r="A17" s="3" t="s">
        <v>146</v>
      </c>
    </row>
    <row r="18" spans="1:23" ht="14.25" thickBot="1" x14ac:dyDescent="0.3"/>
    <row r="19" spans="1:23" s="35" customFormat="1" ht="28.5" x14ac:dyDescent="0.2">
      <c r="A19" s="150" t="s">
        <v>58</v>
      </c>
      <c r="B19" s="151" t="s">
        <v>96</v>
      </c>
      <c r="C19" s="151" t="s">
        <v>93</v>
      </c>
      <c r="D19" s="151" t="s">
        <v>106</v>
      </c>
      <c r="E19" s="151" t="s">
        <v>107</v>
      </c>
      <c r="F19" s="151" t="s">
        <v>97</v>
      </c>
      <c r="G19" s="151" t="s">
        <v>109</v>
      </c>
      <c r="H19" s="151" t="s">
        <v>98</v>
      </c>
      <c r="I19" s="151" t="s">
        <v>100</v>
      </c>
      <c r="J19" s="151" t="s">
        <v>103</v>
      </c>
      <c r="K19" s="151" t="s">
        <v>102</v>
      </c>
      <c r="L19" s="151" t="s">
        <v>95</v>
      </c>
      <c r="M19" s="151" t="s">
        <v>110</v>
      </c>
      <c r="N19" s="151" t="s">
        <v>105</v>
      </c>
      <c r="O19" s="151" t="s">
        <v>104</v>
      </c>
      <c r="P19" s="151" t="s">
        <v>99</v>
      </c>
      <c r="Q19" s="151" t="s">
        <v>101</v>
      </c>
      <c r="R19" s="151" t="s">
        <v>113</v>
      </c>
      <c r="S19" s="151" t="s">
        <v>112</v>
      </c>
      <c r="T19" s="151" t="s">
        <v>111</v>
      </c>
      <c r="U19" s="151" t="s">
        <v>108</v>
      </c>
      <c r="V19" s="151" t="s">
        <v>94</v>
      </c>
      <c r="W19" s="186" t="s">
        <v>92</v>
      </c>
    </row>
    <row r="20" spans="1:23" ht="14.25" x14ac:dyDescent="0.25">
      <c r="A20" s="18">
        <v>2019</v>
      </c>
      <c r="B20" s="25">
        <f>(100*B35+75*B34+50*B33+25*B32+0*B31)/SUM(B31:B35)</f>
        <v>73.558897243107765</v>
      </c>
      <c r="C20" s="25">
        <f t="shared" ref="C20:V20" si="1">(100*C35+75*C34+50*C33+25*C32+0*C31)/SUM(C31:C35)</f>
        <v>77.875</v>
      </c>
      <c r="D20" s="25">
        <f t="shared" si="1"/>
        <v>80.31400966183574</v>
      </c>
      <c r="E20" s="25">
        <f t="shared" si="1"/>
        <v>77.5</v>
      </c>
      <c r="F20" s="25">
        <f t="shared" si="1"/>
        <v>80.53482587064677</v>
      </c>
      <c r="G20" s="25">
        <f t="shared" si="1"/>
        <v>67.083333333333329</v>
      </c>
      <c r="H20" s="25">
        <f t="shared" si="1"/>
        <v>80.036407766990294</v>
      </c>
      <c r="I20" s="25">
        <f t="shared" si="1"/>
        <v>75.833333333333343</v>
      </c>
      <c r="J20" s="25">
        <f t="shared" si="1"/>
        <v>79.502369668246445</v>
      </c>
      <c r="K20" s="25">
        <f t="shared" si="1"/>
        <v>68.588235294117652</v>
      </c>
      <c r="L20" s="25">
        <f t="shared" si="1"/>
        <v>66.150990099009903</v>
      </c>
      <c r="M20" s="25">
        <f t="shared" si="1"/>
        <v>61.8125</v>
      </c>
      <c r="N20" s="25">
        <f t="shared" si="1"/>
        <v>60.037406483790527</v>
      </c>
      <c r="O20" s="25">
        <f t="shared" si="1"/>
        <v>76.354679802955673</v>
      </c>
      <c r="P20" s="25">
        <f t="shared" si="1"/>
        <v>69.533169533169541</v>
      </c>
      <c r="Q20" s="25">
        <f t="shared" si="1"/>
        <v>75.685785536159585</v>
      </c>
      <c r="R20" s="25">
        <f t="shared" si="1"/>
        <v>56.25</v>
      </c>
      <c r="S20" s="25">
        <f t="shared" si="1"/>
        <v>68.988095238095255</v>
      </c>
      <c r="T20" s="25">
        <f t="shared" si="1"/>
        <v>72.094430992736079</v>
      </c>
      <c r="U20" s="25">
        <f t="shared" si="1"/>
        <v>70.285359801488838</v>
      </c>
      <c r="V20" s="25">
        <f t="shared" si="1"/>
        <v>80.9375</v>
      </c>
      <c r="W20" s="32">
        <f>B13</f>
        <v>71.278721278721278</v>
      </c>
    </row>
    <row r="21" spans="1:23" ht="14.25" x14ac:dyDescent="0.25">
      <c r="A21" s="18">
        <v>2017</v>
      </c>
      <c r="B21" s="25">
        <f>(100*B41+75*B40+50*B39+25*B38+0*B37)/SUM(B37:B41)</f>
        <v>69.230769230769241</v>
      </c>
      <c r="C21" s="25">
        <f t="shared" ref="C21:V21" si="2">(100*C41+75*C40+50*C39+25*C38+0*C37)/SUM(C37:C41)</f>
        <v>73.251748251748253</v>
      </c>
      <c r="D21" s="25">
        <f t="shared" si="2"/>
        <v>76.923076923076934</v>
      </c>
      <c r="E21" s="25">
        <f t="shared" si="2"/>
        <v>80.069930069930081</v>
      </c>
      <c r="F21" s="25">
        <f t="shared" si="2"/>
        <v>81.64335664335664</v>
      </c>
      <c r="G21" s="25">
        <f t="shared" si="2"/>
        <v>66.783216783216787</v>
      </c>
      <c r="H21" s="25">
        <f t="shared" si="2"/>
        <v>75.174825174825173</v>
      </c>
      <c r="I21" s="25">
        <f t="shared" si="2"/>
        <v>70.629370629370626</v>
      </c>
      <c r="J21" s="25">
        <f t="shared" si="2"/>
        <v>79.720279720279706</v>
      </c>
      <c r="K21" s="25">
        <f t="shared" si="2"/>
        <v>66.43356643356644</v>
      </c>
      <c r="L21" s="25">
        <f t="shared" si="2"/>
        <v>66.608391608391614</v>
      </c>
      <c r="M21" s="25">
        <f t="shared" si="2"/>
        <v>65.734265734265733</v>
      </c>
      <c r="N21" s="25">
        <f t="shared" si="2"/>
        <v>61.188811188811194</v>
      </c>
      <c r="O21" s="25">
        <f t="shared" si="2"/>
        <v>69.230769230769226</v>
      </c>
      <c r="P21" s="25">
        <f t="shared" si="2"/>
        <v>72.202797202797214</v>
      </c>
      <c r="Q21" s="25">
        <f t="shared" si="2"/>
        <v>71.328671328671334</v>
      </c>
      <c r="R21" s="25">
        <f t="shared" si="2"/>
        <v>48.951048951048961</v>
      </c>
      <c r="S21" s="25">
        <f t="shared" si="2"/>
        <v>66.608391608391614</v>
      </c>
      <c r="T21" s="25">
        <f t="shared" si="2"/>
        <v>67.832167832167826</v>
      </c>
      <c r="U21" s="25">
        <f t="shared" si="2"/>
        <v>65.209790209790214</v>
      </c>
      <c r="V21" s="25">
        <f t="shared" si="2"/>
        <v>79.020979020979013</v>
      </c>
      <c r="W21" s="33">
        <f>C13</f>
        <v>69.53434414098588</v>
      </c>
    </row>
    <row r="22" spans="1:23" ht="14.25" x14ac:dyDescent="0.25">
      <c r="A22" s="18">
        <v>2016</v>
      </c>
      <c r="B22" s="25">
        <f>(100*B47+75*B46+50*B45+25*B44+0*B43)/SUM(B43:B47)</f>
        <v>68.899999999999991</v>
      </c>
      <c r="C22" s="25">
        <f t="shared" ref="C22:V22" si="3">(100*C47+75*C46+50*C45+25*C44+0*C43)/SUM(C43:C47)</f>
        <v>75.075075075075077</v>
      </c>
      <c r="D22" s="25">
        <f t="shared" si="3"/>
        <v>77.84715284715287</v>
      </c>
      <c r="E22" s="25">
        <f t="shared" si="3"/>
        <v>78.525000000000006</v>
      </c>
      <c r="F22" s="25">
        <f t="shared" si="3"/>
        <v>75.45</v>
      </c>
      <c r="G22" s="25">
        <f t="shared" si="3"/>
        <v>63.499999999999993</v>
      </c>
      <c r="H22" s="25">
        <f t="shared" si="3"/>
        <v>77.44755244755244</v>
      </c>
      <c r="I22" s="25">
        <f t="shared" si="3"/>
        <v>73.726273726273718</v>
      </c>
      <c r="J22" s="25">
        <f t="shared" si="3"/>
        <v>79.324999999999989</v>
      </c>
      <c r="K22" s="25">
        <f t="shared" si="3"/>
        <v>72</v>
      </c>
      <c r="L22" s="25">
        <f t="shared" si="3"/>
        <v>62.000000000000014</v>
      </c>
      <c r="M22" s="25">
        <f t="shared" si="3"/>
        <v>55.825000000000003</v>
      </c>
      <c r="N22" s="25">
        <f t="shared" si="3"/>
        <v>62.537537537537538</v>
      </c>
      <c r="O22" s="25">
        <f t="shared" si="3"/>
        <v>74.3</v>
      </c>
      <c r="P22" s="25">
        <f t="shared" si="3"/>
        <v>68.506493506493499</v>
      </c>
      <c r="Q22" s="25">
        <f t="shared" si="3"/>
        <v>72.577422577422595</v>
      </c>
      <c r="R22" s="25">
        <f t="shared" si="3"/>
        <v>55.219780219780212</v>
      </c>
      <c r="S22" s="25">
        <f t="shared" si="3"/>
        <v>66.808191808191822</v>
      </c>
      <c r="T22" s="25">
        <f t="shared" si="3"/>
        <v>69.824999999999989</v>
      </c>
      <c r="U22" s="25">
        <f t="shared" si="3"/>
        <v>64.710289710289715</v>
      </c>
      <c r="V22" s="25">
        <f t="shared" si="3"/>
        <v>76.625</v>
      </c>
      <c r="W22" s="33">
        <f>D13</f>
        <v>69.526669089622885</v>
      </c>
    </row>
    <row r="23" spans="1:23" ht="14.25" x14ac:dyDescent="0.25">
      <c r="A23" s="18">
        <v>2014</v>
      </c>
      <c r="B23" s="25">
        <f>(100*B53+75*B52+50*B51+25*B50+0*B49)/SUM(B49:B53)</f>
        <v>66.875</v>
      </c>
      <c r="C23" s="25">
        <f t="shared" ref="C23:V23" si="4">(100*C53+75*C52+50*C51+25*C50+0*C49)/SUM(C49:C53)</f>
        <v>73.958333333333329</v>
      </c>
      <c r="D23" s="25">
        <f t="shared" si="4"/>
        <v>81.041666666666657</v>
      </c>
      <c r="E23" s="25">
        <f t="shared" si="4"/>
        <v>73.124999999999986</v>
      </c>
      <c r="F23" s="25">
        <f t="shared" si="4"/>
        <v>77.291666666666671</v>
      </c>
      <c r="G23" s="25">
        <f t="shared" si="4"/>
        <v>63.445378151260499</v>
      </c>
      <c r="H23" s="25">
        <f t="shared" si="4"/>
        <v>74.791666666666671</v>
      </c>
      <c r="I23" s="25">
        <f t="shared" si="4"/>
        <v>74.166666666666657</v>
      </c>
      <c r="J23" s="25">
        <f t="shared" si="4"/>
        <v>75.833333333333343</v>
      </c>
      <c r="K23" s="25">
        <f t="shared" si="4"/>
        <v>63.541666666666664</v>
      </c>
      <c r="L23" s="25">
        <f t="shared" si="4"/>
        <v>58.333333333333336</v>
      </c>
      <c r="M23" s="25">
        <f t="shared" si="4"/>
        <v>53.125</v>
      </c>
      <c r="N23" s="25">
        <f t="shared" si="4"/>
        <v>52.916666666666664</v>
      </c>
      <c r="O23" s="25">
        <f t="shared" si="4"/>
        <v>70.625</v>
      </c>
      <c r="P23" s="25">
        <f t="shared" si="4"/>
        <v>64.791666666666671</v>
      </c>
      <c r="Q23" s="25">
        <f t="shared" si="4"/>
        <v>68.333333333333329</v>
      </c>
      <c r="R23" s="25">
        <f t="shared" si="4"/>
        <v>58.333333333333336</v>
      </c>
      <c r="S23" s="25">
        <f t="shared" si="4"/>
        <v>65.416666666666657</v>
      </c>
      <c r="T23" s="25">
        <f t="shared" si="4"/>
        <v>64.791666666666671</v>
      </c>
      <c r="U23" s="25">
        <f t="shared" si="4"/>
        <v>62.083333333333329</v>
      </c>
      <c r="V23" s="25">
        <f t="shared" si="4"/>
        <v>69.999999999999986</v>
      </c>
      <c r="W23" s="33">
        <f>E13</f>
        <v>66.416012598405388</v>
      </c>
    </row>
    <row r="24" spans="1:23" ht="14.25" x14ac:dyDescent="0.25">
      <c r="A24" s="18">
        <v>2012</v>
      </c>
      <c r="B24" s="25">
        <f>(100*B59+75*B58+50*B57+25*B56+0*B55)/SUM(B55:B59)</f>
        <v>69.791666666666671</v>
      </c>
      <c r="C24" s="25">
        <f t="shared" ref="C24:V24" si="5">(100*C59+75*C58+50*C57+25*C56+0*C55)/SUM(C55:C59)</f>
        <v>69.791666666666657</v>
      </c>
      <c r="D24" s="25">
        <f t="shared" si="5"/>
        <v>72.083333333333329</v>
      </c>
      <c r="E24" s="25">
        <f t="shared" si="5"/>
        <v>74.789915966386559</v>
      </c>
      <c r="F24" s="25">
        <f t="shared" si="5"/>
        <v>73.109243697479002</v>
      </c>
      <c r="G24" s="25">
        <f t="shared" si="5"/>
        <v>66.458333333333329</v>
      </c>
      <c r="H24" s="25">
        <f t="shared" si="5"/>
        <v>73.958333333333329</v>
      </c>
      <c r="I24" s="25">
        <f t="shared" si="5"/>
        <v>68.958333333333343</v>
      </c>
      <c r="J24" s="25">
        <f t="shared" si="5"/>
        <v>71.875</v>
      </c>
      <c r="K24" s="25">
        <f t="shared" si="5"/>
        <v>65.208333333333343</v>
      </c>
      <c r="L24" s="25">
        <f t="shared" si="5"/>
        <v>63.541666666666664</v>
      </c>
      <c r="M24" s="25">
        <f t="shared" si="5"/>
        <v>58.333333333333329</v>
      </c>
      <c r="N24" s="25">
        <f t="shared" si="5"/>
        <v>55.416666666666679</v>
      </c>
      <c r="O24" s="25">
        <f t="shared" si="5"/>
        <v>75.208333333333329</v>
      </c>
      <c r="P24" s="25">
        <f t="shared" si="5"/>
        <v>70.208333333333329</v>
      </c>
      <c r="Q24" s="25">
        <f t="shared" si="5"/>
        <v>62.916666666666671</v>
      </c>
      <c r="R24" s="25">
        <f t="shared" si="5"/>
        <v>58.541666666666657</v>
      </c>
      <c r="S24" s="25">
        <f t="shared" si="5"/>
        <v>63.75</v>
      </c>
      <c r="T24" s="25">
        <f t="shared" si="5"/>
        <v>70.625</v>
      </c>
      <c r="U24" s="25">
        <f t="shared" si="5"/>
        <v>63.333333333333329</v>
      </c>
      <c r="V24" s="25">
        <f t="shared" si="5"/>
        <v>73.958333333333343</v>
      </c>
      <c r="W24" s="33">
        <f>F13</f>
        <v>66.915000000000006</v>
      </c>
    </row>
    <row r="25" spans="1:23" ht="14.25" x14ac:dyDescent="0.25">
      <c r="A25" s="18">
        <v>2009</v>
      </c>
      <c r="B25" s="25" t="s">
        <v>56</v>
      </c>
      <c r="C25" s="25" t="s">
        <v>56</v>
      </c>
      <c r="D25" s="25" t="s">
        <v>56</v>
      </c>
      <c r="E25" s="25" t="s">
        <v>56</v>
      </c>
      <c r="F25" s="25" t="s">
        <v>56</v>
      </c>
      <c r="G25" s="25" t="s">
        <v>56</v>
      </c>
      <c r="H25" s="25" t="s">
        <v>56</v>
      </c>
      <c r="I25" s="25" t="s">
        <v>56</v>
      </c>
      <c r="J25" s="25" t="s">
        <v>56</v>
      </c>
      <c r="K25" s="25" t="s">
        <v>56</v>
      </c>
      <c r="L25" s="25" t="s">
        <v>56</v>
      </c>
      <c r="M25" s="25" t="s">
        <v>56</v>
      </c>
      <c r="N25" s="25" t="s">
        <v>56</v>
      </c>
      <c r="O25" s="25" t="s">
        <v>56</v>
      </c>
      <c r="P25" s="25" t="s">
        <v>56</v>
      </c>
      <c r="Q25" s="25" t="s">
        <v>56</v>
      </c>
      <c r="R25" s="25" t="s">
        <v>56</v>
      </c>
      <c r="S25" s="25" t="s">
        <v>56</v>
      </c>
      <c r="T25" s="25" t="s">
        <v>56</v>
      </c>
      <c r="U25" s="25" t="s">
        <v>56</v>
      </c>
      <c r="V25" s="25" t="s">
        <v>56</v>
      </c>
      <c r="W25" s="33" t="str">
        <f>G13</f>
        <v>NA</v>
      </c>
    </row>
    <row r="26" spans="1:23" ht="14.25" x14ac:dyDescent="0.25">
      <c r="A26" s="18">
        <v>2008</v>
      </c>
      <c r="B26" s="25" t="s">
        <v>56</v>
      </c>
      <c r="C26" s="25" t="s">
        <v>56</v>
      </c>
      <c r="D26" s="25" t="s">
        <v>56</v>
      </c>
      <c r="E26" s="25" t="s">
        <v>56</v>
      </c>
      <c r="F26" s="25" t="s">
        <v>56</v>
      </c>
      <c r="G26" s="25" t="s">
        <v>56</v>
      </c>
      <c r="H26" s="25" t="s">
        <v>56</v>
      </c>
      <c r="I26" s="25" t="s">
        <v>56</v>
      </c>
      <c r="J26" s="25" t="s">
        <v>56</v>
      </c>
      <c r="K26" s="25" t="s">
        <v>56</v>
      </c>
      <c r="L26" s="25" t="s">
        <v>56</v>
      </c>
      <c r="M26" s="25" t="s">
        <v>56</v>
      </c>
      <c r="N26" s="25" t="s">
        <v>56</v>
      </c>
      <c r="O26" s="25" t="s">
        <v>56</v>
      </c>
      <c r="P26" s="25" t="s">
        <v>56</v>
      </c>
      <c r="Q26" s="25" t="s">
        <v>56</v>
      </c>
      <c r="R26" s="25" t="s">
        <v>56</v>
      </c>
      <c r="S26" s="25" t="s">
        <v>56</v>
      </c>
      <c r="T26" s="25" t="s">
        <v>56</v>
      </c>
      <c r="U26" s="25" t="s">
        <v>56</v>
      </c>
      <c r="V26" s="25" t="s">
        <v>56</v>
      </c>
      <c r="W26" s="33" t="str">
        <f>H13</f>
        <v>NA</v>
      </c>
    </row>
    <row r="27" spans="1:23" ht="14.25" x14ac:dyDescent="0.25">
      <c r="A27" s="18">
        <v>2007</v>
      </c>
      <c r="B27" s="25" t="s">
        <v>56</v>
      </c>
      <c r="C27" s="25" t="s">
        <v>56</v>
      </c>
      <c r="D27" s="25" t="s">
        <v>56</v>
      </c>
      <c r="E27" s="25" t="s">
        <v>56</v>
      </c>
      <c r="F27" s="25" t="s">
        <v>56</v>
      </c>
      <c r="G27" s="25" t="s">
        <v>56</v>
      </c>
      <c r="H27" s="25" t="s">
        <v>56</v>
      </c>
      <c r="I27" s="25" t="s">
        <v>56</v>
      </c>
      <c r="J27" s="25" t="s">
        <v>56</v>
      </c>
      <c r="K27" s="25" t="s">
        <v>56</v>
      </c>
      <c r="L27" s="25" t="s">
        <v>56</v>
      </c>
      <c r="M27" s="25" t="s">
        <v>56</v>
      </c>
      <c r="N27" s="25" t="s">
        <v>56</v>
      </c>
      <c r="O27" s="25" t="s">
        <v>56</v>
      </c>
      <c r="P27" s="25" t="s">
        <v>56</v>
      </c>
      <c r="Q27" s="25" t="s">
        <v>56</v>
      </c>
      <c r="R27" s="25" t="s">
        <v>56</v>
      </c>
      <c r="S27" s="25" t="s">
        <v>56</v>
      </c>
      <c r="T27" s="25" t="s">
        <v>56</v>
      </c>
      <c r="U27" s="25" t="s">
        <v>56</v>
      </c>
      <c r="V27" s="25" t="s">
        <v>56</v>
      </c>
      <c r="W27" s="33" t="str">
        <f>I13</f>
        <v>NA</v>
      </c>
    </row>
    <row r="28" spans="1:23" ht="14.25" x14ac:dyDescent="0.25">
      <c r="A28" s="19">
        <v>2006</v>
      </c>
      <c r="B28" s="25" t="s">
        <v>56</v>
      </c>
      <c r="C28" s="25" t="s">
        <v>56</v>
      </c>
      <c r="D28" s="25" t="s">
        <v>56</v>
      </c>
      <c r="E28" s="25" t="s">
        <v>56</v>
      </c>
      <c r="F28" s="25" t="s">
        <v>56</v>
      </c>
      <c r="G28" s="25" t="s">
        <v>56</v>
      </c>
      <c r="H28" s="25" t="s">
        <v>56</v>
      </c>
      <c r="I28" s="25" t="s">
        <v>56</v>
      </c>
      <c r="J28" s="25" t="s">
        <v>56</v>
      </c>
      <c r="K28" s="25" t="s">
        <v>56</v>
      </c>
      <c r="L28" s="25" t="s">
        <v>56</v>
      </c>
      <c r="M28" s="25" t="s">
        <v>56</v>
      </c>
      <c r="N28" s="25" t="s">
        <v>56</v>
      </c>
      <c r="O28" s="25" t="s">
        <v>56</v>
      </c>
      <c r="P28" s="25" t="s">
        <v>56</v>
      </c>
      <c r="Q28" s="25" t="s">
        <v>56</v>
      </c>
      <c r="R28" s="25" t="s">
        <v>56</v>
      </c>
      <c r="S28" s="25" t="s">
        <v>56</v>
      </c>
      <c r="T28" s="25" t="s">
        <v>56</v>
      </c>
      <c r="U28" s="25" t="s">
        <v>56</v>
      </c>
      <c r="V28" s="25" t="s">
        <v>56</v>
      </c>
      <c r="W28" s="41" t="str">
        <f>J13</f>
        <v>NA</v>
      </c>
    </row>
    <row r="29" spans="1:23" ht="14.25" thickBot="1" x14ac:dyDescent="0.3"/>
    <row r="30" spans="1:23" ht="15" thickBot="1" x14ac:dyDescent="0.3">
      <c r="A30" s="159">
        <v>2019</v>
      </c>
      <c r="B30" s="160" t="s">
        <v>96</v>
      </c>
      <c r="C30" s="160" t="s">
        <v>93</v>
      </c>
      <c r="D30" s="160" t="s">
        <v>106</v>
      </c>
      <c r="E30" s="160" t="s">
        <v>107</v>
      </c>
      <c r="F30" s="160" t="s">
        <v>97</v>
      </c>
      <c r="G30" s="160" t="s">
        <v>109</v>
      </c>
      <c r="H30" s="160" t="s">
        <v>98</v>
      </c>
      <c r="I30" s="160" t="s">
        <v>125</v>
      </c>
      <c r="J30" s="160" t="s">
        <v>126</v>
      </c>
      <c r="K30" s="160" t="s">
        <v>102</v>
      </c>
      <c r="L30" s="160" t="s">
        <v>95</v>
      </c>
      <c r="M30" s="160" t="s">
        <v>110</v>
      </c>
      <c r="N30" s="160" t="s">
        <v>105</v>
      </c>
      <c r="O30" s="160" t="s">
        <v>104</v>
      </c>
      <c r="P30" s="160" t="s">
        <v>127</v>
      </c>
      <c r="Q30" s="160" t="s">
        <v>101</v>
      </c>
      <c r="R30" s="160" t="s">
        <v>113</v>
      </c>
      <c r="S30" s="160" t="s">
        <v>112</v>
      </c>
      <c r="T30" s="160" t="s">
        <v>111</v>
      </c>
      <c r="U30" s="160" t="s">
        <v>108</v>
      </c>
      <c r="V30" s="160" t="s">
        <v>94</v>
      </c>
    </row>
    <row r="31" spans="1:23" ht="14.25" x14ac:dyDescent="0.25">
      <c r="A31" s="4" t="s">
        <v>140</v>
      </c>
      <c r="B31" s="9">
        <v>1.7543859649122806E-2</v>
      </c>
      <c r="C31" s="9"/>
      <c r="D31" s="9"/>
      <c r="E31" s="9"/>
      <c r="F31" s="9">
        <v>2.4875621890547263E-3</v>
      </c>
      <c r="G31" s="9">
        <v>1.1904761904761904E-2</v>
      </c>
      <c r="H31" s="9"/>
      <c r="I31" s="9">
        <v>4.7619047619047623E-3</v>
      </c>
      <c r="J31" s="9">
        <v>2.3696682464454978E-3</v>
      </c>
      <c r="K31" s="9">
        <v>4.7058823529411761E-3</v>
      </c>
      <c r="L31" s="9">
        <v>7.4257425742574254E-3</v>
      </c>
      <c r="M31" s="9">
        <v>1.4999999999999999E-2</v>
      </c>
      <c r="N31" s="9">
        <v>1.9950124688279301E-2</v>
      </c>
      <c r="O31" s="9">
        <v>2.4630541871921183E-3</v>
      </c>
      <c r="P31" s="9">
        <v>2.4570024570024569E-3</v>
      </c>
      <c r="Q31" s="9">
        <v>2.4937655860349127E-3</v>
      </c>
      <c r="R31" s="9">
        <v>3.7499999999999999E-2</v>
      </c>
      <c r="S31" s="9">
        <v>2.3809523809523812E-3</v>
      </c>
      <c r="T31" s="9">
        <v>2.4213075060532689E-3</v>
      </c>
      <c r="U31" s="9">
        <v>2.4813895781637717E-3</v>
      </c>
      <c r="V31" s="9"/>
    </row>
    <row r="32" spans="1:23" ht="14.25" x14ac:dyDescent="0.25">
      <c r="A32" s="13" t="s">
        <v>141</v>
      </c>
      <c r="B32" s="9">
        <v>1.5037593984962405E-2</v>
      </c>
      <c r="C32" s="9">
        <v>0.01</v>
      </c>
      <c r="D32" s="9">
        <v>1.2077294685990338E-2</v>
      </c>
      <c r="E32" s="9">
        <v>2.5000000000000001E-2</v>
      </c>
      <c r="F32" s="9">
        <v>4.9751243781094526E-3</v>
      </c>
      <c r="G32" s="9">
        <v>4.2857142857142858E-2</v>
      </c>
      <c r="H32" s="9">
        <v>1.4563106796116505E-2</v>
      </c>
      <c r="I32" s="9">
        <v>4.7619047619047623E-3</v>
      </c>
      <c r="J32" s="9">
        <v>4.7393364928909956E-3</v>
      </c>
      <c r="K32" s="9">
        <v>1.411764705882353E-2</v>
      </c>
      <c r="L32" s="9">
        <v>5.1980198019801985E-2</v>
      </c>
      <c r="M32" s="9">
        <v>0.09</v>
      </c>
      <c r="N32" s="9">
        <v>6.7331670822942641E-2</v>
      </c>
      <c r="O32" s="9">
        <v>1.4778325123152709E-2</v>
      </c>
      <c r="P32" s="9">
        <v>1.9656019656019656E-2</v>
      </c>
      <c r="Q32" s="9">
        <v>9.9750623441396506E-3</v>
      </c>
      <c r="R32" s="9">
        <v>0.17</v>
      </c>
      <c r="S32" s="9">
        <v>0.05</v>
      </c>
      <c r="T32" s="9">
        <v>2.1791767554479414E-2</v>
      </c>
      <c r="U32" s="9">
        <v>3.2258064516129031E-2</v>
      </c>
      <c r="V32" s="9">
        <v>0.01</v>
      </c>
    </row>
    <row r="33" spans="1:22" ht="14.25" x14ac:dyDescent="0.25">
      <c r="A33" s="5" t="s">
        <v>142</v>
      </c>
      <c r="B33" s="9">
        <v>0.17543859649122806</v>
      </c>
      <c r="C33" s="9">
        <v>0.13500000000000001</v>
      </c>
      <c r="D33" s="9">
        <v>8.4541062801932368E-2</v>
      </c>
      <c r="E33" s="9">
        <v>0.08</v>
      </c>
      <c r="F33" s="9">
        <v>8.7064676616915429E-2</v>
      </c>
      <c r="G33" s="9">
        <v>0.30476190476190479</v>
      </c>
      <c r="H33" s="9">
        <v>5.5825242718446605E-2</v>
      </c>
      <c r="I33" s="9">
        <v>0.11190476190476191</v>
      </c>
      <c r="J33" s="9">
        <v>0.1042654028436019</v>
      </c>
      <c r="K33" s="9">
        <v>0.28000000000000003</v>
      </c>
      <c r="L33" s="9">
        <v>0.30693069306930693</v>
      </c>
      <c r="M33" s="9">
        <v>0.34749999999999998</v>
      </c>
      <c r="N33" s="9">
        <v>0.43391521197007488</v>
      </c>
      <c r="O33" s="9">
        <v>0.10098522167487685</v>
      </c>
      <c r="P33" s="9">
        <v>0.21867321867321865</v>
      </c>
      <c r="Q33" s="9">
        <v>0.14962593516209477</v>
      </c>
      <c r="R33" s="9">
        <v>0.34749999999999998</v>
      </c>
      <c r="S33" s="9">
        <v>0.24047619047619048</v>
      </c>
      <c r="T33" s="9">
        <v>0.18401937046004843</v>
      </c>
      <c r="U33" s="9">
        <v>0.22084367245657568</v>
      </c>
      <c r="V33" s="9">
        <v>8.2500000000000004E-2</v>
      </c>
    </row>
    <row r="34" spans="1:22" ht="14.25" x14ac:dyDescent="0.25">
      <c r="A34" s="5" t="s">
        <v>143</v>
      </c>
      <c r="B34" s="9">
        <v>0.5914786967418546</v>
      </c>
      <c r="C34" s="9">
        <v>0.58499999999999996</v>
      </c>
      <c r="D34" s="9">
        <v>0.58212560386473433</v>
      </c>
      <c r="E34" s="9">
        <v>0.66500000000000004</v>
      </c>
      <c r="F34" s="9">
        <v>0.57960199004975121</v>
      </c>
      <c r="G34" s="9">
        <v>0.53095238095238095</v>
      </c>
      <c r="H34" s="9">
        <v>0.64320388349514568</v>
      </c>
      <c r="I34" s="9">
        <v>0.70952380952380945</v>
      </c>
      <c r="J34" s="9">
        <v>0.58767772511848337</v>
      </c>
      <c r="K34" s="9">
        <v>0.63529411764705879</v>
      </c>
      <c r="L34" s="9">
        <v>0.5544554455445545</v>
      </c>
      <c r="M34" s="9">
        <v>0.50249999999999995</v>
      </c>
      <c r="N34" s="9">
        <v>0.44887780548628425</v>
      </c>
      <c r="O34" s="9">
        <v>0.68965517241379315</v>
      </c>
      <c r="P34" s="9">
        <v>0.71253071253071254</v>
      </c>
      <c r="Q34" s="9">
        <v>0.63341645885286779</v>
      </c>
      <c r="R34" s="9">
        <v>0.39500000000000002</v>
      </c>
      <c r="S34" s="9">
        <v>0.6</v>
      </c>
      <c r="T34" s="9">
        <v>0.67312348668280875</v>
      </c>
      <c r="U34" s="9">
        <v>0.64019851116625315</v>
      </c>
      <c r="V34" s="9">
        <v>0.5675</v>
      </c>
    </row>
    <row r="35" spans="1:22" ht="15" thickBot="1" x14ac:dyDescent="0.3">
      <c r="A35" s="5" t="s">
        <v>144</v>
      </c>
      <c r="B35" s="9">
        <v>0.20050125313283207</v>
      </c>
      <c r="C35" s="9">
        <v>0.27</v>
      </c>
      <c r="D35" s="9">
        <v>0.32125603864734292</v>
      </c>
      <c r="E35" s="9">
        <v>0.23</v>
      </c>
      <c r="F35" s="9">
        <v>0.32587064676616917</v>
      </c>
      <c r="G35" s="9">
        <v>0.10952380952380952</v>
      </c>
      <c r="H35" s="9">
        <v>0.28640776699029125</v>
      </c>
      <c r="I35" s="9">
        <v>0.16904761904761906</v>
      </c>
      <c r="J35" s="9">
        <v>0.3009478672985782</v>
      </c>
      <c r="K35" s="9">
        <v>6.5882352941176475E-2</v>
      </c>
      <c r="L35" s="9">
        <v>7.9207920792079209E-2</v>
      </c>
      <c r="M35" s="9">
        <v>4.4999999999999998E-2</v>
      </c>
      <c r="N35" s="9">
        <v>2.9925187032418955E-2</v>
      </c>
      <c r="O35" s="9">
        <v>0.19211822660098521</v>
      </c>
      <c r="P35" s="9">
        <v>4.6683046683046674E-2</v>
      </c>
      <c r="Q35" s="9">
        <v>0.20448877805486285</v>
      </c>
      <c r="R35" s="9">
        <v>0.05</v>
      </c>
      <c r="S35" s="9">
        <v>0.10714285714285714</v>
      </c>
      <c r="T35" s="9">
        <v>0.11864406779661017</v>
      </c>
      <c r="U35" s="9">
        <v>0.10421836228287841</v>
      </c>
      <c r="V35" s="9">
        <v>0.34</v>
      </c>
    </row>
    <row r="36" spans="1:22" ht="15" thickBot="1" x14ac:dyDescent="0.3">
      <c r="A36" s="159">
        <v>2017</v>
      </c>
      <c r="B36" s="159" t="s">
        <v>96</v>
      </c>
      <c r="C36" s="159" t="s">
        <v>93</v>
      </c>
      <c r="D36" s="159" t="s">
        <v>106</v>
      </c>
      <c r="E36" s="159" t="s">
        <v>107</v>
      </c>
      <c r="F36" s="159" t="s">
        <v>97</v>
      </c>
      <c r="G36" s="159" t="s">
        <v>109</v>
      </c>
      <c r="H36" s="159" t="s">
        <v>98</v>
      </c>
      <c r="I36" s="159" t="s">
        <v>125</v>
      </c>
      <c r="J36" s="159" t="s">
        <v>126</v>
      </c>
      <c r="K36" s="159" t="s">
        <v>102</v>
      </c>
      <c r="L36" s="159" t="s">
        <v>95</v>
      </c>
      <c r="M36" s="159" t="s">
        <v>110</v>
      </c>
      <c r="N36" s="159" t="s">
        <v>105</v>
      </c>
      <c r="O36" s="159" t="s">
        <v>104</v>
      </c>
      <c r="P36" s="159" t="s">
        <v>127</v>
      </c>
      <c r="Q36" s="159" t="s">
        <v>101</v>
      </c>
      <c r="R36" s="159" t="s">
        <v>113</v>
      </c>
      <c r="S36" s="159" t="s">
        <v>112</v>
      </c>
      <c r="T36" s="159" t="s">
        <v>111</v>
      </c>
      <c r="U36" s="159" t="s">
        <v>108</v>
      </c>
      <c r="V36" s="159" t="s">
        <v>94</v>
      </c>
    </row>
    <row r="37" spans="1:22" ht="14.25" x14ac:dyDescent="0.25">
      <c r="A37" s="4" t="s">
        <v>140</v>
      </c>
      <c r="B37" s="9">
        <v>6.993006993006993E-3</v>
      </c>
      <c r="C37" s="9"/>
      <c r="D37" s="9"/>
      <c r="E37" s="9"/>
      <c r="F37" s="9"/>
      <c r="G37" s="9">
        <v>6.993006993006993E-3</v>
      </c>
      <c r="H37" s="9"/>
      <c r="I37" s="9">
        <v>1.3986013986013986E-2</v>
      </c>
      <c r="J37" s="9"/>
      <c r="K37" s="9">
        <v>6.993006993006993E-3</v>
      </c>
      <c r="L37" s="9">
        <v>6.993006993006993E-3</v>
      </c>
      <c r="M37" s="9">
        <v>1.3986013986013986E-2</v>
      </c>
      <c r="N37" s="9">
        <v>2.097902097902098E-2</v>
      </c>
      <c r="O37" s="9">
        <v>6.993006993006993E-3</v>
      </c>
      <c r="P37" s="9">
        <v>6.993006993006993E-3</v>
      </c>
      <c r="Q37" s="9"/>
      <c r="R37" s="9">
        <v>0.11188811188811189</v>
      </c>
      <c r="S37" s="9">
        <v>2.097902097902098E-2</v>
      </c>
      <c r="T37" s="9"/>
      <c r="U37" s="9">
        <v>6.993006993006993E-3</v>
      </c>
      <c r="V37" s="9"/>
    </row>
    <row r="38" spans="1:22" ht="14.25" x14ac:dyDescent="0.25">
      <c r="A38" s="13" t="s">
        <v>141</v>
      </c>
      <c r="B38" s="9">
        <v>5.5944055944055944E-2</v>
      </c>
      <c r="C38" s="9">
        <v>6.993006993006993E-3</v>
      </c>
      <c r="D38" s="9"/>
      <c r="E38" s="9"/>
      <c r="F38" s="9"/>
      <c r="G38" s="9">
        <v>4.195804195804196E-2</v>
      </c>
      <c r="H38" s="9">
        <v>1.3986013986013986E-2</v>
      </c>
      <c r="I38" s="9">
        <v>2.097902097902098E-2</v>
      </c>
      <c r="J38" s="9">
        <v>6.993006993006993E-3</v>
      </c>
      <c r="K38" s="9">
        <v>0.11188811188811189</v>
      </c>
      <c r="L38" s="9">
        <v>6.2937062937062943E-2</v>
      </c>
      <c r="M38" s="9">
        <v>5.5944055944055944E-2</v>
      </c>
      <c r="N38" s="9">
        <v>4.195804195804196E-2</v>
      </c>
      <c r="O38" s="9">
        <v>2.097902097902098E-2</v>
      </c>
      <c r="P38" s="9">
        <v>2.097902097902098E-2</v>
      </c>
      <c r="Q38" s="9">
        <v>6.2937062937062943E-2</v>
      </c>
      <c r="R38" s="9">
        <v>0.14685314685314685</v>
      </c>
      <c r="S38" s="9">
        <v>6.9930069930069935E-2</v>
      </c>
      <c r="T38" s="9">
        <v>2.097902097902098E-2</v>
      </c>
      <c r="U38" s="9">
        <v>5.5944055944055944E-2</v>
      </c>
      <c r="V38" s="9"/>
    </row>
    <row r="39" spans="1:22" ht="14.25" x14ac:dyDescent="0.25">
      <c r="A39" s="5" t="s">
        <v>142</v>
      </c>
      <c r="B39" s="9">
        <v>0.21678321678321677</v>
      </c>
      <c r="C39" s="9">
        <v>0.14685314685314685</v>
      </c>
      <c r="D39" s="9">
        <v>0.11188811188811189</v>
      </c>
      <c r="E39" s="9">
        <v>6.9930069930069935E-2</v>
      </c>
      <c r="F39" s="9">
        <v>5.5944055944055944E-2</v>
      </c>
      <c r="G39" s="9">
        <v>0.34265734265734266</v>
      </c>
      <c r="H39" s="9">
        <v>6.9930069930069935E-2</v>
      </c>
      <c r="I39" s="9">
        <v>0.19580419580419581</v>
      </c>
      <c r="J39" s="9">
        <v>4.195804195804196E-2</v>
      </c>
      <c r="K39" s="9">
        <v>0.21678321678321677</v>
      </c>
      <c r="L39" s="9">
        <v>0.26573426573426573</v>
      </c>
      <c r="M39" s="9">
        <v>0.32167832167832167</v>
      </c>
      <c r="N39" s="9">
        <v>0.43356643356643354</v>
      </c>
      <c r="O39" s="9">
        <v>0.23776223776223776</v>
      </c>
      <c r="P39" s="9">
        <v>0.21678321678321677</v>
      </c>
      <c r="Q39" s="9">
        <v>0.1888111888111888</v>
      </c>
      <c r="R39" s="9">
        <v>0.43356643356643354</v>
      </c>
      <c r="S39" s="9">
        <v>0.21678321678321677</v>
      </c>
      <c r="T39" s="9">
        <v>0.28671328671328672</v>
      </c>
      <c r="U39" s="9">
        <v>0.34265734265734266</v>
      </c>
      <c r="V39" s="9">
        <v>0.1048951048951049</v>
      </c>
    </row>
    <row r="40" spans="1:22" ht="14.25" x14ac:dyDescent="0.25">
      <c r="A40" s="5" t="s">
        <v>143</v>
      </c>
      <c r="B40" s="9">
        <v>0.60139860139860135</v>
      </c>
      <c r="C40" s="9">
        <v>0.75524475524475521</v>
      </c>
      <c r="D40" s="9">
        <v>0.69930069930069938</v>
      </c>
      <c r="E40" s="9">
        <v>0.65734265734265729</v>
      </c>
      <c r="F40" s="9">
        <v>0.6223776223776224</v>
      </c>
      <c r="G40" s="9">
        <v>0.48951048951048953</v>
      </c>
      <c r="H40" s="9">
        <v>0.81118881118881125</v>
      </c>
      <c r="I40" s="9">
        <v>0.66433566433566438</v>
      </c>
      <c r="J40" s="9">
        <v>0.70629370629370625</v>
      </c>
      <c r="K40" s="9">
        <v>0.54545454545454541</v>
      </c>
      <c r="L40" s="9">
        <v>0.58741258741258739</v>
      </c>
      <c r="M40" s="9">
        <v>0.50349650349650354</v>
      </c>
      <c r="N40" s="9">
        <v>0.47552447552447552</v>
      </c>
      <c r="O40" s="9">
        <v>0.66433566433566438</v>
      </c>
      <c r="P40" s="9">
        <v>0.58741258741258739</v>
      </c>
      <c r="Q40" s="9">
        <v>0.58041958041958042</v>
      </c>
      <c r="R40" s="9">
        <v>0.28671328671328672</v>
      </c>
      <c r="S40" s="9">
        <v>0.60839160839160844</v>
      </c>
      <c r="T40" s="9">
        <v>0.65034965034965031</v>
      </c>
      <c r="U40" s="9">
        <v>0.51048951048951052</v>
      </c>
      <c r="V40" s="9">
        <v>0.62937062937062938</v>
      </c>
    </row>
    <row r="41" spans="1:22" ht="14.25" x14ac:dyDescent="0.25">
      <c r="A41" s="5" t="s">
        <v>144</v>
      </c>
      <c r="B41" s="9">
        <v>0.11888111888111888</v>
      </c>
      <c r="C41" s="9">
        <v>9.0909090909090912E-2</v>
      </c>
      <c r="D41" s="9">
        <v>0.1888111888111888</v>
      </c>
      <c r="E41" s="9">
        <v>0.27272727272727271</v>
      </c>
      <c r="F41" s="9">
        <v>0.32167832167832167</v>
      </c>
      <c r="G41" s="9">
        <v>0.11888111888111888</v>
      </c>
      <c r="H41" s="9">
        <v>0.1048951048951049</v>
      </c>
      <c r="I41" s="9">
        <v>0.1048951048951049</v>
      </c>
      <c r="J41" s="9">
        <v>0.24475524475524477</v>
      </c>
      <c r="K41" s="9">
        <v>0.11888111888111888</v>
      </c>
      <c r="L41" s="9">
        <v>7.6923076923076927E-2</v>
      </c>
      <c r="M41" s="9">
        <v>0.1048951048951049</v>
      </c>
      <c r="N41" s="9">
        <v>2.7972027972027972E-2</v>
      </c>
      <c r="O41" s="9">
        <v>6.9930069930069935E-2</v>
      </c>
      <c r="P41" s="9">
        <v>0.16783216783216784</v>
      </c>
      <c r="Q41" s="9">
        <v>0.16783216783216784</v>
      </c>
      <c r="R41" s="9">
        <v>2.097902097902098E-2</v>
      </c>
      <c r="S41" s="9">
        <v>8.3916083916083919E-2</v>
      </c>
      <c r="T41" s="9">
        <v>4.195804195804196E-2</v>
      </c>
      <c r="U41" s="9">
        <v>8.3916083916083919E-2</v>
      </c>
      <c r="V41" s="9">
        <v>0.26573426573426573</v>
      </c>
    </row>
    <row r="42" spans="1:22" ht="15" thickBot="1" x14ac:dyDescent="0.3">
      <c r="A42" s="159">
        <v>2016</v>
      </c>
      <c r="B42" s="160" t="s">
        <v>96</v>
      </c>
      <c r="C42" s="160" t="s">
        <v>93</v>
      </c>
      <c r="D42" s="160" t="s">
        <v>106</v>
      </c>
      <c r="E42" s="160" t="s">
        <v>107</v>
      </c>
      <c r="F42" s="160" t="s">
        <v>97</v>
      </c>
      <c r="G42" s="160" t="s">
        <v>109</v>
      </c>
      <c r="H42" s="160" t="s">
        <v>98</v>
      </c>
      <c r="I42" s="160" t="s">
        <v>125</v>
      </c>
      <c r="J42" s="160" t="s">
        <v>126</v>
      </c>
      <c r="K42" s="160" t="s">
        <v>102</v>
      </c>
      <c r="L42" s="160" t="s">
        <v>95</v>
      </c>
      <c r="M42" s="160" t="s">
        <v>110</v>
      </c>
      <c r="N42" s="160" t="s">
        <v>105</v>
      </c>
      <c r="O42" s="160" t="s">
        <v>104</v>
      </c>
      <c r="P42" s="160" t="s">
        <v>127</v>
      </c>
      <c r="Q42" s="160" t="s">
        <v>101</v>
      </c>
      <c r="R42" s="160" t="s">
        <v>113</v>
      </c>
      <c r="S42" s="160" t="s">
        <v>112</v>
      </c>
      <c r="T42" s="160" t="s">
        <v>111</v>
      </c>
      <c r="U42" s="160" t="s">
        <v>108</v>
      </c>
      <c r="V42" s="160" t="s">
        <v>94</v>
      </c>
    </row>
    <row r="43" spans="1:22" ht="14.25" x14ac:dyDescent="0.25">
      <c r="A43" s="4" t="s">
        <v>140</v>
      </c>
      <c r="B43" s="9">
        <v>1.7999999999999999E-2</v>
      </c>
      <c r="C43" s="9">
        <v>5.0000000000000001E-3</v>
      </c>
      <c r="D43" s="9">
        <v>3.0000000000000001E-3</v>
      </c>
      <c r="E43" s="9"/>
      <c r="F43" s="9">
        <v>2E-3</v>
      </c>
      <c r="G43" s="9">
        <v>1.4999999999999999E-2</v>
      </c>
      <c r="H43" s="9"/>
      <c r="I43" s="9">
        <v>5.0000000000000001E-3</v>
      </c>
      <c r="J43" s="9"/>
      <c r="K43" s="9">
        <v>1.7000000000000001E-2</v>
      </c>
      <c r="L43" s="9">
        <v>1.4E-2</v>
      </c>
      <c r="M43" s="9">
        <v>4.4999999999999998E-2</v>
      </c>
      <c r="N43" s="9">
        <v>2.5999999999999999E-2</v>
      </c>
      <c r="O43" s="9">
        <v>5.0000000000000001E-3</v>
      </c>
      <c r="P43" s="9">
        <v>1.2999999999999999E-2</v>
      </c>
      <c r="Q43" s="9">
        <v>5.0000000000000001E-3</v>
      </c>
      <c r="R43" s="9">
        <v>4.4999999999999998E-2</v>
      </c>
      <c r="S43" s="9">
        <v>1.4999999999999999E-2</v>
      </c>
      <c r="T43" s="9">
        <v>8.0000000000000002E-3</v>
      </c>
      <c r="U43" s="9">
        <v>8.0000000000000002E-3</v>
      </c>
      <c r="V43" s="9"/>
    </row>
    <row r="44" spans="1:22" ht="14.25" x14ac:dyDescent="0.25">
      <c r="A44" s="13" t="s">
        <v>141</v>
      </c>
      <c r="B44" s="9">
        <v>7.0000000000000007E-2</v>
      </c>
      <c r="C44" s="9">
        <v>0.03</v>
      </c>
      <c r="D44" s="9">
        <v>1.4999999999999999E-2</v>
      </c>
      <c r="E44" s="9">
        <v>1.4999999999999999E-2</v>
      </c>
      <c r="F44" s="9">
        <v>2.4E-2</v>
      </c>
      <c r="G44" s="9">
        <v>5.5E-2</v>
      </c>
      <c r="H44" s="9">
        <v>1.4999999999999999E-2</v>
      </c>
      <c r="I44" s="9">
        <v>2.1999999999999999E-2</v>
      </c>
      <c r="J44" s="9">
        <v>1.9E-2</v>
      </c>
      <c r="K44" s="9">
        <v>3.7999999999999999E-2</v>
      </c>
      <c r="L44" s="9">
        <v>8.8999999999999996E-2</v>
      </c>
      <c r="M44" s="9">
        <v>0.13800000000000001</v>
      </c>
      <c r="N44" s="9">
        <v>7.1999999999999995E-2</v>
      </c>
      <c r="O44" s="9">
        <v>0.02</v>
      </c>
      <c r="P44" s="9">
        <v>4.2999999999999997E-2</v>
      </c>
      <c r="Q44" s="9">
        <v>4.1000000000000002E-2</v>
      </c>
      <c r="R44" s="9">
        <v>0.16500000000000001</v>
      </c>
      <c r="S44" s="9">
        <v>0.03</v>
      </c>
      <c r="T44" s="9">
        <v>0.03</v>
      </c>
      <c r="U44" s="9">
        <v>5.5E-2</v>
      </c>
      <c r="V44" s="9"/>
    </row>
    <row r="45" spans="1:22" ht="14.25" x14ac:dyDescent="0.25">
      <c r="A45" s="5" t="s">
        <v>142</v>
      </c>
      <c r="B45" s="9">
        <v>0.19800000000000001</v>
      </c>
      <c r="C45" s="9">
        <v>0.155</v>
      </c>
      <c r="D45" s="9">
        <v>0.108</v>
      </c>
      <c r="E45" s="9">
        <v>0.08</v>
      </c>
      <c r="F45" s="9">
        <v>0.129</v>
      </c>
      <c r="G45" s="9">
        <v>0.373</v>
      </c>
      <c r="H45" s="9">
        <v>0.10299999999999999</v>
      </c>
      <c r="I45" s="9">
        <v>0.17599999999999999</v>
      </c>
      <c r="J45" s="9">
        <v>0.11</v>
      </c>
      <c r="K45" s="9">
        <v>0.21299999999999999</v>
      </c>
      <c r="L45" s="9">
        <v>0.376</v>
      </c>
      <c r="M45" s="9">
        <v>0.39600000000000002</v>
      </c>
      <c r="N45" s="9">
        <v>0.33800000000000002</v>
      </c>
      <c r="O45" s="9">
        <v>0.156</v>
      </c>
      <c r="P45" s="9">
        <v>0.245</v>
      </c>
      <c r="Q45" s="9">
        <v>0.16800000000000001</v>
      </c>
      <c r="R45" s="9">
        <v>0.372</v>
      </c>
      <c r="S45" s="9">
        <v>0.28599999999999998</v>
      </c>
      <c r="T45" s="9">
        <v>0.23799999999999999</v>
      </c>
      <c r="U45" s="9">
        <v>0.33600000000000002</v>
      </c>
      <c r="V45" s="9">
        <v>0.10299999999999999</v>
      </c>
    </row>
    <row r="46" spans="1:22" ht="14.25" x14ac:dyDescent="0.25">
      <c r="A46" s="5" t="s">
        <v>143</v>
      </c>
      <c r="B46" s="9">
        <v>0.56599999999999995</v>
      </c>
      <c r="C46" s="9">
        <v>0.57599999999999996</v>
      </c>
      <c r="D46" s="9">
        <v>0.61399999999999999</v>
      </c>
      <c r="E46" s="9">
        <v>0.65400000000000003</v>
      </c>
      <c r="F46" s="9">
        <v>0.64400000000000002</v>
      </c>
      <c r="G46" s="9">
        <v>0.48899999999999999</v>
      </c>
      <c r="H46" s="9">
        <v>0.65200000000000002</v>
      </c>
      <c r="I46" s="9">
        <v>0.61399999999999999</v>
      </c>
      <c r="J46" s="9">
        <v>0.55000000000000004</v>
      </c>
      <c r="K46" s="9">
        <v>0.51200000000000001</v>
      </c>
      <c r="L46" s="9">
        <v>0.44500000000000001</v>
      </c>
      <c r="M46" s="9">
        <v>0.38100000000000001</v>
      </c>
      <c r="N46" s="9">
        <v>0.501</v>
      </c>
      <c r="O46" s="9">
        <v>0.63600000000000001</v>
      </c>
      <c r="P46" s="9">
        <v>0.59</v>
      </c>
      <c r="Q46" s="9">
        <v>0.61899999999999999</v>
      </c>
      <c r="R46" s="9">
        <v>0.374</v>
      </c>
      <c r="S46" s="9">
        <v>0.60699999999999998</v>
      </c>
      <c r="T46" s="9">
        <v>0.60899999999999999</v>
      </c>
      <c r="U46" s="9">
        <v>0.54400000000000004</v>
      </c>
      <c r="V46" s="9">
        <v>0.72899999999999998</v>
      </c>
    </row>
    <row r="47" spans="1:22" ht="15" thickBot="1" x14ac:dyDescent="0.3">
      <c r="A47" s="5" t="s">
        <v>144</v>
      </c>
      <c r="B47" s="9">
        <v>0.14799999999999999</v>
      </c>
      <c r="C47" s="9">
        <v>0.23300000000000001</v>
      </c>
      <c r="D47" s="9">
        <v>0.26100000000000001</v>
      </c>
      <c r="E47" s="9">
        <v>0.251</v>
      </c>
      <c r="F47" s="9">
        <v>0.20100000000000001</v>
      </c>
      <c r="G47" s="9">
        <v>6.8000000000000005E-2</v>
      </c>
      <c r="H47" s="9">
        <v>0.23100000000000001</v>
      </c>
      <c r="I47" s="9">
        <v>0.184</v>
      </c>
      <c r="J47" s="9">
        <v>0.32100000000000001</v>
      </c>
      <c r="K47" s="9">
        <v>0.22</v>
      </c>
      <c r="L47" s="9">
        <v>7.5999999999999998E-2</v>
      </c>
      <c r="M47" s="9">
        <v>0.04</v>
      </c>
      <c r="N47" s="9">
        <v>6.2E-2</v>
      </c>
      <c r="O47" s="9">
        <v>0.183</v>
      </c>
      <c r="P47" s="9">
        <v>0.11</v>
      </c>
      <c r="Q47" s="9">
        <v>0.16800000000000001</v>
      </c>
      <c r="R47" s="9">
        <v>4.4999999999999998E-2</v>
      </c>
      <c r="S47" s="9">
        <v>6.3E-2</v>
      </c>
      <c r="T47" s="9">
        <v>0.115</v>
      </c>
      <c r="U47" s="9">
        <v>5.8000000000000003E-2</v>
      </c>
      <c r="V47" s="9">
        <v>0.16800000000000001</v>
      </c>
    </row>
    <row r="48" spans="1:22" ht="15" thickBot="1" x14ac:dyDescent="0.3">
      <c r="A48" s="159">
        <v>2014</v>
      </c>
      <c r="B48" s="160" t="s">
        <v>96</v>
      </c>
      <c r="C48" s="160" t="s">
        <v>93</v>
      </c>
      <c r="D48" s="160" t="s">
        <v>106</v>
      </c>
      <c r="E48" s="160" t="s">
        <v>107</v>
      </c>
      <c r="F48" s="160" t="s">
        <v>97</v>
      </c>
      <c r="G48" s="160" t="s">
        <v>109</v>
      </c>
      <c r="H48" s="160" t="s">
        <v>98</v>
      </c>
      <c r="I48" s="160" t="s">
        <v>125</v>
      </c>
      <c r="J48" s="160" t="s">
        <v>126</v>
      </c>
      <c r="K48" s="160" t="s">
        <v>102</v>
      </c>
      <c r="L48" s="160" t="s">
        <v>95</v>
      </c>
      <c r="M48" s="160" t="s">
        <v>110</v>
      </c>
      <c r="N48" s="160" t="s">
        <v>105</v>
      </c>
      <c r="O48" s="160" t="s">
        <v>104</v>
      </c>
      <c r="P48" s="160" t="s">
        <v>127</v>
      </c>
      <c r="Q48" s="160" t="s">
        <v>101</v>
      </c>
      <c r="R48" s="160" t="s">
        <v>113</v>
      </c>
      <c r="S48" s="160" t="s">
        <v>112</v>
      </c>
      <c r="T48" s="160" t="s">
        <v>111</v>
      </c>
      <c r="U48" s="160" t="s">
        <v>108</v>
      </c>
      <c r="V48" s="160" t="s">
        <v>94</v>
      </c>
    </row>
    <row r="49" spans="1:22" ht="14.25" x14ac:dyDescent="0.25">
      <c r="A49" s="4" t="s">
        <v>140</v>
      </c>
      <c r="B49" s="9">
        <v>1.6666666666666666E-2</v>
      </c>
      <c r="C49" s="9"/>
      <c r="D49" s="9"/>
      <c r="E49" s="9"/>
      <c r="F49" s="9">
        <v>8.3333333333333332E-3</v>
      </c>
      <c r="G49" s="9"/>
      <c r="H49" s="9"/>
      <c r="I49" s="9">
        <v>1.6666666666666666E-2</v>
      </c>
      <c r="J49" s="9">
        <v>1.6666666666666666E-2</v>
      </c>
      <c r="K49" s="9">
        <v>3.3333333333333333E-2</v>
      </c>
      <c r="L49" s="9">
        <v>1.6666666666666666E-2</v>
      </c>
      <c r="M49" s="9">
        <v>4.1666666666666657E-2</v>
      </c>
      <c r="N49" s="9">
        <v>5.8333333333333327E-2</v>
      </c>
      <c r="O49" s="9"/>
      <c r="P49" s="9">
        <v>8.3333333333333332E-3</v>
      </c>
      <c r="Q49" s="9">
        <v>1.6666666666666666E-2</v>
      </c>
      <c r="R49" s="9">
        <v>5.8333333333333327E-2</v>
      </c>
      <c r="S49" s="9"/>
      <c r="T49" s="9">
        <v>1.6666666666666666E-2</v>
      </c>
      <c r="U49" s="9">
        <v>2.5000000000000001E-2</v>
      </c>
      <c r="V49" s="9"/>
    </row>
    <row r="50" spans="1:22" ht="14.25" x14ac:dyDescent="0.25">
      <c r="A50" s="13" t="s">
        <v>141</v>
      </c>
      <c r="B50" s="9">
        <v>3.3333333333333333E-2</v>
      </c>
      <c r="C50" s="9"/>
      <c r="D50" s="9">
        <v>8.3333333333333332E-3</v>
      </c>
      <c r="E50" s="9">
        <v>8.3333333333333332E-3</v>
      </c>
      <c r="F50" s="9"/>
      <c r="G50" s="9">
        <v>2.5210084033613446E-2</v>
      </c>
      <c r="H50" s="9">
        <v>8.3333333333333332E-3</v>
      </c>
      <c r="I50" s="9"/>
      <c r="J50" s="9"/>
      <c r="K50" s="9">
        <v>4.1666666666666657E-2</v>
      </c>
      <c r="L50" s="9">
        <v>6.6666666666666666E-2</v>
      </c>
      <c r="M50" s="9">
        <v>0.17499999999999999</v>
      </c>
      <c r="N50" s="9">
        <v>0.15833333333333333</v>
      </c>
      <c r="O50" s="9"/>
      <c r="P50" s="9">
        <v>3.3333333333333333E-2</v>
      </c>
      <c r="Q50" s="9">
        <v>2.5000000000000001E-2</v>
      </c>
      <c r="R50" s="9">
        <v>0.1</v>
      </c>
      <c r="S50" s="9">
        <v>0.05</v>
      </c>
      <c r="T50" s="9">
        <v>0.05</v>
      </c>
      <c r="U50" s="9">
        <v>0.1</v>
      </c>
      <c r="V50" s="9">
        <v>3.3333333333333333E-2</v>
      </c>
    </row>
    <row r="51" spans="1:22" ht="14.25" x14ac:dyDescent="0.25">
      <c r="A51" s="5" t="s">
        <v>142</v>
      </c>
      <c r="B51" s="9">
        <v>0.23333333333333331</v>
      </c>
      <c r="C51" s="9">
        <v>0.125</v>
      </c>
      <c r="D51" s="9"/>
      <c r="E51" s="9">
        <v>0.16666666666666663</v>
      </c>
      <c r="F51" s="9">
        <v>8.3333333333333315E-2</v>
      </c>
      <c r="G51" s="9">
        <v>0.42857142857142855</v>
      </c>
      <c r="H51" s="9">
        <v>0.10833333333333334</v>
      </c>
      <c r="I51" s="9">
        <v>0.20833333333333337</v>
      </c>
      <c r="J51" s="9">
        <v>0.15833333333333333</v>
      </c>
      <c r="K51" s="9">
        <v>0.32500000000000001</v>
      </c>
      <c r="L51" s="9">
        <v>0.5083333333333333</v>
      </c>
      <c r="M51" s="9">
        <v>0.42499999999999999</v>
      </c>
      <c r="N51" s="9">
        <v>0.44166666666666665</v>
      </c>
      <c r="O51" s="9">
        <v>0.20833333333333337</v>
      </c>
      <c r="P51" s="9">
        <v>0.32500000000000001</v>
      </c>
      <c r="Q51" s="9">
        <v>0.25</v>
      </c>
      <c r="R51" s="9">
        <v>0.3</v>
      </c>
      <c r="S51" s="9">
        <v>0.36666666666666664</v>
      </c>
      <c r="T51" s="9">
        <v>0.33333333333333326</v>
      </c>
      <c r="U51" s="9">
        <v>0.28333333333333333</v>
      </c>
      <c r="V51" s="9">
        <v>0.2</v>
      </c>
    </row>
    <row r="52" spans="1:22" ht="14.25" x14ac:dyDescent="0.25">
      <c r="A52" s="5" t="s">
        <v>143</v>
      </c>
      <c r="B52" s="9">
        <v>0.69166666666666676</v>
      </c>
      <c r="C52" s="9">
        <v>0.79166666666666652</v>
      </c>
      <c r="D52" s="9">
        <v>0.73333333333333328</v>
      </c>
      <c r="E52" s="9">
        <v>0.71666666666666667</v>
      </c>
      <c r="F52" s="9">
        <v>0.70833333333333348</v>
      </c>
      <c r="G52" s="9">
        <v>0.52941176470588236</v>
      </c>
      <c r="H52" s="9">
        <v>0.76666666666666672</v>
      </c>
      <c r="I52" s="9">
        <v>0.55000000000000004</v>
      </c>
      <c r="J52" s="9">
        <v>0.58333333333333337</v>
      </c>
      <c r="K52" s="9">
        <v>0.55000000000000004</v>
      </c>
      <c r="L52" s="9">
        <v>0.38333333333333336</v>
      </c>
      <c r="M52" s="9">
        <v>0.33333333333333326</v>
      </c>
      <c r="N52" s="9">
        <v>0.29166666666666669</v>
      </c>
      <c r="O52" s="9">
        <v>0.7583333333333333</v>
      </c>
      <c r="P52" s="9">
        <v>0.625</v>
      </c>
      <c r="Q52" s="9">
        <v>0.625</v>
      </c>
      <c r="R52" s="9">
        <v>0.53333333333333333</v>
      </c>
      <c r="S52" s="9">
        <v>0.5</v>
      </c>
      <c r="T52" s="9">
        <v>0.52500000000000002</v>
      </c>
      <c r="U52" s="9">
        <v>0.55000000000000004</v>
      </c>
      <c r="V52" s="9">
        <v>0.7</v>
      </c>
    </row>
    <row r="53" spans="1:22" ht="14.25" x14ac:dyDescent="0.25">
      <c r="A53" s="5" t="s">
        <v>144</v>
      </c>
      <c r="B53" s="9">
        <v>2.5000000000000001E-2</v>
      </c>
      <c r="C53" s="9">
        <v>8.3333333333333315E-2</v>
      </c>
      <c r="D53" s="9">
        <v>0.25833333333333336</v>
      </c>
      <c r="E53" s="9">
        <v>0.10833333333333334</v>
      </c>
      <c r="F53" s="9">
        <v>0.2</v>
      </c>
      <c r="G53" s="9">
        <v>1.680672268907563E-2</v>
      </c>
      <c r="H53" s="9">
        <v>0.11666666666666665</v>
      </c>
      <c r="I53" s="9">
        <v>0.22500000000000001</v>
      </c>
      <c r="J53" s="9">
        <v>0.24166666666666667</v>
      </c>
      <c r="K53" s="9">
        <v>0.05</v>
      </c>
      <c r="L53" s="9">
        <v>2.5000000000000001E-2</v>
      </c>
      <c r="M53" s="9">
        <v>2.5000000000000001E-2</v>
      </c>
      <c r="N53" s="9">
        <v>0.05</v>
      </c>
      <c r="O53" s="9">
        <v>3.3333333333333333E-2</v>
      </c>
      <c r="P53" s="9">
        <v>8.3333333333333332E-3</v>
      </c>
      <c r="Q53" s="9">
        <v>8.3333333333333315E-2</v>
      </c>
      <c r="R53" s="9">
        <v>8.3333333333333332E-3</v>
      </c>
      <c r="S53" s="9">
        <v>8.3333333333333315E-2</v>
      </c>
      <c r="T53" s="9">
        <v>7.4999999999999997E-2</v>
      </c>
      <c r="U53" s="9">
        <v>4.1666666666666657E-2</v>
      </c>
      <c r="V53" s="9">
        <v>6.6666666666666666E-2</v>
      </c>
    </row>
    <row r="54" spans="1:22" ht="14.25" x14ac:dyDescent="0.25">
      <c r="A54" s="159">
        <v>2012</v>
      </c>
      <c r="B54" s="160" t="s">
        <v>96</v>
      </c>
      <c r="C54" s="160" t="s">
        <v>93</v>
      </c>
      <c r="D54" s="160" t="s">
        <v>106</v>
      </c>
      <c r="E54" s="160" t="s">
        <v>107</v>
      </c>
      <c r="F54" s="160" t="s">
        <v>97</v>
      </c>
      <c r="G54" s="160" t="s">
        <v>109</v>
      </c>
      <c r="H54" s="160" t="s">
        <v>98</v>
      </c>
      <c r="I54" s="160" t="s">
        <v>125</v>
      </c>
      <c r="J54" s="160" t="s">
        <v>126</v>
      </c>
      <c r="K54" s="160" t="s">
        <v>102</v>
      </c>
      <c r="L54" s="160" t="s">
        <v>95</v>
      </c>
      <c r="M54" s="160" t="s">
        <v>110</v>
      </c>
      <c r="N54" s="160" t="s">
        <v>105</v>
      </c>
      <c r="O54" s="160" t="s">
        <v>104</v>
      </c>
      <c r="P54" s="160" t="s">
        <v>127</v>
      </c>
      <c r="Q54" s="160" t="s">
        <v>101</v>
      </c>
      <c r="R54" s="160" t="s">
        <v>113</v>
      </c>
      <c r="S54" s="160" t="s">
        <v>112</v>
      </c>
      <c r="T54" s="160" t="s">
        <v>111</v>
      </c>
      <c r="U54" s="160" t="s">
        <v>108</v>
      </c>
      <c r="V54" s="160" t="s">
        <v>94</v>
      </c>
    </row>
    <row r="55" spans="1:22" ht="14.25" x14ac:dyDescent="0.25">
      <c r="A55" s="4" t="s">
        <v>140</v>
      </c>
      <c r="B55" s="9">
        <v>1.6666666666666701E-2</v>
      </c>
      <c r="C55" s="9">
        <v>8.3333333333333332E-3</v>
      </c>
      <c r="D55" s="9"/>
      <c r="E55" s="9">
        <v>8.4033613445378148E-3</v>
      </c>
      <c r="F55" s="9">
        <v>1.680672268907563E-2</v>
      </c>
      <c r="G55" s="9"/>
      <c r="H55" s="9"/>
      <c r="I55" s="9">
        <v>2.5000000000000001E-2</v>
      </c>
      <c r="J55" s="9">
        <v>8.3333333333333332E-3</v>
      </c>
      <c r="K55" s="9">
        <v>8.3333333333333332E-3</v>
      </c>
      <c r="L55" s="9">
        <v>3.3333333333333333E-2</v>
      </c>
      <c r="M55" s="9">
        <v>6.6666666666666666E-2</v>
      </c>
      <c r="N55" s="9">
        <v>7.4999999999999997E-2</v>
      </c>
      <c r="O55" s="9">
        <v>8.3333333333333332E-3</v>
      </c>
      <c r="P55" s="9"/>
      <c r="Q55" s="9">
        <v>2.5000000000000001E-2</v>
      </c>
      <c r="R55" s="9">
        <v>6.6666666666666666E-2</v>
      </c>
      <c r="S55" s="9">
        <v>4.1666666666666657E-2</v>
      </c>
      <c r="T55" s="9">
        <v>8.3333333333333332E-3</v>
      </c>
      <c r="U55" s="9">
        <v>2.5000000000000001E-2</v>
      </c>
      <c r="V55" s="9"/>
    </row>
    <row r="56" spans="1:22" ht="14.25" x14ac:dyDescent="0.25">
      <c r="A56" s="13" t="s">
        <v>141</v>
      </c>
      <c r="B56" s="9">
        <v>4.1666666666666657E-2</v>
      </c>
      <c r="C56" s="9">
        <v>0.05</v>
      </c>
      <c r="D56" s="9">
        <v>6.6666666666666666E-2</v>
      </c>
      <c r="E56" s="9">
        <v>2.5210084033613446E-2</v>
      </c>
      <c r="F56" s="9">
        <v>1.680672268907563E-2</v>
      </c>
      <c r="G56" s="9">
        <v>7.4999999999999997E-2</v>
      </c>
      <c r="H56" s="9">
        <v>3.3333333333333333E-2</v>
      </c>
      <c r="I56" s="9">
        <v>9.166666666666666E-2</v>
      </c>
      <c r="J56" s="9">
        <v>5.8333333333333327E-2</v>
      </c>
      <c r="K56" s="9">
        <v>7.4999999999999997E-2</v>
      </c>
      <c r="L56" s="9">
        <v>0.125</v>
      </c>
      <c r="M56" s="9">
        <v>0.11666666666666665</v>
      </c>
      <c r="N56" s="9">
        <v>0.14166666666666666</v>
      </c>
      <c r="O56" s="9">
        <v>0.05</v>
      </c>
      <c r="P56" s="9">
        <v>7.4999999999999997E-2</v>
      </c>
      <c r="Q56" s="9">
        <v>7.4999999999999997E-2</v>
      </c>
      <c r="R56" s="9">
        <v>0.125</v>
      </c>
      <c r="S56" s="9">
        <v>9.166666666666666E-2</v>
      </c>
      <c r="T56" s="9">
        <v>2.5000000000000001E-2</v>
      </c>
      <c r="U56" s="9">
        <v>0.1</v>
      </c>
      <c r="V56" s="9">
        <v>1.6666666666666666E-2</v>
      </c>
    </row>
    <row r="57" spans="1:22" ht="14.25" x14ac:dyDescent="0.25">
      <c r="A57" s="5" t="s">
        <v>142</v>
      </c>
      <c r="B57" s="9">
        <v>0.27500000000000002</v>
      </c>
      <c r="C57" s="9">
        <v>0.2</v>
      </c>
      <c r="D57" s="9">
        <v>0.15</v>
      </c>
      <c r="E57" s="9">
        <v>0.14285714285714285</v>
      </c>
      <c r="F57" s="9">
        <v>0.22689075630252101</v>
      </c>
      <c r="G57" s="9">
        <v>0.25833333333333336</v>
      </c>
      <c r="H57" s="9">
        <v>0.20833333333333337</v>
      </c>
      <c r="I57" s="9">
        <v>0.17499999999999999</v>
      </c>
      <c r="J57" s="9">
        <v>0.18333333333333332</v>
      </c>
      <c r="K57" s="9">
        <v>0.32500000000000001</v>
      </c>
      <c r="L57" s="9">
        <v>0.22500000000000001</v>
      </c>
      <c r="M57" s="9">
        <v>0.32500000000000001</v>
      </c>
      <c r="N57" s="9">
        <v>0.35833333333333334</v>
      </c>
      <c r="O57" s="9">
        <v>9.166666666666666E-2</v>
      </c>
      <c r="P57" s="9">
        <v>0.25</v>
      </c>
      <c r="Q57" s="9">
        <v>0.30833333333333335</v>
      </c>
      <c r="R57" s="9">
        <v>0.27500000000000002</v>
      </c>
      <c r="S57" s="9">
        <v>0.27500000000000002</v>
      </c>
      <c r="T57" s="9">
        <v>0.16666666666666663</v>
      </c>
      <c r="U57" s="9">
        <v>0.25833333333333336</v>
      </c>
      <c r="V57" s="9">
        <v>0.21666666666666667</v>
      </c>
    </row>
    <row r="58" spans="1:22" ht="14.25" x14ac:dyDescent="0.25">
      <c r="A58" s="5" t="s">
        <v>143</v>
      </c>
      <c r="B58" s="9">
        <v>0.46666666666666662</v>
      </c>
      <c r="C58" s="9">
        <v>0.625</v>
      </c>
      <c r="D58" s="9">
        <v>0.6166666666666667</v>
      </c>
      <c r="E58" s="9">
        <v>0.61344537815126055</v>
      </c>
      <c r="F58" s="9">
        <v>0.50420168067226889</v>
      </c>
      <c r="G58" s="9">
        <v>0.6</v>
      </c>
      <c r="H58" s="9">
        <v>0.52500000000000002</v>
      </c>
      <c r="I58" s="9">
        <v>0.51666666666666672</v>
      </c>
      <c r="J58" s="9">
        <v>0.55000000000000004</v>
      </c>
      <c r="K58" s="9">
        <v>0.48333333333333334</v>
      </c>
      <c r="L58" s="9">
        <v>0.5</v>
      </c>
      <c r="M58" s="9">
        <v>0.4</v>
      </c>
      <c r="N58" s="9">
        <v>0.34166666666666662</v>
      </c>
      <c r="O58" s="9">
        <v>0.625</v>
      </c>
      <c r="P58" s="9">
        <v>0.46666666666666662</v>
      </c>
      <c r="Q58" s="9">
        <v>0.54166666666666663</v>
      </c>
      <c r="R58" s="9">
        <v>0.46666666666666662</v>
      </c>
      <c r="S58" s="9">
        <v>0.45833333333333326</v>
      </c>
      <c r="T58" s="9">
        <v>0.73333333333333328</v>
      </c>
      <c r="U58" s="9">
        <v>0.55000000000000004</v>
      </c>
      <c r="V58" s="9">
        <v>0.55833333333333335</v>
      </c>
    </row>
    <row r="59" spans="1:22" ht="14.25" x14ac:dyDescent="0.25">
      <c r="A59" s="5" t="s">
        <v>144</v>
      </c>
      <c r="B59" s="9">
        <v>0.2</v>
      </c>
      <c r="C59" s="9">
        <v>0.11666666666666665</v>
      </c>
      <c r="D59" s="9">
        <v>0.16666666666666663</v>
      </c>
      <c r="E59" s="9">
        <v>0.21008403361344538</v>
      </c>
      <c r="F59" s="9">
        <v>0.23529411764705879</v>
      </c>
      <c r="G59" s="9">
        <v>6.6666666666666666E-2</v>
      </c>
      <c r="H59" s="9">
        <v>0.23333333333333331</v>
      </c>
      <c r="I59" s="9">
        <v>0.19166666666666668</v>
      </c>
      <c r="J59" s="9">
        <v>0.2</v>
      </c>
      <c r="K59" s="9">
        <v>0.10833333333333334</v>
      </c>
      <c r="L59" s="9">
        <v>0.11666666666666665</v>
      </c>
      <c r="M59" s="9">
        <v>9.166666666666666E-2</v>
      </c>
      <c r="N59" s="9">
        <v>8.3333333333333315E-2</v>
      </c>
      <c r="O59" s="9">
        <v>0.22500000000000001</v>
      </c>
      <c r="P59" s="9">
        <v>0.20833333333333337</v>
      </c>
      <c r="Q59" s="9">
        <v>0.05</v>
      </c>
      <c r="R59" s="9">
        <v>6.6666666666666666E-2</v>
      </c>
      <c r="S59" s="9">
        <v>0.13333333333333333</v>
      </c>
      <c r="T59" s="9">
        <v>6.6666666666666666E-2</v>
      </c>
      <c r="U59" s="9">
        <v>6.6666666666666666E-2</v>
      </c>
      <c r="V59" s="9">
        <v>0.20833333333333337</v>
      </c>
    </row>
    <row r="60" spans="1:22" ht="14.25" x14ac:dyDescent="0.25">
      <c r="A60" s="159">
        <v>2009</v>
      </c>
      <c r="B60" s="160" t="s">
        <v>96</v>
      </c>
      <c r="C60" s="160" t="s">
        <v>93</v>
      </c>
      <c r="D60" s="160" t="s">
        <v>106</v>
      </c>
      <c r="E60" s="160" t="s">
        <v>107</v>
      </c>
      <c r="F60" s="160" t="s">
        <v>97</v>
      </c>
      <c r="G60" s="160" t="s">
        <v>109</v>
      </c>
      <c r="H60" s="160" t="s">
        <v>98</v>
      </c>
      <c r="I60" s="160" t="s">
        <v>125</v>
      </c>
      <c r="J60" s="160" t="s">
        <v>126</v>
      </c>
      <c r="K60" s="160" t="s">
        <v>102</v>
      </c>
      <c r="L60" s="160" t="s">
        <v>95</v>
      </c>
      <c r="M60" s="160" t="s">
        <v>110</v>
      </c>
      <c r="N60" s="160" t="s">
        <v>105</v>
      </c>
      <c r="O60" s="160" t="s">
        <v>104</v>
      </c>
      <c r="P60" s="160" t="s">
        <v>127</v>
      </c>
      <c r="Q60" s="160" t="s">
        <v>101</v>
      </c>
      <c r="R60" s="160" t="s">
        <v>113</v>
      </c>
      <c r="S60" s="160" t="s">
        <v>112</v>
      </c>
      <c r="T60" s="160" t="s">
        <v>111</v>
      </c>
      <c r="U60" s="160" t="s">
        <v>108</v>
      </c>
      <c r="V60" s="160" t="s">
        <v>94</v>
      </c>
    </row>
    <row r="61" spans="1:22" ht="14.25" x14ac:dyDescent="0.25">
      <c r="A61" s="4" t="s">
        <v>140</v>
      </c>
      <c r="B61" s="9" t="s">
        <v>56</v>
      </c>
      <c r="C61" s="9" t="s">
        <v>56</v>
      </c>
      <c r="D61" s="9" t="s">
        <v>56</v>
      </c>
      <c r="E61" s="9" t="s">
        <v>56</v>
      </c>
      <c r="F61" s="9" t="s">
        <v>56</v>
      </c>
      <c r="G61" s="9" t="s">
        <v>56</v>
      </c>
      <c r="H61" s="9" t="s">
        <v>56</v>
      </c>
      <c r="I61" s="9" t="s">
        <v>56</v>
      </c>
      <c r="J61" s="9" t="s">
        <v>56</v>
      </c>
      <c r="K61" s="9" t="s">
        <v>56</v>
      </c>
      <c r="L61" s="9" t="s">
        <v>56</v>
      </c>
      <c r="M61" s="9" t="s">
        <v>56</v>
      </c>
      <c r="N61" s="9" t="s">
        <v>56</v>
      </c>
      <c r="O61" s="9" t="s">
        <v>56</v>
      </c>
      <c r="P61" s="9" t="s">
        <v>56</v>
      </c>
      <c r="Q61" s="9" t="s">
        <v>56</v>
      </c>
      <c r="R61" s="9" t="s">
        <v>56</v>
      </c>
      <c r="S61" s="9" t="s">
        <v>56</v>
      </c>
      <c r="T61" s="9" t="s">
        <v>56</v>
      </c>
      <c r="U61" s="9" t="s">
        <v>56</v>
      </c>
      <c r="V61" s="9" t="s">
        <v>56</v>
      </c>
    </row>
    <row r="62" spans="1:22" ht="14.25" x14ac:dyDescent="0.25">
      <c r="A62" s="13" t="s">
        <v>141</v>
      </c>
      <c r="B62" s="9" t="s">
        <v>56</v>
      </c>
      <c r="C62" s="9" t="s">
        <v>56</v>
      </c>
      <c r="D62" s="9" t="s">
        <v>56</v>
      </c>
      <c r="E62" s="9" t="s">
        <v>56</v>
      </c>
      <c r="F62" s="9" t="s">
        <v>56</v>
      </c>
      <c r="G62" s="9" t="s">
        <v>56</v>
      </c>
      <c r="H62" s="9" t="s">
        <v>56</v>
      </c>
      <c r="I62" s="9" t="s">
        <v>56</v>
      </c>
      <c r="J62" s="9" t="s">
        <v>56</v>
      </c>
      <c r="K62" s="9" t="s">
        <v>56</v>
      </c>
      <c r="L62" s="9" t="s">
        <v>56</v>
      </c>
      <c r="M62" s="9" t="s">
        <v>56</v>
      </c>
      <c r="N62" s="9" t="s">
        <v>56</v>
      </c>
      <c r="O62" s="9" t="s">
        <v>56</v>
      </c>
      <c r="P62" s="9" t="s">
        <v>56</v>
      </c>
      <c r="Q62" s="9" t="s">
        <v>56</v>
      </c>
      <c r="R62" s="9" t="s">
        <v>56</v>
      </c>
      <c r="S62" s="9" t="s">
        <v>56</v>
      </c>
      <c r="T62" s="9" t="s">
        <v>56</v>
      </c>
      <c r="U62" s="9" t="s">
        <v>56</v>
      </c>
      <c r="V62" s="9" t="s">
        <v>56</v>
      </c>
    </row>
    <row r="63" spans="1:22" ht="14.25" x14ac:dyDescent="0.25">
      <c r="A63" s="5" t="s">
        <v>142</v>
      </c>
      <c r="B63" s="9" t="s">
        <v>56</v>
      </c>
      <c r="C63" s="9" t="s">
        <v>56</v>
      </c>
      <c r="D63" s="9" t="s">
        <v>56</v>
      </c>
      <c r="E63" s="9" t="s">
        <v>56</v>
      </c>
      <c r="F63" s="9" t="s">
        <v>56</v>
      </c>
      <c r="G63" s="9" t="s">
        <v>56</v>
      </c>
      <c r="H63" s="9" t="s">
        <v>56</v>
      </c>
      <c r="I63" s="9" t="s">
        <v>56</v>
      </c>
      <c r="J63" s="9" t="s">
        <v>56</v>
      </c>
      <c r="K63" s="9" t="s">
        <v>56</v>
      </c>
      <c r="L63" s="9" t="s">
        <v>56</v>
      </c>
      <c r="M63" s="9" t="s">
        <v>56</v>
      </c>
      <c r="N63" s="9" t="s">
        <v>56</v>
      </c>
      <c r="O63" s="9" t="s">
        <v>56</v>
      </c>
      <c r="P63" s="9" t="s">
        <v>56</v>
      </c>
      <c r="Q63" s="9" t="s">
        <v>56</v>
      </c>
      <c r="R63" s="9" t="s">
        <v>56</v>
      </c>
      <c r="S63" s="9" t="s">
        <v>56</v>
      </c>
      <c r="T63" s="9" t="s">
        <v>56</v>
      </c>
      <c r="U63" s="9" t="s">
        <v>56</v>
      </c>
      <c r="V63" s="9" t="s">
        <v>56</v>
      </c>
    </row>
    <row r="64" spans="1:22" ht="14.25" x14ac:dyDescent="0.25">
      <c r="A64" s="5" t="s">
        <v>143</v>
      </c>
      <c r="B64" s="9" t="s">
        <v>56</v>
      </c>
      <c r="C64" s="9" t="s">
        <v>56</v>
      </c>
      <c r="D64" s="9" t="s">
        <v>56</v>
      </c>
      <c r="E64" s="9" t="s">
        <v>56</v>
      </c>
      <c r="F64" s="9" t="s">
        <v>56</v>
      </c>
      <c r="G64" s="9" t="s">
        <v>56</v>
      </c>
      <c r="H64" s="9" t="s">
        <v>56</v>
      </c>
      <c r="I64" s="9" t="s">
        <v>56</v>
      </c>
      <c r="J64" s="9" t="s">
        <v>56</v>
      </c>
      <c r="K64" s="9" t="s">
        <v>56</v>
      </c>
      <c r="L64" s="9" t="s">
        <v>56</v>
      </c>
      <c r="M64" s="9" t="s">
        <v>56</v>
      </c>
      <c r="N64" s="9" t="s">
        <v>56</v>
      </c>
      <c r="O64" s="9" t="s">
        <v>56</v>
      </c>
      <c r="P64" s="9" t="s">
        <v>56</v>
      </c>
      <c r="Q64" s="9" t="s">
        <v>56</v>
      </c>
      <c r="R64" s="9" t="s">
        <v>56</v>
      </c>
      <c r="S64" s="9" t="s">
        <v>56</v>
      </c>
      <c r="T64" s="9" t="s">
        <v>56</v>
      </c>
      <c r="U64" s="9" t="s">
        <v>56</v>
      </c>
      <c r="V64" s="9" t="s">
        <v>56</v>
      </c>
    </row>
    <row r="65" spans="1:22" ht="14.25" x14ac:dyDescent="0.25">
      <c r="A65" s="5" t="s">
        <v>144</v>
      </c>
      <c r="B65" s="9" t="s">
        <v>56</v>
      </c>
      <c r="C65" s="9" t="s">
        <v>56</v>
      </c>
      <c r="D65" s="9" t="s">
        <v>56</v>
      </c>
      <c r="E65" s="9" t="s">
        <v>56</v>
      </c>
      <c r="F65" s="9" t="s">
        <v>56</v>
      </c>
      <c r="G65" s="9" t="s">
        <v>56</v>
      </c>
      <c r="H65" s="9" t="s">
        <v>56</v>
      </c>
      <c r="I65" s="9" t="s">
        <v>56</v>
      </c>
      <c r="J65" s="9" t="s">
        <v>56</v>
      </c>
      <c r="K65" s="9" t="s">
        <v>56</v>
      </c>
      <c r="L65" s="9" t="s">
        <v>56</v>
      </c>
      <c r="M65" s="9" t="s">
        <v>56</v>
      </c>
      <c r="N65" s="9" t="s">
        <v>56</v>
      </c>
      <c r="O65" s="9" t="s">
        <v>56</v>
      </c>
      <c r="P65" s="9" t="s">
        <v>56</v>
      </c>
      <c r="Q65" s="9" t="s">
        <v>56</v>
      </c>
      <c r="R65" s="9" t="s">
        <v>56</v>
      </c>
      <c r="S65" s="9" t="s">
        <v>56</v>
      </c>
      <c r="T65" s="9" t="s">
        <v>56</v>
      </c>
      <c r="U65" s="9" t="s">
        <v>56</v>
      </c>
      <c r="V65" s="9" t="s">
        <v>56</v>
      </c>
    </row>
    <row r="66" spans="1:22" ht="14.25" x14ac:dyDescent="0.25">
      <c r="A66" s="159">
        <v>2008</v>
      </c>
      <c r="B66" s="160" t="s">
        <v>96</v>
      </c>
      <c r="C66" s="160" t="s">
        <v>93</v>
      </c>
      <c r="D66" s="160" t="s">
        <v>106</v>
      </c>
      <c r="E66" s="160" t="s">
        <v>107</v>
      </c>
      <c r="F66" s="160" t="s">
        <v>97</v>
      </c>
      <c r="G66" s="160" t="s">
        <v>109</v>
      </c>
      <c r="H66" s="160" t="s">
        <v>98</v>
      </c>
      <c r="I66" s="160" t="s">
        <v>125</v>
      </c>
      <c r="J66" s="160" t="s">
        <v>126</v>
      </c>
      <c r="K66" s="160" t="s">
        <v>102</v>
      </c>
      <c r="L66" s="160" t="s">
        <v>95</v>
      </c>
      <c r="M66" s="160" t="s">
        <v>110</v>
      </c>
      <c r="N66" s="160" t="s">
        <v>105</v>
      </c>
      <c r="O66" s="160" t="s">
        <v>104</v>
      </c>
      <c r="P66" s="160" t="s">
        <v>127</v>
      </c>
      <c r="Q66" s="160" t="s">
        <v>101</v>
      </c>
      <c r="R66" s="160" t="s">
        <v>113</v>
      </c>
      <c r="S66" s="160" t="s">
        <v>112</v>
      </c>
      <c r="T66" s="160" t="s">
        <v>111</v>
      </c>
      <c r="U66" s="160" t="s">
        <v>108</v>
      </c>
      <c r="V66" s="160" t="s">
        <v>94</v>
      </c>
    </row>
    <row r="67" spans="1:22" ht="14.25" x14ac:dyDescent="0.25">
      <c r="A67" s="4" t="s">
        <v>140</v>
      </c>
      <c r="B67" s="9" t="s">
        <v>56</v>
      </c>
      <c r="C67" s="9" t="s">
        <v>56</v>
      </c>
      <c r="D67" s="9" t="s">
        <v>56</v>
      </c>
      <c r="E67" s="9" t="s">
        <v>56</v>
      </c>
      <c r="F67" s="9" t="s">
        <v>56</v>
      </c>
      <c r="G67" s="9" t="s">
        <v>56</v>
      </c>
      <c r="H67" s="9" t="s">
        <v>56</v>
      </c>
      <c r="I67" s="9" t="s">
        <v>56</v>
      </c>
      <c r="J67" s="9" t="s">
        <v>56</v>
      </c>
      <c r="K67" s="9" t="s">
        <v>56</v>
      </c>
      <c r="L67" s="9" t="s">
        <v>56</v>
      </c>
      <c r="M67" s="9" t="s">
        <v>56</v>
      </c>
      <c r="N67" s="9" t="s">
        <v>56</v>
      </c>
      <c r="O67" s="9" t="s">
        <v>56</v>
      </c>
      <c r="P67" s="9" t="s">
        <v>56</v>
      </c>
      <c r="Q67" s="9" t="s">
        <v>56</v>
      </c>
      <c r="R67" s="9" t="s">
        <v>56</v>
      </c>
      <c r="S67" s="9" t="s">
        <v>56</v>
      </c>
      <c r="T67" s="9" t="s">
        <v>56</v>
      </c>
      <c r="U67" s="9" t="s">
        <v>56</v>
      </c>
      <c r="V67" s="9" t="s">
        <v>56</v>
      </c>
    </row>
    <row r="68" spans="1:22" ht="14.25" x14ac:dyDescent="0.25">
      <c r="A68" s="13" t="s">
        <v>141</v>
      </c>
      <c r="B68" s="9" t="s">
        <v>56</v>
      </c>
      <c r="C68" s="9" t="s">
        <v>56</v>
      </c>
      <c r="D68" s="9" t="s">
        <v>56</v>
      </c>
      <c r="E68" s="9" t="s">
        <v>56</v>
      </c>
      <c r="F68" s="9" t="s">
        <v>56</v>
      </c>
      <c r="G68" s="9" t="s">
        <v>56</v>
      </c>
      <c r="H68" s="9" t="s">
        <v>56</v>
      </c>
      <c r="I68" s="9" t="s">
        <v>56</v>
      </c>
      <c r="J68" s="9" t="s">
        <v>56</v>
      </c>
      <c r="K68" s="9" t="s">
        <v>56</v>
      </c>
      <c r="L68" s="9" t="s">
        <v>56</v>
      </c>
      <c r="M68" s="9" t="s">
        <v>56</v>
      </c>
      <c r="N68" s="9" t="s">
        <v>56</v>
      </c>
      <c r="O68" s="9" t="s">
        <v>56</v>
      </c>
      <c r="P68" s="9" t="s">
        <v>56</v>
      </c>
      <c r="Q68" s="9" t="s">
        <v>56</v>
      </c>
      <c r="R68" s="9" t="s">
        <v>56</v>
      </c>
      <c r="S68" s="9" t="s">
        <v>56</v>
      </c>
      <c r="T68" s="9" t="s">
        <v>56</v>
      </c>
      <c r="U68" s="9" t="s">
        <v>56</v>
      </c>
      <c r="V68" s="9" t="s">
        <v>56</v>
      </c>
    </row>
    <row r="69" spans="1:22" ht="14.25" x14ac:dyDescent="0.25">
      <c r="A69" s="5" t="s">
        <v>142</v>
      </c>
      <c r="B69" s="9" t="s">
        <v>56</v>
      </c>
      <c r="C69" s="9" t="s">
        <v>56</v>
      </c>
      <c r="D69" s="9" t="s">
        <v>56</v>
      </c>
      <c r="E69" s="9" t="s">
        <v>56</v>
      </c>
      <c r="F69" s="9" t="s">
        <v>56</v>
      </c>
      <c r="G69" s="9" t="s">
        <v>56</v>
      </c>
      <c r="H69" s="9" t="s">
        <v>56</v>
      </c>
      <c r="I69" s="9" t="s">
        <v>56</v>
      </c>
      <c r="J69" s="9" t="s">
        <v>56</v>
      </c>
      <c r="K69" s="9" t="s">
        <v>56</v>
      </c>
      <c r="L69" s="9" t="s">
        <v>56</v>
      </c>
      <c r="M69" s="9" t="s">
        <v>56</v>
      </c>
      <c r="N69" s="9" t="s">
        <v>56</v>
      </c>
      <c r="O69" s="9" t="s">
        <v>56</v>
      </c>
      <c r="P69" s="9" t="s">
        <v>56</v>
      </c>
      <c r="Q69" s="9" t="s">
        <v>56</v>
      </c>
      <c r="R69" s="9" t="s">
        <v>56</v>
      </c>
      <c r="S69" s="9" t="s">
        <v>56</v>
      </c>
      <c r="T69" s="9" t="s">
        <v>56</v>
      </c>
      <c r="U69" s="9" t="s">
        <v>56</v>
      </c>
      <c r="V69" s="9" t="s">
        <v>56</v>
      </c>
    </row>
    <row r="70" spans="1:22" ht="14.25" x14ac:dyDescent="0.25">
      <c r="A70" s="5" t="s">
        <v>143</v>
      </c>
      <c r="B70" s="9" t="s">
        <v>56</v>
      </c>
      <c r="C70" s="9" t="s">
        <v>56</v>
      </c>
      <c r="D70" s="9" t="s">
        <v>56</v>
      </c>
      <c r="E70" s="9" t="s">
        <v>56</v>
      </c>
      <c r="F70" s="9" t="s">
        <v>56</v>
      </c>
      <c r="G70" s="9" t="s">
        <v>56</v>
      </c>
      <c r="H70" s="9" t="s">
        <v>56</v>
      </c>
      <c r="I70" s="9" t="s">
        <v>56</v>
      </c>
      <c r="J70" s="9" t="s">
        <v>56</v>
      </c>
      <c r="K70" s="9" t="s">
        <v>56</v>
      </c>
      <c r="L70" s="9" t="s">
        <v>56</v>
      </c>
      <c r="M70" s="9" t="s">
        <v>56</v>
      </c>
      <c r="N70" s="9" t="s">
        <v>56</v>
      </c>
      <c r="O70" s="9" t="s">
        <v>56</v>
      </c>
      <c r="P70" s="9" t="s">
        <v>56</v>
      </c>
      <c r="Q70" s="9" t="s">
        <v>56</v>
      </c>
      <c r="R70" s="9" t="s">
        <v>56</v>
      </c>
      <c r="S70" s="9" t="s">
        <v>56</v>
      </c>
      <c r="T70" s="9" t="s">
        <v>56</v>
      </c>
      <c r="U70" s="9" t="s">
        <v>56</v>
      </c>
      <c r="V70" s="9" t="s">
        <v>56</v>
      </c>
    </row>
    <row r="71" spans="1:22" ht="14.25" x14ac:dyDescent="0.25">
      <c r="A71" s="5" t="s">
        <v>144</v>
      </c>
      <c r="B71" s="9" t="s">
        <v>56</v>
      </c>
      <c r="C71" s="9" t="s">
        <v>56</v>
      </c>
      <c r="D71" s="9" t="s">
        <v>56</v>
      </c>
      <c r="E71" s="9" t="s">
        <v>56</v>
      </c>
      <c r="F71" s="9" t="s">
        <v>56</v>
      </c>
      <c r="G71" s="9" t="s">
        <v>56</v>
      </c>
      <c r="H71" s="9" t="s">
        <v>56</v>
      </c>
      <c r="I71" s="9" t="s">
        <v>56</v>
      </c>
      <c r="J71" s="9" t="s">
        <v>56</v>
      </c>
      <c r="K71" s="9" t="s">
        <v>56</v>
      </c>
      <c r="L71" s="9" t="s">
        <v>56</v>
      </c>
      <c r="M71" s="9" t="s">
        <v>56</v>
      </c>
      <c r="N71" s="9" t="s">
        <v>56</v>
      </c>
      <c r="O71" s="9" t="s">
        <v>56</v>
      </c>
      <c r="P71" s="9" t="s">
        <v>56</v>
      </c>
      <c r="Q71" s="9" t="s">
        <v>56</v>
      </c>
      <c r="R71" s="9" t="s">
        <v>56</v>
      </c>
      <c r="S71" s="9" t="s">
        <v>56</v>
      </c>
      <c r="T71" s="9" t="s">
        <v>56</v>
      </c>
      <c r="U71" s="9" t="s">
        <v>56</v>
      </c>
      <c r="V71" s="9" t="s">
        <v>56</v>
      </c>
    </row>
    <row r="72" spans="1:22" ht="14.25" x14ac:dyDescent="0.25">
      <c r="A72" s="159">
        <v>2007</v>
      </c>
      <c r="B72" s="160" t="s">
        <v>96</v>
      </c>
      <c r="C72" s="160" t="s">
        <v>93</v>
      </c>
      <c r="D72" s="160" t="s">
        <v>106</v>
      </c>
      <c r="E72" s="160" t="s">
        <v>107</v>
      </c>
      <c r="F72" s="160" t="s">
        <v>97</v>
      </c>
      <c r="G72" s="160" t="s">
        <v>109</v>
      </c>
      <c r="H72" s="160" t="s">
        <v>98</v>
      </c>
      <c r="I72" s="160" t="s">
        <v>125</v>
      </c>
      <c r="J72" s="160" t="s">
        <v>126</v>
      </c>
      <c r="K72" s="160" t="s">
        <v>102</v>
      </c>
      <c r="L72" s="160" t="s">
        <v>95</v>
      </c>
      <c r="M72" s="160" t="s">
        <v>110</v>
      </c>
      <c r="N72" s="160" t="s">
        <v>105</v>
      </c>
      <c r="O72" s="160" t="s">
        <v>104</v>
      </c>
      <c r="P72" s="160" t="s">
        <v>127</v>
      </c>
      <c r="Q72" s="160" t="s">
        <v>101</v>
      </c>
      <c r="R72" s="160" t="s">
        <v>113</v>
      </c>
      <c r="S72" s="160" t="s">
        <v>112</v>
      </c>
      <c r="T72" s="160" t="s">
        <v>111</v>
      </c>
      <c r="U72" s="160" t="s">
        <v>108</v>
      </c>
      <c r="V72" s="160" t="s">
        <v>94</v>
      </c>
    </row>
    <row r="73" spans="1:22" ht="14.25" x14ac:dyDescent="0.25">
      <c r="A73" s="4" t="s">
        <v>140</v>
      </c>
      <c r="B73" s="9" t="s">
        <v>56</v>
      </c>
      <c r="C73" s="9" t="s">
        <v>56</v>
      </c>
      <c r="D73" s="9" t="s">
        <v>56</v>
      </c>
      <c r="E73" s="9" t="s">
        <v>56</v>
      </c>
      <c r="F73" s="9" t="s">
        <v>56</v>
      </c>
      <c r="G73" s="9" t="s">
        <v>56</v>
      </c>
      <c r="H73" s="9" t="s">
        <v>56</v>
      </c>
      <c r="I73" s="9" t="s">
        <v>56</v>
      </c>
      <c r="J73" s="9" t="s">
        <v>56</v>
      </c>
      <c r="K73" s="9" t="s">
        <v>56</v>
      </c>
      <c r="L73" s="9" t="s">
        <v>56</v>
      </c>
      <c r="M73" s="9" t="s">
        <v>56</v>
      </c>
      <c r="N73" s="9" t="s">
        <v>56</v>
      </c>
      <c r="O73" s="9" t="s">
        <v>56</v>
      </c>
      <c r="P73" s="9" t="s">
        <v>56</v>
      </c>
      <c r="Q73" s="9" t="s">
        <v>56</v>
      </c>
      <c r="R73" s="9" t="s">
        <v>56</v>
      </c>
      <c r="S73" s="9" t="s">
        <v>56</v>
      </c>
      <c r="T73" s="9" t="s">
        <v>56</v>
      </c>
      <c r="U73" s="9" t="s">
        <v>56</v>
      </c>
      <c r="V73" s="9" t="s">
        <v>56</v>
      </c>
    </row>
    <row r="74" spans="1:22" ht="14.25" x14ac:dyDescent="0.25">
      <c r="A74" s="13" t="s">
        <v>141</v>
      </c>
      <c r="B74" s="9" t="s">
        <v>56</v>
      </c>
      <c r="C74" s="9" t="s">
        <v>56</v>
      </c>
      <c r="D74" s="9" t="s">
        <v>56</v>
      </c>
      <c r="E74" s="9" t="s">
        <v>56</v>
      </c>
      <c r="F74" s="9" t="s">
        <v>56</v>
      </c>
      <c r="G74" s="9" t="s">
        <v>56</v>
      </c>
      <c r="H74" s="9" t="s">
        <v>56</v>
      </c>
      <c r="I74" s="9" t="s">
        <v>56</v>
      </c>
      <c r="J74" s="9" t="s">
        <v>56</v>
      </c>
      <c r="K74" s="9" t="s">
        <v>56</v>
      </c>
      <c r="L74" s="9" t="s">
        <v>56</v>
      </c>
      <c r="M74" s="9" t="s">
        <v>56</v>
      </c>
      <c r="N74" s="9" t="s">
        <v>56</v>
      </c>
      <c r="O74" s="9" t="s">
        <v>56</v>
      </c>
      <c r="P74" s="9" t="s">
        <v>56</v>
      </c>
      <c r="Q74" s="9" t="s">
        <v>56</v>
      </c>
      <c r="R74" s="9" t="s">
        <v>56</v>
      </c>
      <c r="S74" s="9" t="s">
        <v>56</v>
      </c>
      <c r="T74" s="9" t="s">
        <v>56</v>
      </c>
      <c r="U74" s="9" t="s">
        <v>56</v>
      </c>
      <c r="V74" s="9" t="s">
        <v>56</v>
      </c>
    </row>
    <row r="75" spans="1:22" ht="14.25" x14ac:dyDescent="0.25">
      <c r="A75" s="5" t="s">
        <v>142</v>
      </c>
      <c r="B75" s="9" t="s">
        <v>56</v>
      </c>
      <c r="C75" s="9" t="s">
        <v>56</v>
      </c>
      <c r="D75" s="9" t="s">
        <v>56</v>
      </c>
      <c r="E75" s="9" t="s">
        <v>56</v>
      </c>
      <c r="F75" s="9" t="s">
        <v>56</v>
      </c>
      <c r="G75" s="9" t="s">
        <v>56</v>
      </c>
      <c r="H75" s="9" t="s">
        <v>56</v>
      </c>
      <c r="I75" s="9" t="s">
        <v>56</v>
      </c>
      <c r="J75" s="9" t="s">
        <v>56</v>
      </c>
      <c r="K75" s="9" t="s">
        <v>56</v>
      </c>
      <c r="L75" s="9" t="s">
        <v>56</v>
      </c>
      <c r="M75" s="9" t="s">
        <v>56</v>
      </c>
      <c r="N75" s="9" t="s">
        <v>56</v>
      </c>
      <c r="O75" s="9" t="s">
        <v>56</v>
      </c>
      <c r="P75" s="9" t="s">
        <v>56</v>
      </c>
      <c r="Q75" s="9" t="s">
        <v>56</v>
      </c>
      <c r="R75" s="9" t="s">
        <v>56</v>
      </c>
      <c r="S75" s="9" t="s">
        <v>56</v>
      </c>
      <c r="T75" s="9" t="s">
        <v>56</v>
      </c>
      <c r="U75" s="9" t="s">
        <v>56</v>
      </c>
      <c r="V75" s="9" t="s">
        <v>56</v>
      </c>
    </row>
    <row r="76" spans="1:22" ht="14.25" x14ac:dyDescent="0.25">
      <c r="A76" s="5" t="s">
        <v>143</v>
      </c>
      <c r="B76" s="9" t="s">
        <v>56</v>
      </c>
      <c r="C76" s="9" t="s">
        <v>56</v>
      </c>
      <c r="D76" s="9" t="s">
        <v>56</v>
      </c>
      <c r="E76" s="9" t="s">
        <v>56</v>
      </c>
      <c r="F76" s="9" t="s">
        <v>56</v>
      </c>
      <c r="G76" s="9" t="s">
        <v>56</v>
      </c>
      <c r="H76" s="9" t="s">
        <v>56</v>
      </c>
      <c r="I76" s="9" t="s">
        <v>56</v>
      </c>
      <c r="J76" s="9" t="s">
        <v>56</v>
      </c>
      <c r="K76" s="9" t="s">
        <v>56</v>
      </c>
      <c r="L76" s="9" t="s">
        <v>56</v>
      </c>
      <c r="M76" s="9" t="s">
        <v>56</v>
      </c>
      <c r="N76" s="9" t="s">
        <v>56</v>
      </c>
      <c r="O76" s="9" t="s">
        <v>56</v>
      </c>
      <c r="P76" s="9" t="s">
        <v>56</v>
      </c>
      <c r="Q76" s="9" t="s">
        <v>56</v>
      </c>
      <c r="R76" s="9" t="s">
        <v>56</v>
      </c>
      <c r="S76" s="9" t="s">
        <v>56</v>
      </c>
      <c r="T76" s="9" t="s">
        <v>56</v>
      </c>
      <c r="U76" s="9" t="s">
        <v>56</v>
      </c>
      <c r="V76" s="9" t="s">
        <v>56</v>
      </c>
    </row>
    <row r="77" spans="1:22" ht="14.25" x14ac:dyDescent="0.25">
      <c r="A77" s="5" t="s">
        <v>144</v>
      </c>
      <c r="B77" s="9" t="s">
        <v>56</v>
      </c>
      <c r="C77" s="9" t="s">
        <v>56</v>
      </c>
      <c r="D77" s="9" t="s">
        <v>56</v>
      </c>
      <c r="E77" s="9" t="s">
        <v>56</v>
      </c>
      <c r="F77" s="9" t="s">
        <v>56</v>
      </c>
      <c r="G77" s="9" t="s">
        <v>56</v>
      </c>
      <c r="H77" s="9" t="s">
        <v>56</v>
      </c>
      <c r="I77" s="9" t="s">
        <v>56</v>
      </c>
      <c r="J77" s="9" t="s">
        <v>56</v>
      </c>
      <c r="K77" s="9" t="s">
        <v>56</v>
      </c>
      <c r="L77" s="9" t="s">
        <v>56</v>
      </c>
      <c r="M77" s="9" t="s">
        <v>56</v>
      </c>
      <c r="N77" s="9" t="s">
        <v>56</v>
      </c>
      <c r="O77" s="9" t="s">
        <v>56</v>
      </c>
      <c r="P77" s="9" t="s">
        <v>56</v>
      </c>
      <c r="Q77" s="9" t="s">
        <v>56</v>
      </c>
      <c r="R77" s="9" t="s">
        <v>56</v>
      </c>
      <c r="S77" s="9" t="s">
        <v>56</v>
      </c>
      <c r="T77" s="9" t="s">
        <v>56</v>
      </c>
      <c r="U77" s="9" t="s">
        <v>56</v>
      </c>
      <c r="V77" s="9" t="s">
        <v>56</v>
      </c>
    </row>
    <row r="78" spans="1:22" ht="14.25" x14ac:dyDescent="0.25">
      <c r="A78" s="159">
        <v>2006</v>
      </c>
      <c r="B78" s="160" t="s">
        <v>96</v>
      </c>
      <c r="C78" s="160" t="s">
        <v>93</v>
      </c>
      <c r="D78" s="160" t="s">
        <v>106</v>
      </c>
      <c r="E78" s="160" t="s">
        <v>107</v>
      </c>
      <c r="F78" s="160" t="s">
        <v>97</v>
      </c>
      <c r="G78" s="160" t="s">
        <v>109</v>
      </c>
      <c r="H78" s="160" t="s">
        <v>98</v>
      </c>
      <c r="I78" s="160" t="s">
        <v>125</v>
      </c>
      <c r="J78" s="160" t="s">
        <v>126</v>
      </c>
      <c r="K78" s="160" t="s">
        <v>102</v>
      </c>
      <c r="L78" s="160" t="s">
        <v>95</v>
      </c>
      <c r="M78" s="160" t="s">
        <v>110</v>
      </c>
      <c r="N78" s="160" t="s">
        <v>105</v>
      </c>
      <c r="O78" s="160" t="s">
        <v>104</v>
      </c>
      <c r="P78" s="160" t="s">
        <v>127</v>
      </c>
      <c r="Q78" s="160" t="s">
        <v>101</v>
      </c>
      <c r="R78" s="160" t="s">
        <v>113</v>
      </c>
      <c r="S78" s="160" t="s">
        <v>112</v>
      </c>
      <c r="T78" s="160" t="s">
        <v>111</v>
      </c>
      <c r="U78" s="160" t="s">
        <v>108</v>
      </c>
      <c r="V78" s="160" t="s">
        <v>94</v>
      </c>
    </row>
    <row r="79" spans="1:22" ht="14.25" x14ac:dyDescent="0.25">
      <c r="A79" s="4" t="s">
        <v>140</v>
      </c>
      <c r="B79" s="9" t="s">
        <v>56</v>
      </c>
      <c r="C79" s="9" t="s">
        <v>56</v>
      </c>
      <c r="D79" s="9" t="s">
        <v>56</v>
      </c>
      <c r="E79" s="9" t="s">
        <v>56</v>
      </c>
      <c r="F79" s="9" t="s">
        <v>56</v>
      </c>
      <c r="G79" s="9" t="s">
        <v>56</v>
      </c>
      <c r="H79" s="9" t="s">
        <v>56</v>
      </c>
      <c r="I79" s="9" t="s">
        <v>56</v>
      </c>
      <c r="J79" s="9" t="s">
        <v>56</v>
      </c>
      <c r="K79" s="9" t="s">
        <v>56</v>
      </c>
      <c r="L79" s="9" t="s">
        <v>56</v>
      </c>
      <c r="M79" s="9" t="s">
        <v>56</v>
      </c>
      <c r="N79" s="9" t="s">
        <v>56</v>
      </c>
      <c r="O79" s="9" t="s">
        <v>56</v>
      </c>
      <c r="P79" s="9" t="s">
        <v>56</v>
      </c>
      <c r="Q79" s="9" t="s">
        <v>56</v>
      </c>
      <c r="R79" s="9" t="s">
        <v>56</v>
      </c>
      <c r="S79" s="9" t="s">
        <v>56</v>
      </c>
      <c r="T79" s="9" t="s">
        <v>56</v>
      </c>
      <c r="U79" s="9" t="s">
        <v>56</v>
      </c>
      <c r="V79" s="9" t="s">
        <v>56</v>
      </c>
    </row>
    <row r="80" spans="1:22" ht="14.25" x14ac:dyDescent="0.25">
      <c r="A80" s="13" t="s">
        <v>141</v>
      </c>
      <c r="B80" s="9" t="s">
        <v>56</v>
      </c>
      <c r="C80" s="9" t="s">
        <v>56</v>
      </c>
      <c r="D80" s="9" t="s">
        <v>56</v>
      </c>
      <c r="E80" s="9" t="s">
        <v>56</v>
      </c>
      <c r="F80" s="9" t="s">
        <v>56</v>
      </c>
      <c r="G80" s="9" t="s">
        <v>56</v>
      </c>
      <c r="H80" s="9" t="s">
        <v>56</v>
      </c>
      <c r="I80" s="9" t="s">
        <v>56</v>
      </c>
      <c r="J80" s="9" t="s">
        <v>56</v>
      </c>
      <c r="K80" s="9" t="s">
        <v>56</v>
      </c>
      <c r="L80" s="9" t="s">
        <v>56</v>
      </c>
      <c r="M80" s="9" t="s">
        <v>56</v>
      </c>
      <c r="N80" s="9" t="s">
        <v>56</v>
      </c>
      <c r="O80" s="9" t="s">
        <v>56</v>
      </c>
      <c r="P80" s="9" t="s">
        <v>56</v>
      </c>
      <c r="Q80" s="9" t="s">
        <v>56</v>
      </c>
      <c r="R80" s="9" t="s">
        <v>56</v>
      </c>
      <c r="S80" s="9" t="s">
        <v>56</v>
      </c>
      <c r="T80" s="9" t="s">
        <v>56</v>
      </c>
      <c r="U80" s="9" t="s">
        <v>56</v>
      </c>
      <c r="V80" s="9" t="s">
        <v>56</v>
      </c>
    </row>
    <row r="81" spans="1:32" ht="14.25" x14ac:dyDescent="0.25">
      <c r="A81" s="5" t="s">
        <v>142</v>
      </c>
      <c r="B81" s="9" t="s">
        <v>56</v>
      </c>
      <c r="C81" s="9" t="s">
        <v>56</v>
      </c>
      <c r="D81" s="9" t="s">
        <v>56</v>
      </c>
      <c r="E81" s="9" t="s">
        <v>56</v>
      </c>
      <c r="F81" s="9" t="s">
        <v>56</v>
      </c>
      <c r="G81" s="9" t="s">
        <v>56</v>
      </c>
      <c r="H81" s="9" t="s">
        <v>56</v>
      </c>
      <c r="I81" s="9" t="s">
        <v>56</v>
      </c>
      <c r="J81" s="9" t="s">
        <v>56</v>
      </c>
      <c r="K81" s="9" t="s">
        <v>56</v>
      </c>
      <c r="L81" s="9" t="s">
        <v>56</v>
      </c>
      <c r="M81" s="9" t="s">
        <v>56</v>
      </c>
      <c r="N81" s="9" t="s">
        <v>56</v>
      </c>
      <c r="O81" s="9" t="s">
        <v>56</v>
      </c>
      <c r="P81" s="9" t="s">
        <v>56</v>
      </c>
      <c r="Q81" s="9" t="s">
        <v>56</v>
      </c>
      <c r="R81" s="9" t="s">
        <v>56</v>
      </c>
      <c r="S81" s="9" t="s">
        <v>56</v>
      </c>
      <c r="T81" s="9" t="s">
        <v>56</v>
      </c>
      <c r="U81" s="9" t="s">
        <v>56</v>
      </c>
      <c r="V81" s="9" t="s">
        <v>56</v>
      </c>
    </row>
    <row r="82" spans="1:32" ht="14.25" x14ac:dyDescent="0.25">
      <c r="A82" s="5" t="s">
        <v>143</v>
      </c>
      <c r="B82" s="9" t="s">
        <v>56</v>
      </c>
      <c r="C82" s="9" t="s">
        <v>56</v>
      </c>
      <c r="D82" s="9" t="s">
        <v>56</v>
      </c>
      <c r="E82" s="9" t="s">
        <v>56</v>
      </c>
      <c r="F82" s="9" t="s">
        <v>56</v>
      </c>
      <c r="G82" s="9" t="s">
        <v>56</v>
      </c>
      <c r="H82" s="9" t="s">
        <v>56</v>
      </c>
      <c r="I82" s="9" t="s">
        <v>56</v>
      </c>
      <c r="J82" s="9" t="s">
        <v>56</v>
      </c>
      <c r="K82" s="9" t="s">
        <v>56</v>
      </c>
      <c r="L82" s="9" t="s">
        <v>56</v>
      </c>
      <c r="M82" s="9" t="s">
        <v>56</v>
      </c>
      <c r="N82" s="9" t="s">
        <v>56</v>
      </c>
      <c r="O82" s="9" t="s">
        <v>56</v>
      </c>
      <c r="P82" s="9" t="s">
        <v>56</v>
      </c>
      <c r="Q82" s="9" t="s">
        <v>56</v>
      </c>
      <c r="R82" s="9" t="s">
        <v>56</v>
      </c>
      <c r="S82" s="9" t="s">
        <v>56</v>
      </c>
      <c r="T82" s="9" t="s">
        <v>56</v>
      </c>
      <c r="U82" s="9" t="s">
        <v>56</v>
      </c>
      <c r="V82" s="9" t="s">
        <v>56</v>
      </c>
    </row>
    <row r="83" spans="1:32" ht="14.25" x14ac:dyDescent="0.25">
      <c r="A83" s="5" t="s">
        <v>144</v>
      </c>
      <c r="B83" s="9" t="s">
        <v>56</v>
      </c>
      <c r="C83" s="9" t="s">
        <v>56</v>
      </c>
      <c r="D83" s="9" t="s">
        <v>56</v>
      </c>
      <c r="E83" s="9" t="s">
        <v>56</v>
      </c>
      <c r="F83" s="9" t="s">
        <v>56</v>
      </c>
      <c r="G83" s="9" t="s">
        <v>56</v>
      </c>
      <c r="H83" s="9" t="s">
        <v>56</v>
      </c>
      <c r="I83" s="9" t="s">
        <v>56</v>
      </c>
      <c r="J83" s="9" t="s">
        <v>56</v>
      </c>
      <c r="K83" s="9" t="s">
        <v>56</v>
      </c>
      <c r="L83" s="9" t="s">
        <v>56</v>
      </c>
      <c r="M83" s="9" t="s">
        <v>56</v>
      </c>
      <c r="N83" s="9" t="s">
        <v>56</v>
      </c>
      <c r="O83" s="9" t="s">
        <v>56</v>
      </c>
      <c r="P83" s="9" t="s">
        <v>56</v>
      </c>
      <c r="Q83" s="9" t="s">
        <v>56</v>
      </c>
      <c r="R83" s="9" t="s">
        <v>56</v>
      </c>
      <c r="S83" s="9" t="s">
        <v>56</v>
      </c>
      <c r="T83" s="9" t="s">
        <v>56</v>
      </c>
      <c r="U83" s="9" t="s">
        <v>56</v>
      </c>
      <c r="V83" s="9" t="s">
        <v>56</v>
      </c>
    </row>
    <row r="85" spans="1:32" x14ac:dyDescent="0.25">
      <c r="A85" s="3" t="s">
        <v>128</v>
      </c>
    </row>
    <row r="86" spans="1:32" x14ac:dyDescent="0.25">
      <c r="F86" s="3"/>
    </row>
    <row r="87" spans="1:32" s="35" customFormat="1" ht="42.75" customHeight="1" x14ac:dyDescent="0.25">
      <c r="A87" s="165" t="s">
        <v>161</v>
      </c>
      <c r="B87" s="155" t="s">
        <v>129</v>
      </c>
      <c r="C87" s="156" t="s">
        <v>130</v>
      </c>
      <c r="D87" s="1"/>
      <c r="E87" s="1"/>
      <c r="F87" s="165" t="s">
        <v>161</v>
      </c>
      <c r="G87" s="160" t="s">
        <v>131</v>
      </c>
      <c r="H87" s="160" t="s">
        <v>132</v>
      </c>
      <c r="I87" s="160" t="s">
        <v>133</v>
      </c>
      <c r="J87" s="160" t="s">
        <v>134</v>
      </c>
      <c r="K87" s="160" t="s">
        <v>135</v>
      </c>
      <c r="L87" s="1"/>
      <c r="M87" s="1"/>
      <c r="N87" s="1"/>
      <c r="O87" s="1"/>
      <c r="P87" s="1"/>
      <c r="Q87" s="1"/>
      <c r="R87" s="1"/>
      <c r="S87" s="1"/>
      <c r="T87" s="1"/>
      <c r="U87" s="1"/>
      <c r="V87" s="1"/>
      <c r="W87" s="1"/>
      <c r="X87" s="1"/>
      <c r="Y87" s="1"/>
      <c r="Z87" s="1"/>
      <c r="AA87" s="1"/>
      <c r="AB87" s="1"/>
      <c r="AC87" s="1"/>
      <c r="AD87" s="1"/>
      <c r="AE87" s="1"/>
      <c r="AF87" s="1"/>
    </row>
    <row r="88" spans="1:32" ht="13.5" customHeight="1" x14ac:dyDescent="0.25">
      <c r="A88" s="52">
        <v>2019</v>
      </c>
      <c r="B88" s="20">
        <f>(100*B104+75*B103+50*B102+25*B101+0*B100)/SUM(B100:B104)</f>
        <v>72.859848485000001</v>
      </c>
      <c r="C88" s="20">
        <f>(100*C104+75*C103+50*C102+25*C101+0*C100)/SUM(C100:C104)</f>
        <v>71.908223042219078</v>
      </c>
      <c r="F88" s="52">
        <v>2019</v>
      </c>
      <c r="G88" s="20">
        <f>(100*G104+75*G103+50*G102+25*G101+0*G100)/SUM(G100:G104)</f>
        <v>75.3125</v>
      </c>
      <c r="H88" s="20">
        <f>(100*H104+75*H103+50*H102+25*H101+0*H100)/SUM(H100:H104)</f>
        <v>73.378839590423382</v>
      </c>
      <c r="I88" s="20">
        <f t="shared" ref="I88:K88" si="6">(100*I104+75*I103+50*I102+25*I101+0*I100)/SUM(I100:I104)</f>
        <v>71.214017521875007</v>
      </c>
      <c r="J88" s="20">
        <f t="shared" si="6"/>
        <v>70.477290223249994</v>
      </c>
      <c r="K88" s="20">
        <f t="shared" si="6"/>
        <v>71.38671875</v>
      </c>
    </row>
    <row r="89" spans="1:32" ht="13.5" customHeight="1" x14ac:dyDescent="0.25">
      <c r="A89" s="52">
        <v>2017</v>
      </c>
      <c r="B89" s="20">
        <f>(100*B110+75*B109+50*B108+25*B107+0*B106)/SUM(B107:B110)</f>
        <v>71.353026987600302</v>
      </c>
      <c r="C89" s="20">
        <f>(100*C110+75*C109+50*C108+25*C107+0*C106)/SUM(C107:C110)</f>
        <v>70.622263914946814</v>
      </c>
      <c r="F89" s="52">
        <v>2017</v>
      </c>
      <c r="G89" s="20">
        <f>(100*G110+75*G109+50*G108+25*G107+0*G106)/SUM(G107:G110)</f>
        <v>73.659673659673658</v>
      </c>
      <c r="H89" s="20">
        <f>(100*H110+75*H109+50*H108+25*H107+0*H106)/SUM(H107:H110)</f>
        <v>72.79589371980677</v>
      </c>
      <c r="I89" s="20">
        <f t="shared" ref="I89:K89" si="7">(100*I110+75*I109+50*I108+25*I107+0*I106)/SUM(I107:I110)</f>
        <v>70.088408644400786</v>
      </c>
      <c r="J89" s="20">
        <f t="shared" si="7"/>
        <v>68.394077448747169</v>
      </c>
      <c r="K89" s="20">
        <f t="shared" si="7"/>
        <v>69.509803921568633</v>
      </c>
    </row>
    <row r="90" spans="1:32" ht="13.5" customHeight="1" x14ac:dyDescent="0.25">
      <c r="A90" s="52">
        <v>2016</v>
      </c>
      <c r="B90" s="20">
        <f>(100*B116+75*B115+50*B114+25*B113+0*B112)/SUM(B112:B116)</f>
        <v>70.393884426017109</v>
      </c>
      <c r="C90" s="20">
        <f>(100*C116+75*C115+50*C114+25*C113+0*C112)/SUM(C112:C116)</f>
        <v>69.740788346186804</v>
      </c>
      <c r="F90" s="52">
        <v>2016</v>
      </c>
      <c r="G90" s="20">
        <f>(100*G116+75*G115+50*G114+25*G113+0*G112)/SUM(G112:G116)</f>
        <v>73.696769456681338</v>
      </c>
      <c r="H90" s="20">
        <f>(100*H116+75*H115+50*H114+25*H113+0*H112)/SUM(H112:H116)</f>
        <v>71.419491525423723</v>
      </c>
      <c r="I90" s="20">
        <f t="shared" ref="I90:K90" si="8">(100*I116+75*I115+50*I114+25*I113+0*I112)/SUM(I112:I116)</f>
        <v>68.397114178168124</v>
      </c>
      <c r="J90" s="20">
        <f t="shared" si="8"/>
        <v>67.595896520963421</v>
      </c>
      <c r="K90" s="20">
        <f t="shared" si="8"/>
        <v>68.651362984218096</v>
      </c>
    </row>
    <row r="91" spans="1:32" ht="13.5" customHeight="1" x14ac:dyDescent="0.25">
      <c r="A91" s="52">
        <v>2014</v>
      </c>
      <c r="B91" s="20">
        <f>(100*B122+75*B121+50*B120+25*B119+0*B118)/SUM(B118:B122)</f>
        <v>66.666666666666657</v>
      </c>
      <c r="C91" s="20">
        <f>(100*C122+75*C121+50*C120+25*C119+0*C118)/SUM(C118:C122)</f>
        <v>67.809488510007412</v>
      </c>
      <c r="F91" s="52">
        <v>2014</v>
      </c>
      <c r="G91" s="20">
        <f>(100*G122+75*G121+50*G120+25*G119+0*G118)/SUM(G118:G122)</f>
        <v>69.666666666666686</v>
      </c>
      <c r="H91" s="20">
        <f>(100*H122+75*H121+50*H120+25*H119+0*H118)/SUM(H118:H122)</f>
        <v>68.468169761273231</v>
      </c>
      <c r="I91" s="20">
        <f t="shared" ref="I91:K91" si="9">(100*I122+75*I121+50*I120+25*I119+0*I118)/SUM(I118:I122)</f>
        <v>66.193181818181813</v>
      </c>
      <c r="J91" s="20">
        <f t="shared" si="9"/>
        <v>64.938080495356019</v>
      </c>
      <c r="K91" s="20">
        <f t="shared" si="9"/>
        <v>65.94202898550725</v>
      </c>
    </row>
    <row r="92" spans="1:32" ht="13.5" customHeight="1" x14ac:dyDescent="0.25">
      <c r="A92" s="52">
        <v>2012</v>
      </c>
      <c r="B92" s="20">
        <f>(100*B128+75*B127+50*B126+25*B125+0*B124)/SUM(B124:B128)</f>
        <v>67.881500426257446</v>
      </c>
      <c r="C92" s="20">
        <f>(100*C128+75*C127+50*C126+25*C125+0*C124)/SUM(C124:C128)</f>
        <v>67.54646840148699</v>
      </c>
      <c r="F92" s="52">
        <v>2012</v>
      </c>
      <c r="G92" s="20">
        <f>(100*G128+75*G127+50*G126+25*G125+0*G124)/SUM(G124:G128)</f>
        <v>68.778026905829606</v>
      </c>
      <c r="H92" s="20">
        <f>(100*H128+75*H127+50*H126+25*H125+0*H124)/SUM(H124:H128)</f>
        <v>67.05145118733509</v>
      </c>
      <c r="I92" s="20">
        <f t="shared" ref="I92:K92" si="10">(100*I128+75*I127+50*I126+25*I125+0*I124)/SUM(I124:I128)</f>
        <v>67.616279069767458</v>
      </c>
      <c r="J92" s="20">
        <f t="shared" si="10"/>
        <v>64.729299363057308</v>
      </c>
      <c r="K92" s="20">
        <f t="shared" si="10"/>
        <v>69.429824561403493</v>
      </c>
    </row>
    <row r="93" spans="1:32" ht="13.5" customHeight="1" x14ac:dyDescent="0.25">
      <c r="A93" s="52">
        <v>2009</v>
      </c>
      <c r="B93" s="25" t="s">
        <v>56</v>
      </c>
      <c r="C93" s="25" t="s">
        <v>56</v>
      </c>
      <c r="F93" s="52">
        <v>2009</v>
      </c>
      <c r="G93" s="25" t="s">
        <v>56</v>
      </c>
      <c r="H93" s="25" t="s">
        <v>56</v>
      </c>
      <c r="I93" s="25" t="s">
        <v>56</v>
      </c>
      <c r="J93" s="25" t="s">
        <v>56</v>
      </c>
      <c r="K93" s="25" t="s">
        <v>56</v>
      </c>
    </row>
    <row r="94" spans="1:32" ht="13.5" customHeight="1" x14ac:dyDescent="0.25">
      <c r="A94" s="52">
        <v>2008</v>
      </c>
      <c r="B94" s="25" t="s">
        <v>56</v>
      </c>
      <c r="C94" s="25" t="s">
        <v>56</v>
      </c>
      <c r="F94" s="52">
        <v>2008</v>
      </c>
      <c r="G94" s="25" t="s">
        <v>56</v>
      </c>
      <c r="H94" s="25" t="s">
        <v>56</v>
      </c>
      <c r="I94" s="25" t="s">
        <v>56</v>
      </c>
      <c r="J94" s="25" t="s">
        <v>56</v>
      </c>
      <c r="K94" s="25" t="s">
        <v>56</v>
      </c>
    </row>
    <row r="95" spans="1:32" ht="13.5" customHeight="1" x14ac:dyDescent="0.25">
      <c r="A95" s="52">
        <v>2007</v>
      </c>
      <c r="B95" s="25" t="s">
        <v>56</v>
      </c>
      <c r="C95" s="25" t="s">
        <v>56</v>
      </c>
      <c r="F95" s="52">
        <v>2007</v>
      </c>
      <c r="G95" s="25" t="s">
        <v>56</v>
      </c>
      <c r="H95" s="25" t="s">
        <v>56</v>
      </c>
      <c r="I95" s="25" t="s">
        <v>56</v>
      </c>
      <c r="J95" s="25" t="s">
        <v>56</v>
      </c>
      <c r="K95" s="25" t="s">
        <v>56</v>
      </c>
    </row>
    <row r="96" spans="1:32" ht="13.5" customHeight="1" x14ac:dyDescent="0.25">
      <c r="A96" s="55">
        <v>2006</v>
      </c>
      <c r="B96" s="25" t="s">
        <v>56</v>
      </c>
      <c r="C96" s="25" t="s">
        <v>56</v>
      </c>
      <c r="F96" s="55">
        <v>2006</v>
      </c>
      <c r="G96" s="25" t="s">
        <v>56</v>
      </c>
      <c r="H96" s="25" t="s">
        <v>56</v>
      </c>
      <c r="I96" s="25" t="s">
        <v>56</v>
      </c>
      <c r="J96" s="25" t="s">
        <v>56</v>
      </c>
      <c r="K96" s="25" t="s">
        <v>56</v>
      </c>
    </row>
    <row r="97" spans="1:11" x14ac:dyDescent="0.25">
      <c r="F97" s="3"/>
    </row>
    <row r="98" spans="1:11" x14ac:dyDescent="0.25">
      <c r="A98" s="224" t="s">
        <v>136</v>
      </c>
      <c r="B98" s="224"/>
      <c r="C98" s="224"/>
      <c r="D98" s="58"/>
      <c r="F98" s="224" t="s">
        <v>137</v>
      </c>
      <c r="G98" s="224"/>
      <c r="H98" s="224"/>
      <c r="I98" s="224"/>
      <c r="J98" s="224"/>
      <c r="K98" s="224"/>
    </row>
    <row r="99" spans="1:11" ht="14.25" x14ac:dyDescent="0.25">
      <c r="A99" s="159">
        <v>2019</v>
      </c>
      <c r="B99" s="160" t="s">
        <v>129</v>
      </c>
      <c r="C99" s="160" t="s">
        <v>130</v>
      </c>
      <c r="F99" s="161">
        <v>2019</v>
      </c>
      <c r="G99" s="162" t="s">
        <v>138</v>
      </c>
      <c r="H99" s="162" t="s">
        <v>132</v>
      </c>
      <c r="I99" s="162" t="s">
        <v>133</v>
      </c>
      <c r="J99" s="162" t="s">
        <v>134</v>
      </c>
      <c r="K99" s="162" t="s">
        <v>135</v>
      </c>
    </row>
    <row r="100" spans="1:11" ht="14.25" x14ac:dyDescent="0.25">
      <c r="A100" s="4" t="s">
        <v>140</v>
      </c>
      <c r="B100" s="9">
        <v>5.3030302999999999E-3</v>
      </c>
      <c r="C100" s="9">
        <v>7.5938381399999998E-3</v>
      </c>
      <c r="F100" s="13" t="s">
        <v>140</v>
      </c>
      <c r="G100" s="14">
        <v>7.0312500000000002E-3</v>
      </c>
      <c r="H100" s="14">
        <v>6.825938567E-3</v>
      </c>
      <c r="I100" s="14">
        <v>6.8836045060000003E-3</v>
      </c>
      <c r="J100" s="14">
        <v>4.6189376440000001E-3</v>
      </c>
      <c r="K100" s="14">
        <v>6.8359375E-3</v>
      </c>
    </row>
    <row r="101" spans="1:11" ht="14.25" x14ac:dyDescent="0.25">
      <c r="A101" s="13" t="s">
        <v>141</v>
      </c>
      <c r="B101" s="9">
        <v>2.9040404039999999E-2</v>
      </c>
      <c r="C101" s="9">
        <v>3.5365589060000001E-2</v>
      </c>
      <c r="F101" s="13" t="s">
        <v>141</v>
      </c>
      <c r="G101" s="9">
        <v>2.9687499999999999E-2</v>
      </c>
      <c r="H101" s="9">
        <v>3.3703071671999998E-2</v>
      </c>
      <c r="I101" s="9">
        <v>4.0050062577999999E-2</v>
      </c>
      <c r="J101" s="9">
        <v>3.6951501154999997E-2</v>
      </c>
      <c r="K101" s="9">
        <v>2.392578125E-2</v>
      </c>
    </row>
    <row r="102" spans="1:11" ht="14.25" x14ac:dyDescent="0.25">
      <c r="A102" s="5" t="s">
        <v>142</v>
      </c>
      <c r="B102" s="9">
        <v>0.18560606061000001</v>
      </c>
      <c r="C102" s="9">
        <v>0.19895855934000001</v>
      </c>
      <c r="F102" s="5" t="s">
        <v>142</v>
      </c>
      <c r="G102" s="9">
        <v>0.15703125000000001</v>
      </c>
      <c r="H102" s="9">
        <v>0.17534129692799999</v>
      </c>
      <c r="I102" s="9">
        <v>0.20963704630800001</v>
      </c>
      <c r="J102" s="9">
        <v>0.22324865281</v>
      </c>
      <c r="K102" s="9">
        <v>0.20263671875</v>
      </c>
    </row>
    <row r="103" spans="1:11" ht="14.25" x14ac:dyDescent="0.25">
      <c r="A103" s="5" t="s">
        <v>143</v>
      </c>
      <c r="B103" s="9">
        <v>0.60606060606000001</v>
      </c>
      <c r="C103" s="9">
        <v>0.58928183988000005</v>
      </c>
      <c r="F103" s="5" t="s">
        <v>143</v>
      </c>
      <c r="G103" s="9">
        <v>0.55625000000000002</v>
      </c>
      <c r="H103" s="9">
        <v>0.58575085324200005</v>
      </c>
      <c r="I103" s="9">
        <v>0.58448060075099995</v>
      </c>
      <c r="J103" s="9">
        <v>0.60508083140900004</v>
      </c>
      <c r="K103" s="9">
        <v>0.64013671875</v>
      </c>
    </row>
    <row r="104" spans="1:11" ht="14.25" x14ac:dyDescent="0.25">
      <c r="A104" s="5" t="s">
        <v>144</v>
      </c>
      <c r="B104" s="9">
        <v>0.17398989899</v>
      </c>
      <c r="C104" s="9">
        <v>0.16880017356999999</v>
      </c>
      <c r="F104" s="5" t="s">
        <v>144</v>
      </c>
      <c r="G104" s="9">
        <v>0.25</v>
      </c>
      <c r="H104" s="9">
        <v>0.19837883958999999</v>
      </c>
      <c r="I104" s="9">
        <v>0.158948685857</v>
      </c>
      <c r="J104" s="9">
        <v>0.13010007698199999</v>
      </c>
      <c r="K104" s="9">
        <v>0.12646484375</v>
      </c>
    </row>
    <row r="105" spans="1:11" ht="14.25" x14ac:dyDescent="0.25">
      <c r="A105" s="159">
        <v>2017</v>
      </c>
      <c r="B105" s="160" t="s">
        <v>129</v>
      </c>
      <c r="C105" s="160" t="s">
        <v>130</v>
      </c>
      <c r="F105" s="160">
        <v>2017</v>
      </c>
      <c r="G105" s="162" t="s">
        <v>138</v>
      </c>
      <c r="H105" s="162" t="s">
        <v>132</v>
      </c>
      <c r="I105" s="162" t="s">
        <v>133</v>
      </c>
      <c r="J105" s="162" t="s">
        <v>134</v>
      </c>
      <c r="K105" s="162" t="s">
        <v>135</v>
      </c>
    </row>
    <row r="106" spans="1:11" ht="14.25" x14ac:dyDescent="0.25">
      <c r="A106" s="9" t="s">
        <v>140</v>
      </c>
      <c r="B106" s="9">
        <v>1.01083032490975E-2</v>
      </c>
      <c r="C106" s="9">
        <v>1.17428924598269E-2</v>
      </c>
      <c r="F106" s="13" t="s">
        <v>140</v>
      </c>
      <c r="G106" s="14">
        <v>4.64037122969838E-3</v>
      </c>
      <c r="H106" s="14">
        <v>1.1933174224343699E-2</v>
      </c>
      <c r="I106" s="14">
        <v>1.35658914728682E-2</v>
      </c>
      <c r="J106" s="14">
        <v>1.1261261261261301E-2</v>
      </c>
      <c r="K106" s="14">
        <v>1.16279069767442E-2</v>
      </c>
    </row>
    <row r="107" spans="1:11" ht="14.25" x14ac:dyDescent="0.25">
      <c r="A107" s="9" t="s">
        <v>141</v>
      </c>
      <c r="B107" s="9">
        <v>3.4657039711191301E-2</v>
      </c>
      <c r="C107" s="9">
        <v>4.2645241038318897E-2</v>
      </c>
      <c r="F107" s="13" t="s">
        <v>141</v>
      </c>
      <c r="G107" s="9">
        <v>2.0881670533642701E-2</v>
      </c>
      <c r="H107" s="9">
        <v>3.2219570405727899E-2</v>
      </c>
      <c r="I107" s="9">
        <v>4.4573643410852702E-2</v>
      </c>
      <c r="J107" s="9">
        <v>5.4054054054054099E-2</v>
      </c>
      <c r="K107" s="9">
        <v>4.3927648578811401E-2</v>
      </c>
    </row>
    <row r="108" spans="1:11" ht="14.25" x14ac:dyDescent="0.25">
      <c r="A108" s="9" t="s">
        <v>142</v>
      </c>
      <c r="B108" s="9">
        <v>0.208664259927798</v>
      </c>
      <c r="C108" s="9">
        <v>0.22064276885043299</v>
      </c>
      <c r="F108" s="5" t="s">
        <v>142</v>
      </c>
      <c r="G108" s="9">
        <v>0.167053364269142</v>
      </c>
      <c r="H108" s="9">
        <v>0.190930787589499</v>
      </c>
      <c r="I108" s="9">
        <v>0.24418604651162801</v>
      </c>
      <c r="J108" s="9">
        <v>0.24549549549549499</v>
      </c>
      <c r="K108" s="9">
        <v>0.23126614987080099</v>
      </c>
    </row>
    <row r="109" spans="1:11" ht="14.25" x14ac:dyDescent="0.25">
      <c r="A109" s="9" t="s">
        <v>143</v>
      </c>
      <c r="B109" s="9">
        <v>0.61299638989169702</v>
      </c>
      <c r="C109" s="9">
        <v>0.59208899876390597</v>
      </c>
      <c r="F109" s="5" t="s">
        <v>143</v>
      </c>
      <c r="G109" s="9">
        <v>0.65197215777262196</v>
      </c>
      <c r="H109" s="9">
        <v>0.59665871121718395</v>
      </c>
      <c r="I109" s="9">
        <v>0.55813953488372103</v>
      </c>
      <c r="J109" s="9">
        <v>0.59684684684684697</v>
      </c>
      <c r="K109" s="9">
        <v>0.61111111111111105</v>
      </c>
    </row>
    <row r="110" spans="1:11" ht="14.25" x14ac:dyDescent="0.25">
      <c r="A110" s="9" t="s">
        <v>144</v>
      </c>
      <c r="B110" s="9">
        <v>0.13357400722021701</v>
      </c>
      <c r="C110" s="9">
        <v>0.13288009888751501</v>
      </c>
      <c r="F110" s="5" t="s">
        <v>144</v>
      </c>
      <c r="G110" s="9">
        <v>0.15545243619489599</v>
      </c>
      <c r="H110" s="9">
        <v>0.16825775656324601</v>
      </c>
      <c r="I110" s="9">
        <v>0.13953488372093001</v>
      </c>
      <c r="J110" s="9">
        <v>9.2342342342342301E-2</v>
      </c>
      <c r="K110" s="9">
        <v>0.102067183462532</v>
      </c>
    </row>
    <row r="111" spans="1:11" ht="14.25" x14ac:dyDescent="0.25">
      <c r="A111" s="159">
        <v>2016</v>
      </c>
      <c r="B111" s="160" t="s">
        <v>129</v>
      </c>
      <c r="C111" s="160" t="s">
        <v>130</v>
      </c>
      <c r="F111" s="160">
        <v>2016</v>
      </c>
      <c r="G111" s="162" t="s">
        <v>139</v>
      </c>
      <c r="H111" s="162" t="s">
        <v>132</v>
      </c>
      <c r="I111" s="162" t="s">
        <v>133</v>
      </c>
      <c r="J111" s="162" t="s">
        <v>134</v>
      </c>
      <c r="K111" s="162" t="s">
        <v>135</v>
      </c>
    </row>
    <row r="112" spans="1:11" ht="14.25" x14ac:dyDescent="0.25">
      <c r="A112" s="4" t="s">
        <v>140</v>
      </c>
      <c r="B112" s="9">
        <v>9.8471106504275704E-3</v>
      </c>
      <c r="C112" s="9">
        <v>1.32819194515853E-2</v>
      </c>
      <c r="F112" s="13" t="s">
        <v>140</v>
      </c>
      <c r="G112" s="14">
        <v>6.6079295154184998E-3</v>
      </c>
      <c r="H112" s="14">
        <v>1.1864406779661E-2</v>
      </c>
      <c r="I112" s="14">
        <v>1.6311166875784201E-2</v>
      </c>
      <c r="J112" s="14">
        <v>1.15967885816235E-2</v>
      </c>
      <c r="K112" s="14">
        <v>1.14777618364419E-2</v>
      </c>
    </row>
    <row r="113" spans="1:11" ht="14.25" x14ac:dyDescent="0.25">
      <c r="A113" s="13" t="s">
        <v>141</v>
      </c>
      <c r="B113" s="9">
        <v>4.5348535890127002E-2</v>
      </c>
      <c r="C113" s="9">
        <v>4.8414738646101102E-2</v>
      </c>
      <c r="F113" s="13" t="s">
        <v>141</v>
      </c>
      <c r="G113" s="9">
        <v>3.3039647577092497E-2</v>
      </c>
      <c r="H113" s="9">
        <v>4.2796610169491503E-2</v>
      </c>
      <c r="I113" s="9">
        <v>5.3324968632371399E-2</v>
      </c>
      <c r="J113" s="9">
        <v>6.6904549509366598E-2</v>
      </c>
      <c r="K113" s="9">
        <v>4.5432807269249198E-2</v>
      </c>
    </row>
    <row r="114" spans="1:11" ht="14.25" x14ac:dyDescent="0.25">
      <c r="A114" s="5" t="s">
        <v>142</v>
      </c>
      <c r="B114" s="9">
        <v>0.21793210676340999</v>
      </c>
      <c r="C114" s="9">
        <v>0.22557840616966601</v>
      </c>
      <c r="F114" s="5" t="s">
        <v>142</v>
      </c>
      <c r="G114" s="9">
        <v>0.17914831130690201</v>
      </c>
      <c r="H114" s="9">
        <v>0.200847457627119</v>
      </c>
      <c r="I114" s="9">
        <v>0.24529485570890799</v>
      </c>
      <c r="J114" s="9">
        <v>0.24442462087421901</v>
      </c>
      <c r="K114" s="9">
        <v>0.24438067910090899</v>
      </c>
    </row>
    <row r="115" spans="1:11" ht="14.25" x14ac:dyDescent="0.25">
      <c r="A115" s="5" t="s">
        <v>143</v>
      </c>
      <c r="B115" s="9">
        <v>0.57294635916040404</v>
      </c>
      <c r="C115" s="9">
        <v>0.56083976006855196</v>
      </c>
      <c r="F115" s="5" t="s">
        <v>143</v>
      </c>
      <c r="G115" s="9">
        <v>0.56828193832599105</v>
      </c>
      <c r="H115" s="9">
        <v>0.56567796610169496</v>
      </c>
      <c r="I115" s="9">
        <v>0.54830614805520705</v>
      </c>
      <c r="J115" s="9">
        <v>0.56021409455842996</v>
      </c>
      <c r="K115" s="9">
        <v>0.582974653275945</v>
      </c>
    </row>
    <row r="116" spans="1:11" ht="14.25" x14ac:dyDescent="0.25">
      <c r="A116" s="5" t="s">
        <v>144</v>
      </c>
      <c r="B116" s="9">
        <v>0.153925887535631</v>
      </c>
      <c r="C116" s="9">
        <v>0.15188517566409601</v>
      </c>
      <c r="F116" s="5" t="s">
        <v>144</v>
      </c>
      <c r="G116" s="9">
        <v>0.212922173274596</v>
      </c>
      <c r="H116" s="9">
        <v>0.17881355932203399</v>
      </c>
      <c r="I116" s="9">
        <v>0.136762860727729</v>
      </c>
      <c r="J116" s="9">
        <v>0.11685994647636</v>
      </c>
      <c r="K116" s="9">
        <v>0.115734098517456</v>
      </c>
    </row>
    <row r="117" spans="1:11" ht="14.25" x14ac:dyDescent="0.25">
      <c r="A117" s="159">
        <v>2014</v>
      </c>
      <c r="B117" s="160" t="s">
        <v>129</v>
      </c>
      <c r="C117" s="160" t="s">
        <v>130</v>
      </c>
      <c r="F117" s="160">
        <v>2014</v>
      </c>
      <c r="G117" s="162" t="s">
        <v>139</v>
      </c>
      <c r="H117" s="162" t="s">
        <v>132</v>
      </c>
      <c r="I117" s="162" t="s">
        <v>133</v>
      </c>
      <c r="J117" s="162" t="s">
        <v>134</v>
      </c>
      <c r="K117" s="162" t="s">
        <v>135</v>
      </c>
    </row>
    <row r="118" spans="1:11" ht="14.25" x14ac:dyDescent="0.25">
      <c r="A118" s="4" t="s">
        <v>140</v>
      </c>
      <c r="B118" s="9">
        <v>1.7094017094017099E-2</v>
      </c>
      <c r="C118" s="9">
        <v>1.48257968865827E-2</v>
      </c>
      <c r="F118" s="13" t="s">
        <v>140</v>
      </c>
      <c r="G118" s="14">
        <v>1.1111111111111099E-2</v>
      </c>
      <c r="H118" s="14">
        <v>1.8567639257294401E-2</v>
      </c>
      <c r="I118" s="14">
        <v>2.04545454545455E-2</v>
      </c>
      <c r="J118" s="14">
        <v>1.8575851393188899E-2</v>
      </c>
      <c r="K118" s="14">
        <v>1.0869565217391301E-2</v>
      </c>
    </row>
    <row r="119" spans="1:11" ht="14.25" x14ac:dyDescent="0.25">
      <c r="A119" s="13" t="s">
        <v>141</v>
      </c>
      <c r="B119" s="9">
        <v>4.0170940170940202E-2</v>
      </c>
      <c r="C119" s="9">
        <v>4.6701260192735398E-2</v>
      </c>
      <c r="F119" s="13" t="s">
        <v>141</v>
      </c>
      <c r="G119" s="9">
        <v>3.7777777777777799E-2</v>
      </c>
      <c r="H119" s="9">
        <v>3.3156498673740098E-2</v>
      </c>
      <c r="I119" s="9">
        <v>3.1818181818181801E-2</v>
      </c>
      <c r="J119" s="9">
        <v>5.5727554179566603E-2</v>
      </c>
      <c r="K119" s="9">
        <v>6.5217391304347797E-2</v>
      </c>
    </row>
    <row r="120" spans="1:11" ht="14.25" x14ac:dyDescent="0.25">
      <c r="A120" s="5" t="s">
        <v>142</v>
      </c>
      <c r="B120" s="9">
        <v>0.28205128205128199</v>
      </c>
      <c r="C120" s="9">
        <v>0.24240177909562599</v>
      </c>
      <c r="F120" s="5" t="s">
        <v>142</v>
      </c>
      <c r="G120" s="9">
        <v>0.224444444444444</v>
      </c>
      <c r="H120" s="9">
        <v>0.23607427055702901</v>
      </c>
      <c r="I120" s="9">
        <v>0.30454545454545501</v>
      </c>
      <c r="J120" s="9">
        <v>0.29411764705882398</v>
      </c>
      <c r="K120" s="9">
        <v>0.26992753623188398</v>
      </c>
    </row>
    <row r="121" spans="1:11" ht="14.25" x14ac:dyDescent="0.25">
      <c r="A121" s="5" t="s">
        <v>143</v>
      </c>
      <c r="B121" s="9">
        <v>0.58034188034187995</v>
      </c>
      <c r="C121" s="9">
        <v>0.60340993328391401</v>
      </c>
      <c r="F121" s="5" t="s">
        <v>143</v>
      </c>
      <c r="G121" s="9">
        <v>0.60666666666666702</v>
      </c>
      <c r="H121" s="9">
        <v>0.61538461538461497</v>
      </c>
      <c r="I121" s="9">
        <v>0.56590909090909103</v>
      </c>
      <c r="J121" s="9">
        <v>0.57275541795665597</v>
      </c>
      <c r="K121" s="9">
        <v>0.58333333333333304</v>
      </c>
    </row>
    <row r="122" spans="1:11" ht="14.25" x14ac:dyDescent="0.25">
      <c r="A122" s="5" t="s">
        <v>144</v>
      </c>
      <c r="B122" s="9">
        <v>8.0341880341880306E-2</v>
      </c>
      <c r="C122" s="9">
        <v>9.2661230541141601E-2</v>
      </c>
      <c r="F122" s="5" t="s">
        <v>144</v>
      </c>
      <c r="G122" s="9">
        <v>0.12</v>
      </c>
      <c r="H122" s="9">
        <v>9.6816976127321E-2</v>
      </c>
      <c r="I122" s="9">
        <v>7.7272727272727298E-2</v>
      </c>
      <c r="J122" s="9">
        <v>5.8823529411764698E-2</v>
      </c>
      <c r="K122" s="9">
        <v>7.0652173913043501E-2</v>
      </c>
    </row>
    <row r="123" spans="1:11" ht="14.25" x14ac:dyDescent="0.25">
      <c r="A123" s="159">
        <v>2012</v>
      </c>
      <c r="B123" s="160" t="s">
        <v>129</v>
      </c>
      <c r="C123" s="160" t="s">
        <v>130</v>
      </c>
      <c r="F123" s="160">
        <v>2012</v>
      </c>
      <c r="G123" s="162" t="s">
        <v>139</v>
      </c>
      <c r="H123" s="162" t="s">
        <v>132</v>
      </c>
      <c r="I123" s="162" t="s">
        <v>133</v>
      </c>
      <c r="J123" s="162" t="s">
        <v>134</v>
      </c>
      <c r="K123" s="162" t="s">
        <v>135</v>
      </c>
    </row>
    <row r="124" spans="1:11" ht="14.25" x14ac:dyDescent="0.25">
      <c r="A124" s="4" t="s">
        <v>140</v>
      </c>
      <c r="B124" s="9">
        <v>1.70502983802217E-2</v>
      </c>
      <c r="C124" s="9">
        <v>2.4535315985130101E-2</v>
      </c>
      <c r="F124" s="13" t="s">
        <v>140</v>
      </c>
      <c r="G124" s="14">
        <v>1.5695067264574002E-2</v>
      </c>
      <c r="H124" s="14">
        <v>2.6385224274406299E-2</v>
      </c>
      <c r="I124" s="14">
        <v>2.09302325581395E-2</v>
      </c>
      <c r="J124" s="14">
        <v>3.1847133757961797E-2</v>
      </c>
      <c r="K124" s="14">
        <v>1.2280701754386E-2</v>
      </c>
    </row>
    <row r="125" spans="1:11" ht="14.25" x14ac:dyDescent="0.25">
      <c r="A125" s="13" t="s">
        <v>141</v>
      </c>
      <c r="B125" s="9">
        <v>6.2233589087809002E-2</v>
      </c>
      <c r="C125" s="9">
        <v>7.7323420074349405E-2</v>
      </c>
      <c r="F125" s="13" t="s">
        <v>141</v>
      </c>
      <c r="G125" s="9">
        <v>6.9506726457399096E-2</v>
      </c>
      <c r="H125" s="9">
        <v>7.9155672823219003E-2</v>
      </c>
      <c r="I125" s="9">
        <v>6.9767441860465101E-2</v>
      </c>
      <c r="J125" s="9">
        <v>9.8726114649681507E-2</v>
      </c>
      <c r="K125" s="9">
        <v>4.3859649122807001E-2</v>
      </c>
    </row>
    <row r="126" spans="1:11" ht="14.25" x14ac:dyDescent="0.25">
      <c r="A126" s="5" t="s">
        <v>142</v>
      </c>
      <c r="B126" s="9">
        <v>0.24381926683717001</v>
      </c>
      <c r="C126" s="9">
        <v>0.22379182156133801</v>
      </c>
      <c r="F126" s="5" t="s">
        <v>142</v>
      </c>
      <c r="G126" s="9">
        <v>0.201793721973094</v>
      </c>
      <c r="H126" s="9">
        <v>0.230870712401055</v>
      </c>
      <c r="I126" s="9">
        <v>0.24186046511627901</v>
      </c>
      <c r="J126" s="9">
        <v>0.26114649681528701</v>
      </c>
      <c r="K126" s="9">
        <v>0.23859649122807</v>
      </c>
    </row>
    <row r="127" spans="1:11" ht="14.25" x14ac:dyDescent="0.25">
      <c r="A127" s="5" t="s">
        <v>143</v>
      </c>
      <c r="B127" s="9">
        <v>0.54219948849104904</v>
      </c>
      <c r="C127" s="9">
        <v>0.52044609665427499</v>
      </c>
      <c r="F127" s="5" t="s">
        <v>143</v>
      </c>
      <c r="G127" s="9">
        <v>0.57399103139013496</v>
      </c>
      <c r="H127" s="9">
        <v>0.51319261213720302</v>
      </c>
      <c r="I127" s="9">
        <v>0.51860465116279097</v>
      </c>
      <c r="J127" s="9">
        <v>0.46496815286624199</v>
      </c>
      <c r="K127" s="9">
        <v>0.56491228070175403</v>
      </c>
    </row>
    <row r="128" spans="1:11" ht="14.25" x14ac:dyDescent="0.25">
      <c r="A128" s="5" t="s">
        <v>144</v>
      </c>
      <c r="B128" s="9">
        <v>0.13469735720375101</v>
      </c>
      <c r="C128" s="9">
        <v>0.15390334572490699</v>
      </c>
      <c r="F128" s="5" t="s">
        <v>144</v>
      </c>
      <c r="G128" s="9">
        <v>0.139013452914798</v>
      </c>
      <c r="H128" s="9">
        <v>0.150395778364116</v>
      </c>
      <c r="I128" s="9">
        <v>0.148837209302326</v>
      </c>
      <c r="J128" s="9">
        <v>0.14331210191082799</v>
      </c>
      <c r="K128" s="9">
        <v>0.140350877192982</v>
      </c>
    </row>
    <row r="129" spans="1:11" ht="14.25" x14ac:dyDescent="0.25">
      <c r="A129" s="159">
        <v>2009</v>
      </c>
      <c r="B129" s="160" t="s">
        <v>129</v>
      </c>
      <c r="C129" s="160" t="s">
        <v>130</v>
      </c>
      <c r="F129" s="160">
        <v>2009</v>
      </c>
      <c r="G129" s="162" t="s">
        <v>139</v>
      </c>
      <c r="H129" s="162" t="s">
        <v>132</v>
      </c>
      <c r="I129" s="162" t="s">
        <v>133</v>
      </c>
      <c r="J129" s="162" t="s">
        <v>134</v>
      </c>
      <c r="K129" s="162" t="s">
        <v>135</v>
      </c>
    </row>
    <row r="130" spans="1:11" ht="14.25" x14ac:dyDescent="0.25">
      <c r="A130" s="4" t="s">
        <v>140</v>
      </c>
      <c r="B130" s="9" t="s">
        <v>56</v>
      </c>
      <c r="C130" s="9" t="s">
        <v>56</v>
      </c>
      <c r="F130" s="13" t="s">
        <v>140</v>
      </c>
      <c r="G130" s="14" t="s">
        <v>56</v>
      </c>
      <c r="H130" s="14" t="s">
        <v>56</v>
      </c>
      <c r="I130" s="14" t="s">
        <v>56</v>
      </c>
      <c r="J130" s="14" t="s">
        <v>56</v>
      </c>
      <c r="K130" s="14" t="s">
        <v>56</v>
      </c>
    </row>
    <row r="131" spans="1:11" ht="14.25" x14ac:dyDescent="0.25">
      <c r="A131" s="13" t="s">
        <v>141</v>
      </c>
      <c r="B131" s="9" t="s">
        <v>56</v>
      </c>
      <c r="C131" s="9" t="s">
        <v>56</v>
      </c>
      <c r="F131" s="13" t="s">
        <v>141</v>
      </c>
      <c r="G131" s="14" t="s">
        <v>56</v>
      </c>
      <c r="H131" s="14" t="s">
        <v>56</v>
      </c>
      <c r="I131" s="14" t="s">
        <v>56</v>
      </c>
      <c r="J131" s="14" t="s">
        <v>56</v>
      </c>
      <c r="K131" s="14" t="s">
        <v>56</v>
      </c>
    </row>
    <row r="132" spans="1:11" ht="14.25" x14ac:dyDescent="0.25">
      <c r="A132" s="5" t="s">
        <v>142</v>
      </c>
      <c r="B132" s="9" t="s">
        <v>56</v>
      </c>
      <c r="C132" s="9" t="s">
        <v>56</v>
      </c>
      <c r="F132" s="5" t="s">
        <v>142</v>
      </c>
      <c r="G132" s="14" t="s">
        <v>56</v>
      </c>
      <c r="H132" s="14" t="s">
        <v>56</v>
      </c>
      <c r="I132" s="14" t="s">
        <v>56</v>
      </c>
      <c r="J132" s="14" t="s">
        <v>56</v>
      </c>
      <c r="K132" s="14" t="s">
        <v>56</v>
      </c>
    </row>
    <row r="133" spans="1:11" ht="14.25" x14ac:dyDescent="0.25">
      <c r="A133" s="5" t="s">
        <v>143</v>
      </c>
      <c r="B133" s="9" t="s">
        <v>56</v>
      </c>
      <c r="C133" s="9" t="s">
        <v>56</v>
      </c>
      <c r="F133" s="5" t="s">
        <v>143</v>
      </c>
      <c r="G133" s="14" t="s">
        <v>56</v>
      </c>
      <c r="H133" s="14" t="s">
        <v>56</v>
      </c>
      <c r="I133" s="14" t="s">
        <v>56</v>
      </c>
      <c r="J133" s="14" t="s">
        <v>56</v>
      </c>
      <c r="K133" s="14" t="s">
        <v>56</v>
      </c>
    </row>
    <row r="134" spans="1:11" ht="14.25" x14ac:dyDescent="0.25">
      <c r="A134" s="5" t="s">
        <v>144</v>
      </c>
      <c r="B134" s="9" t="s">
        <v>56</v>
      </c>
      <c r="C134" s="9" t="s">
        <v>56</v>
      </c>
      <c r="F134" s="5" t="s">
        <v>144</v>
      </c>
      <c r="G134" s="14" t="s">
        <v>56</v>
      </c>
      <c r="H134" s="14" t="s">
        <v>56</v>
      </c>
      <c r="I134" s="14" t="s">
        <v>56</v>
      </c>
      <c r="J134" s="14" t="s">
        <v>56</v>
      </c>
      <c r="K134" s="14" t="s">
        <v>56</v>
      </c>
    </row>
    <row r="135" spans="1:11" ht="14.25" x14ac:dyDescent="0.25">
      <c r="A135" s="159">
        <v>2008</v>
      </c>
      <c r="B135" s="160" t="s">
        <v>129</v>
      </c>
      <c r="C135" s="160" t="s">
        <v>130</v>
      </c>
      <c r="F135" s="160">
        <v>2008</v>
      </c>
      <c r="G135" s="162" t="s">
        <v>139</v>
      </c>
      <c r="H135" s="162" t="s">
        <v>132</v>
      </c>
      <c r="I135" s="162" t="s">
        <v>133</v>
      </c>
      <c r="J135" s="162" t="s">
        <v>134</v>
      </c>
      <c r="K135" s="162" t="s">
        <v>135</v>
      </c>
    </row>
    <row r="136" spans="1:11" ht="14.25" x14ac:dyDescent="0.25">
      <c r="A136" s="4" t="s">
        <v>140</v>
      </c>
      <c r="B136" s="9" t="s">
        <v>56</v>
      </c>
      <c r="C136" s="9" t="s">
        <v>56</v>
      </c>
      <c r="F136" s="13" t="s">
        <v>140</v>
      </c>
      <c r="G136" s="14" t="s">
        <v>56</v>
      </c>
      <c r="H136" s="14" t="s">
        <v>56</v>
      </c>
      <c r="I136" s="14" t="s">
        <v>56</v>
      </c>
      <c r="J136" s="14" t="s">
        <v>56</v>
      </c>
      <c r="K136" s="14" t="s">
        <v>56</v>
      </c>
    </row>
    <row r="137" spans="1:11" ht="14.25" x14ac:dyDescent="0.25">
      <c r="A137" s="13" t="s">
        <v>141</v>
      </c>
      <c r="B137" s="9" t="s">
        <v>56</v>
      </c>
      <c r="C137" s="9" t="s">
        <v>56</v>
      </c>
      <c r="F137" s="13" t="s">
        <v>141</v>
      </c>
      <c r="G137" s="9" t="s">
        <v>56</v>
      </c>
      <c r="H137" s="9" t="s">
        <v>56</v>
      </c>
      <c r="I137" s="9" t="s">
        <v>56</v>
      </c>
      <c r="J137" s="9" t="s">
        <v>56</v>
      </c>
      <c r="K137" s="9" t="s">
        <v>56</v>
      </c>
    </row>
    <row r="138" spans="1:11" ht="14.25" x14ac:dyDescent="0.25">
      <c r="A138" s="5" t="s">
        <v>142</v>
      </c>
      <c r="B138" s="9" t="s">
        <v>56</v>
      </c>
      <c r="C138" s="9" t="s">
        <v>56</v>
      </c>
      <c r="F138" s="5" t="s">
        <v>142</v>
      </c>
      <c r="G138" s="9" t="s">
        <v>56</v>
      </c>
      <c r="H138" s="9" t="s">
        <v>56</v>
      </c>
      <c r="I138" s="9" t="s">
        <v>56</v>
      </c>
      <c r="J138" s="9" t="s">
        <v>56</v>
      </c>
      <c r="K138" s="9" t="s">
        <v>56</v>
      </c>
    </row>
    <row r="139" spans="1:11" ht="14.25" x14ac:dyDescent="0.25">
      <c r="A139" s="5" t="s">
        <v>143</v>
      </c>
      <c r="B139" s="9" t="s">
        <v>56</v>
      </c>
      <c r="C139" s="9" t="s">
        <v>56</v>
      </c>
      <c r="F139" s="5" t="s">
        <v>143</v>
      </c>
      <c r="G139" s="9" t="s">
        <v>56</v>
      </c>
      <c r="H139" s="9" t="s">
        <v>56</v>
      </c>
      <c r="I139" s="9" t="s">
        <v>56</v>
      </c>
      <c r="J139" s="9" t="s">
        <v>56</v>
      </c>
      <c r="K139" s="9" t="s">
        <v>56</v>
      </c>
    </row>
    <row r="140" spans="1:11" ht="14.25" x14ac:dyDescent="0.25">
      <c r="A140" s="5" t="s">
        <v>144</v>
      </c>
      <c r="B140" s="9" t="s">
        <v>56</v>
      </c>
      <c r="C140" s="9" t="s">
        <v>56</v>
      </c>
      <c r="F140" s="5" t="s">
        <v>144</v>
      </c>
      <c r="G140" s="9" t="s">
        <v>56</v>
      </c>
      <c r="H140" s="9" t="s">
        <v>56</v>
      </c>
      <c r="I140" s="9" t="s">
        <v>56</v>
      </c>
      <c r="J140" s="9" t="s">
        <v>56</v>
      </c>
      <c r="K140" s="9" t="s">
        <v>56</v>
      </c>
    </row>
    <row r="141" spans="1:11" ht="14.25" x14ac:dyDescent="0.25">
      <c r="A141" s="159">
        <v>2007</v>
      </c>
      <c r="B141" s="160" t="s">
        <v>129</v>
      </c>
      <c r="C141" s="160" t="s">
        <v>130</v>
      </c>
      <c r="F141" s="160">
        <v>2007</v>
      </c>
      <c r="G141" s="162" t="s">
        <v>138</v>
      </c>
      <c r="H141" s="162" t="s">
        <v>132</v>
      </c>
      <c r="I141" s="162" t="s">
        <v>133</v>
      </c>
      <c r="J141" s="162" t="s">
        <v>134</v>
      </c>
      <c r="K141" s="162" t="s">
        <v>135</v>
      </c>
    </row>
    <row r="142" spans="1:11" ht="14.25" x14ac:dyDescent="0.25">
      <c r="A142" s="4" t="s">
        <v>140</v>
      </c>
      <c r="B142" s="9" t="s">
        <v>56</v>
      </c>
      <c r="C142" s="9" t="s">
        <v>56</v>
      </c>
      <c r="F142" s="13" t="s">
        <v>140</v>
      </c>
      <c r="G142" s="14" t="s">
        <v>56</v>
      </c>
      <c r="H142" s="14" t="s">
        <v>56</v>
      </c>
      <c r="I142" s="14" t="s">
        <v>56</v>
      </c>
      <c r="J142" s="14" t="s">
        <v>56</v>
      </c>
      <c r="K142" s="14" t="s">
        <v>56</v>
      </c>
    </row>
    <row r="143" spans="1:11" ht="14.25" x14ac:dyDescent="0.25">
      <c r="A143" s="13" t="s">
        <v>141</v>
      </c>
      <c r="B143" s="9" t="s">
        <v>56</v>
      </c>
      <c r="C143" s="9" t="s">
        <v>56</v>
      </c>
      <c r="F143" s="13" t="s">
        <v>141</v>
      </c>
      <c r="G143" s="9" t="s">
        <v>56</v>
      </c>
      <c r="H143" s="9" t="s">
        <v>56</v>
      </c>
      <c r="I143" s="9" t="s">
        <v>56</v>
      </c>
      <c r="J143" s="9" t="s">
        <v>56</v>
      </c>
      <c r="K143" s="9" t="s">
        <v>56</v>
      </c>
    </row>
    <row r="144" spans="1:11" ht="14.25" x14ac:dyDescent="0.25">
      <c r="A144" s="5" t="s">
        <v>142</v>
      </c>
      <c r="B144" s="9" t="s">
        <v>56</v>
      </c>
      <c r="C144" s="9" t="s">
        <v>56</v>
      </c>
      <c r="F144" s="5" t="s">
        <v>142</v>
      </c>
      <c r="G144" s="9" t="s">
        <v>56</v>
      </c>
      <c r="H144" s="9" t="s">
        <v>56</v>
      </c>
      <c r="I144" s="9" t="s">
        <v>56</v>
      </c>
      <c r="J144" s="9" t="s">
        <v>56</v>
      </c>
      <c r="K144" s="9" t="s">
        <v>56</v>
      </c>
    </row>
    <row r="145" spans="1:11" ht="14.25" x14ac:dyDescent="0.25">
      <c r="A145" s="5" t="s">
        <v>143</v>
      </c>
      <c r="B145" s="9" t="s">
        <v>56</v>
      </c>
      <c r="C145" s="9" t="s">
        <v>56</v>
      </c>
      <c r="F145" s="5" t="s">
        <v>143</v>
      </c>
      <c r="G145" s="9" t="s">
        <v>56</v>
      </c>
      <c r="H145" s="9" t="s">
        <v>56</v>
      </c>
      <c r="I145" s="9" t="s">
        <v>56</v>
      </c>
      <c r="J145" s="9" t="s">
        <v>56</v>
      </c>
      <c r="K145" s="9" t="s">
        <v>56</v>
      </c>
    </row>
    <row r="146" spans="1:11" ht="14.25" x14ac:dyDescent="0.25">
      <c r="A146" s="5" t="s">
        <v>144</v>
      </c>
      <c r="B146" s="9" t="s">
        <v>56</v>
      </c>
      <c r="C146" s="9" t="s">
        <v>56</v>
      </c>
      <c r="F146" s="5" t="s">
        <v>144</v>
      </c>
      <c r="G146" s="9" t="s">
        <v>56</v>
      </c>
      <c r="H146" s="9" t="s">
        <v>56</v>
      </c>
      <c r="I146" s="9" t="s">
        <v>56</v>
      </c>
      <c r="J146" s="9" t="s">
        <v>56</v>
      </c>
      <c r="K146" s="9" t="s">
        <v>56</v>
      </c>
    </row>
    <row r="147" spans="1:11" ht="14.25" x14ac:dyDescent="0.25">
      <c r="A147" s="159">
        <v>2006</v>
      </c>
      <c r="B147" s="160" t="s">
        <v>129</v>
      </c>
      <c r="C147" s="160" t="s">
        <v>130</v>
      </c>
      <c r="F147" s="160">
        <v>2006</v>
      </c>
      <c r="G147" s="162" t="s">
        <v>138</v>
      </c>
      <c r="H147" s="162" t="s">
        <v>132</v>
      </c>
      <c r="I147" s="162" t="s">
        <v>133</v>
      </c>
      <c r="J147" s="162" t="s">
        <v>134</v>
      </c>
      <c r="K147" s="162" t="s">
        <v>135</v>
      </c>
    </row>
    <row r="148" spans="1:11" ht="14.25" x14ac:dyDescent="0.25">
      <c r="A148" s="4" t="s">
        <v>140</v>
      </c>
      <c r="B148" s="9" t="s">
        <v>56</v>
      </c>
      <c r="C148" s="9" t="s">
        <v>56</v>
      </c>
      <c r="F148" s="13" t="s">
        <v>140</v>
      </c>
      <c r="G148" s="14" t="s">
        <v>56</v>
      </c>
      <c r="H148" s="14" t="s">
        <v>56</v>
      </c>
      <c r="I148" s="14" t="s">
        <v>56</v>
      </c>
      <c r="J148" s="14" t="s">
        <v>56</v>
      </c>
      <c r="K148" s="14" t="s">
        <v>56</v>
      </c>
    </row>
    <row r="149" spans="1:11" ht="14.25" x14ac:dyDescent="0.25">
      <c r="A149" s="13" t="s">
        <v>141</v>
      </c>
      <c r="B149" s="9" t="s">
        <v>56</v>
      </c>
      <c r="C149" s="9" t="s">
        <v>56</v>
      </c>
      <c r="F149" s="13" t="s">
        <v>141</v>
      </c>
      <c r="G149" s="9" t="s">
        <v>56</v>
      </c>
      <c r="H149" s="9" t="s">
        <v>56</v>
      </c>
      <c r="I149" s="9" t="s">
        <v>56</v>
      </c>
      <c r="J149" s="9" t="s">
        <v>56</v>
      </c>
      <c r="K149" s="9" t="s">
        <v>56</v>
      </c>
    </row>
    <row r="150" spans="1:11" ht="14.25" x14ac:dyDescent="0.25">
      <c r="A150" s="5" t="s">
        <v>142</v>
      </c>
      <c r="B150" s="9" t="s">
        <v>56</v>
      </c>
      <c r="C150" s="9" t="s">
        <v>56</v>
      </c>
      <c r="F150" s="5" t="s">
        <v>142</v>
      </c>
      <c r="G150" s="9" t="s">
        <v>56</v>
      </c>
      <c r="H150" s="9" t="s">
        <v>56</v>
      </c>
      <c r="I150" s="9" t="s">
        <v>56</v>
      </c>
      <c r="J150" s="9" t="s">
        <v>56</v>
      </c>
      <c r="K150" s="9" t="s">
        <v>56</v>
      </c>
    </row>
    <row r="151" spans="1:11" ht="14.25" x14ac:dyDescent="0.25">
      <c r="A151" s="5" t="s">
        <v>143</v>
      </c>
      <c r="B151" s="9" t="s">
        <v>56</v>
      </c>
      <c r="C151" s="9" t="s">
        <v>56</v>
      </c>
      <c r="F151" s="5" t="s">
        <v>143</v>
      </c>
      <c r="G151" s="9" t="s">
        <v>56</v>
      </c>
      <c r="H151" s="9" t="s">
        <v>56</v>
      </c>
      <c r="I151" s="9" t="s">
        <v>56</v>
      </c>
      <c r="J151" s="9" t="s">
        <v>56</v>
      </c>
      <c r="K151" s="9" t="s">
        <v>56</v>
      </c>
    </row>
    <row r="152" spans="1:11" ht="14.25" x14ac:dyDescent="0.25">
      <c r="A152" s="5" t="s">
        <v>144</v>
      </c>
      <c r="B152" s="9" t="s">
        <v>56</v>
      </c>
      <c r="C152" s="9" t="s">
        <v>56</v>
      </c>
      <c r="F152" s="6" t="s">
        <v>144</v>
      </c>
      <c r="G152" s="9" t="s">
        <v>56</v>
      </c>
      <c r="H152" s="9" t="s">
        <v>56</v>
      </c>
      <c r="I152" s="9" t="s">
        <v>56</v>
      </c>
      <c r="J152" s="9" t="s">
        <v>56</v>
      </c>
      <c r="K152" s="9" t="s">
        <v>56</v>
      </c>
    </row>
  </sheetData>
  <mergeCells count="2">
    <mergeCell ref="A98:C98"/>
    <mergeCell ref="F98:K9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E61A4C86CCDC4EA76C48465B814091" ma:contentTypeVersion="2" ma:contentTypeDescription="Create a new document." ma:contentTypeScope="" ma:versionID="614a25598b5d090fdfa4d2dec24ca282">
  <xsd:schema xmlns:xsd="http://www.w3.org/2001/XMLSchema" xmlns:xs="http://www.w3.org/2001/XMLSchema" xmlns:p="http://schemas.microsoft.com/office/2006/metadata/properties" xmlns:ns2="ae805bea-7580-4c99-be02-28f709c6d1f0" targetNamespace="http://schemas.microsoft.com/office/2006/metadata/properties" ma:root="true" ma:fieldsID="f44a8637e001f5db3e24405a8ce84411" ns2:_="">
    <xsd:import namespace="ae805bea-7580-4c99-be02-28f709c6d1f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805bea-7580-4c99-be02-28f709c6d1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CFE407-9FED-495E-BEEF-0BC08BBC8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805bea-7580-4c99-be02-28f709c6d1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FBD10A-F0A4-4F29-933F-15AFF2BF0859}">
  <ds:schemaRefs>
    <ds:schemaRef ds:uri="http://schemas.microsoft.com/sharepoint/v3/contenttype/forms"/>
  </ds:schemaRefs>
</ds:datastoreItem>
</file>

<file path=customXml/itemProps3.xml><?xml version="1.0" encoding="utf-8"?>
<ds:datastoreItem xmlns:ds="http://schemas.openxmlformats.org/officeDocument/2006/customXml" ds:itemID="{67F0EEFB-287B-4B13-8498-819675FD9E1E}">
  <ds:schemaRefs>
    <ds:schemaRef ds:uri="http://purl.org/dc/elements/1.1/"/>
    <ds:schemaRef ds:uri="http://schemas.openxmlformats.org/package/2006/metadata/core-properties"/>
    <ds:schemaRef ds:uri="http://purl.org/dc/dcmitype/"/>
    <ds:schemaRef ds:uri="http://purl.org/dc/terms/"/>
    <ds:schemaRef ds:uri="ae805bea-7580-4c99-be02-28f709c6d1f0"/>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docMetadata/LabelInfo.xml><?xml version="1.0" encoding="utf-8"?>
<clbl:labelList xmlns:clbl="http://schemas.microsoft.com/office/2020/mipLabelMetadata">
  <clbl:label id="{3048dc87-43f0-4100-9acb-ae1971c79395}" enabled="0" method="" siteId="{3048dc87-43f0-4100-9acb-ae1971c7939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Portada</vt:lpstr>
      <vt:lpstr>ÍNDICE</vt:lpstr>
      <vt:lpstr>Ficha Técnica</vt:lpstr>
      <vt:lpstr>Resumen</vt:lpstr>
      <vt:lpstr>Gráficos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Indicador_de_Cartas_de_Servicios_Convivencia_vecinal</vt:lpstr>
      <vt:lpstr>Indicador_de_Distrito_e_Indicador_de_Acción_del_Área_de_Acción_de_Cohesión_Social_y_Servicios_Sociales_Desigualdad_en_las_dotaciones_de_los_barrios_de_la_ciudad</vt:lpstr>
    </vt:vector>
  </TitlesOfParts>
  <Manager/>
  <Company>Ayuntamiento de Madrid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Bloque Calidad de vida</dc:title>
  <dc:subject/>
  <dc:creator>Subdirección General de Calidad y Evaluación. Dirección General de Transparencia y Calidad</dc:creator>
  <cp:keywords/>
  <dc:description/>
  <cp:lastModifiedBy>Ayuntamiento de Madrid</cp:lastModifiedBy>
  <cp:revision/>
  <dcterms:created xsi:type="dcterms:W3CDTF">2019-05-23T12:05:41Z</dcterms:created>
  <dcterms:modified xsi:type="dcterms:W3CDTF">2022-07-06T12:36:53Z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0x01010045E61A4C86CCDC4EA76C48465B814091</vt:lpwstr>
  </property>
</Properties>
</file>