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g007\Desktop\iFS\"/>
    </mc:Choice>
  </mc:AlternateContent>
  <bookViews>
    <workbookView xWindow="0" yWindow="0" windowWidth="19200" windowHeight="11595" activeTab="1"/>
  </bookViews>
  <sheets>
    <sheet name="comparativa" sheetId="1" r:id="rId1"/>
    <sheet name="IFS2016 ej 31-08-16" sheetId="2" r:id="rId2"/>
    <sheet name="Listado de proyecto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'Listado de proyectos'!$B$1:$B$343</definedName>
    <definedName name="_xlnm.Print_Area" localSheetId="0">comparativa!$C$1:$J$8</definedName>
    <definedName name="_xlnm.Print_Area" localSheetId="1">'IFS2016 ej 31-08-16'!$C$1:$H$49</definedName>
    <definedName name="EXPORT_MODELO3" localSheetId="1">#REF!</definedName>
    <definedName name="EXPORT_MODELO3" localSheetId="2">#REF!</definedName>
    <definedName name="EXPORT_MODELO3">#REF!</definedName>
    <definedName name="FINANCIACIONES_EXPORT" localSheetId="0">#REF!</definedName>
    <definedName name="FINANCIACIONES_EXPORT" localSheetId="1">#REF!</definedName>
    <definedName name="FINANCIACIONES_EXPORT" localSheetId="2">#REF!</definedName>
    <definedName name="FINANCIACIONES_EXPORT">#REF!</definedName>
    <definedName name="Format" localSheetId="0">#REF!</definedName>
    <definedName name="Format" localSheetId="1">#REF!</definedName>
    <definedName name="Format" localSheetId="2">'Listado de proyectos'!$B$4:$C$290</definedName>
    <definedName name="Format">#REF!</definedName>
    <definedName name="Header" localSheetId="0">#REF!</definedName>
    <definedName name="Header" localSheetId="1">#REF!</definedName>
    <definedName name="Header" localSheetId="2">#REF!</definedName>
    <definedName name="Header">#REF!</definedName>
    <definedName name="ifs">#REF!</definedName>
    <definedName name="RawData" localSheetId="0">#REF!</definedName>
    <definedName name="RawData" localSheetId="1">#REF!</definedName>
    <definedName name="RawData" localSheetId="2">#REF!</definedName>
    <definedName name="RawData">#REF!</definedName>
    <definedName name="SOSTEN" localSheetId="1">#REF!</definedName>
    <definedName name="SOSTEN" localSheetId="2">#REF!</definedName>
    <definedName name="SOSTEN">#REF!</definedName>
    <definedName name="TABLA_FEIL" localSheetId="0">#REF!</definedName>
    <definedName name="TABLA_FEIL" localSheetId="1">#REF!</definedName>
    <definedName name="TABLA_FEIL" localSheetId="2">#REF!</definedName>
    <definedName name="TABLA_FEIL">#REF!</definedName>
    <definedName name="TOTAL_GASTOS" localSheetId="1">#REF!</definedName>
    <definedName name="TOTAL_GASTOS" localSheetId="2">#REF!</definedName>
    <definedName name="TOTAL_GAST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3" i="3" l="1"/>
  <c r="G6" i="1"/>
  <c r="E6" i="1"/>
  <c r="H59" i="2"/>
  <c r="G58" i="2"/>
  <c r="G61" i="2" s="1"/>
  <c r="E58" i="2"/>
  <c r="E61" i="2" s="1"/>
  <c r="D58" i="2"/>
  <c r="D61" i="2" s="1"/>
  <c r="H54" i="2"/>
  <c r="G53" i="2"/>
  <c r="G56" i="2" s="1"/>
  <c r="E53" i="2"/>
  <c r="F54" i="2" s="1"/>
  <c r="D53" i="2"/>
  <c r="D56" i="2" s="1"/>
  <c r="H43" i="2"/>
  <c r="H42" i="2"/>
  <c r="H41" i="2"/>
  <c r="H40" i="2"/>
  <c r="H39" i="2"/>
  <c r="H38" i="2"/>
  <c r="H37" i="2"/>
  <c r="H36" i="2"/>
  <c r="E35" i="2"/>
  <c r="H34" i="2"/>
  <c r="H33" i="2"/>
  <c r="H32" i="2"/>
  <c r="H31" i="2"/>
  <c r="H30" i="2"/>
  <c r="H29" i="2"/>
  <c r="H28" i="2"/>
  <c r="H27" i="2"/>
  <c r="H26" i="2"/>
  <c r="H25" i="2"/>
  <c r="H24" i="2"/>
  <c r="H23" i="2"/>
  <c r="G22" i="2"/>
  <c r="D22" i="2"/>
  <c r="H21" i="2"/>
  <c r="G20" i="2"/>
  <c r="E20" i="2"/>
  <c r="F21" i="2" s="1"/>
  <c r="D20" i="2"/>
  <c r="H19" i="2"/>
  <c r="E18" i="2"/>
  <c r="H17" i="2"/>
  <c r="H16" i="2"/>
  <c r="G15" i="2"/>
  <c r="D15" i="2"/>
  <c r="H14" i="2"/>
  <c r="H13" i="2"/>
  <c r="H12" i="2"/>
  <c r="G11" i="2"/>
  <c r="H11" i="2" s="1"/>
  <c r="E11" i="2"/>
  <c r="F13" i="2" s="1"/>
  <c r="D11" i="2"/>
  <c r="E10" i="2"/>
  <c r="H10" i="2" s="1"/>
  <c r="G9" i="2"/>
  <c r="D9" i="2"/>
  <c r="H8" i="2"/>
  <c r="G7" i="2"/>
  <c r="E7" i="2"/>
  <c r="F8" i="2" s="1"/>
  <c r="D7" i="2"/>
  <c r="E9" i="2" l="1"/>
  <c r="H9" i="2" s="1"/>
  <c r="D45" i="2"/>
  <c r="E56" i="2"/>
  <c r="D63" i="2"/>
  <c r="F53" i="2"/>
  <c r="H53" i="2"/>
  <c r="H56" i="2"/>
  <c r="F12" i="2"/>
  <c r="H20" i="2"/>
  <c r="H61" i="2"/>
  <c r="H7" i="2"/>
  <c r="E22" i="2"/>
  <c r="F35" i="2" s="1"/>
  <c r="G45" i="2"/>
  <c r="F14" i="2"/>
  <c r="H18" i="2"/>
  <c r="H35" i="2"/>
  <c r="F58" i="2"/>
  <c r="H58" i="2"/>
  <c r="E15" i="2"/>
  <c r="F59" i="2"/>
  <c r="I8" i="1"/>
  <c r="I7" i="1"/>
  <c r="F10" i="2" l="1"/>
  <c r="H22" i="2"/>
  <c r="F16" i="2"/>
  <c r="F17" i="2"/>
  <c r="F19" i="2"/>
  <c r="H15" i="2"/>
  <c r="F18" i="2"/>
  <c r="G63" i="2"/>
  <c r="F41" i="2"/>
  <c r="F37" i="2"/>
  <c r="F32" i="2"/>
  <c r="F28" i="2"/>
  <c r="F24" i="2"/>
  <c r="E45" i="2"/>
  <c r="F42" i="2"/>
  <c r="F38" i="2"/>
  <c r="F33" i="2"/>
  <c r="F29" i="2"/>
  <c r="F25" i="2"/>
  <c r="F43" i="2"/>
  <c r="F39" i="2"/>
  <c r="F34" i="2"/>
  <c r="F30" i="2"/>
  <c r="F26" i="2"/>
  <c r="F40" i="2"/>
  <c r="F36" i="2"/>
  <c r="F31" i="2"/>
  <c r="F27" i="2"/>
  <c r="F23" i="2"/>
  <c r="M8" i="1"/>
  <c r="K8" i="1"/>
  <c r="M7" i="1"/>
  <c r="K7" i="1"/>
  <c r="L6" i="1"/>
  <c r="M6" i="1" s="1"/>
  <c r="K6" i="1"/>
  <c r="I6" i="1"/>
  <c r="F7" i="2" l="1"/>
  <c r="F11" i="2"/>
  <c r="E63" i="2"/>
  <c r="F9" i="2"/>
  <c r="F20" i="2"/>
  <c r="H45" i="2"/>
  <c r="F22" i="2"/>
  <c r="F15" i="2"/>
  <c r="F63" i="2" l="1"/>
  <c r="F56" i="2"/>
  <c r="F61" i="2"/>
  <c r="H63" i="2"/>
  <c r="F45" i="2"/>
</calcChain>
</file>

<file path=xl/comments1.xml><?xml version="1.0" encoding="utf-8"?>
<comments xmlns="http://schemas.openxmlformats.org/spreadsheetml/2006/main">
  <authors>
    <author>izquierdocp</author>
  </authors>
  <commentList>
    <comment ref="B3" authorId="0" shapeId="0">
      <text>
        <r>
          <rPr>
            <b/>
            <sz val="11"/>
            <color indexed="81"/>
            <rFont val="Tahoma"/>
            <family val="2"/>
          </rPr>
          <t>Número del Expediente</t>
        </r>
      </text>
    </comment>
    <comment ref="D3" authorId="0" shapeId="0">
      <text>
        <r>
          <rPr>
            <b/>
            <sz val="11"/>
            <color indexed="81"/>
            <rFont val="Tahoma"/>
            <family val="2"/>
          </rPr>
          <t>Importe mon.EnCP</t>
        </r>
      </text>
    </comment>
    <comment ref="E3" authorId="0" shapeId="0">
      <text>
        <r>
          <rPr>
            <b/>
            <sz val="11"/>
            <color indexed="81"/>
            <rFont val="Tahoma"/>
            <family val="2"/>
          </rPr>
          <t>Distrito</t>
        </r>
      </text>
    </comment>
  </commentList>
</comments>
</file>

<file path=xl/sharedStrings.xml><?xml version="1.0" encoding="utf-8"?>
<sst xmlns="http://schemas.openxmlformats.org/spreadsheetml/2006/main" count="1393" uniqueCount="586">
  <si>
    <t xml:space="preserve">INVERSIONES FINANCIERAMENTE SOSTENIBLES </t>
  </si>
  <si>
    <t>ESTADO DE EJECUCIÓN EN EL AYUNTAMIENTO DE MADRID</t>
  </si>
  <si>
    <t>Año</t>
  </si>
  <si>
    <t>Número de proyectos previstos</t>
  </si>
  <si>
    <t>Crédito anual</t>
  </si>
  <si>
    <t xml:space="preserve">CRÉDITO AUTORIZADO </t>
  </si>
  <si>
    <t>CRÉDITO DISPUESTO AGOSTO (1)</t>
  </si>
  <si>
    <t>OBLIGACIONES RECONOCIDAS</t>
  </si>
  <si>
    <t>PORCENTAJE DE CRÉDITO DISPUESTO AGOSTO</t>
  </si>
  <si>
    <t>% OBL./ C.ACT.</t>
  </si>
  <si>
    <t>INVERSIÓN RESTANTE</t>
  </si>
  <si>
    <t xml:space="preserve">PORCENTAJE DE CRÉDITO DISPUESTO FINAL EJERCICIO </t>
  </si>
  <si>
    <t>CRÉDITO DISPUESTO A FINAL DE EJERCICIO (*)</t>
  </si>
  <si>
    <t>(*) En el caso de 2016, el crédito dispuesto a final de ejercicio es una estimación</t>
  </si>
  <si>
    <t>INVERSIONES FINANCIERAMENTE SOSTENIBLES 2016</t>
  </si>
  <si>
    <t>ESTADO DE EJECUCIÓN EN EL AYUNTAMIENTO DE MADRID, EMPRESAS PÚBLICAS Y OOAA  RESUMEN POR SECCIONES Y PROGRAMAS. AGOSTO DE 2016</t>
  </si>
  <si>
    <t>SECCIONES / PROGRAMAS:  Datos preliminares y contabilizados a 15.07.16</t>
  </si>
  <si>
    <t>Nº PROY.</t>
  </si>
  <si>
    <t>CRÉDITO ACTUAL</t>
  </si>
  <si>
    <t>% SECCIÓN / TOTAL</t>
  </si>
  <si>
    <t>CRÉDITO DISPUESTO</t>
  </si>
  <si>
    <t>% "D"./ C.ACT.               CRÉDITO DISPUESTO / CRÉDITO ACTUAL</t>
  </si>
  <si>
    <t xml:space="preserve"> EQUIDAD, DERECHOS SOCIALES Y EMPLEO</t>
  </si>
  <si>
    <t>43110 PROMOCIÓN COMERCIAL Y EMPRENDIMIENTO</t>
  </si>
  <si>
    <t xml:space="preserve">ECONOMÍA Y HACIENDA </t>
  </si>
  <si>
    <t xml:space="preserve">93303  I.F.S. GESTIÓN DEL PATRIMONIO </t>
  </si>
  <si>
    <t xml:space="preserve"> DESARROLLO URBANO SOSTENIBLE</t>
  </si>
  <si>
    <t>15321 VÍAS PÚBLICAS</t>
  </si>
  <si>
    <t>15340 INFRAESTRUCTURAS URBANAS</t>
  </si>
  <si>
    <t>44110 PROMOCIÓN, CONTROL Y DESARROLLO DEL TRANSPORTE</t>
  </si>
  <si>
    <t xml:space="preserve"> MEDIO AMBIENTE Y MOVILIDAD</t>
  </si>
  <si>
    <t>16001 INGENIERÍA DEL AGUA</t>
  </si>
  <si>
    <t>16230 PARQUE TECNOLÓGICO DE VALDEMINGÓMEZ</t>
  </si>
  <si>
    <t>17101 PATRIMONIO VERDE</t>
  </si>
  <si>
    <t>17211 SOSTENIBILIDAD</t>
  </si>
  <si>
    <t>CULTURA Y DEPORTES</t>
  </si>
  <si>
    <t>33601 PATRIMONIO CULTURAL Y PAISAJE URBANO</t>
  </si>
  <si>
    <r>
      <t>DISTRITOS</t>
    </r>
    <r>
      <rPr>
        <sz val="9"/>
        <rFont val="Arial"/>
        <family val="2"/>
      </rPr>
      <t xml:space="preserve"> / </t>
    </r>
    <r>
      <rPr>
        <sz val="8"/>
        <rFont val="Arial"/>
        <family val="2"/>
      </rPr>
      <t>93303 I.F.S. GESTION DEL PATRIMONIO</t>
    </r>
  </si>
  <si>
    <t>CENTRO</t>
  </si>
  <si>
    <t>ARGANZUELA</t>
  </si>
  <si>
    <t>RETIRO</t>
  </si>
  <si>
    <t>SALAMANCA</t>
  </si>
  <si>
    <r>
      <t>CHAMARTÍN</t>
    </r>
    <r>
      <rPr>
        <sz val="8"/>
        <color indexed="30"/>
        <rFont val="Arial"/>
        <family val="2"/>
      </rPr>
      <t xml:space="preserve"> </t>
    </r>
  </si>
  <si>
    <t>TETUÁN</t>
  </si>
  <si>
    <r>
      <t>CHAMBERÍ</t>
    </r>
    <r>
      <rPr>
        <sz val="8"/>
        <color indexed="30"/>
        <rFont val="Arial"/>
        <family val="2"/>
      </rPr>
      <t xml:space="preserve"> </t>
    </r>
  </si>
  <si>
    <t>FUENCARRAL-EL PARDO</t>
  </si>
  <si>
    <t>MONCLOA-ARAVACA</t>
  </si>
  <si>
    <r>
      <t xml:space="preserve">LATINA </t>
    </r>
    <r>
      <rPr>
        <sz val="8"/>
        <color indexed="30"/>
        <rFont val="Arial"/>
        <family val="2"/>
      </rPr>
      <t xml:space="preserve"> </t>
    </r>
  </si>
  <si>
    <t>CARABANCHEL</t>
  </si>
  <si>
    <r>
      <t>USERA</t>
    </r>
    <r>
      <rPr>
        <sz val="8"/>
        <color indexed="30"/>
        <rFont val="Arial"/>
        <family val="2"/>
      </rPr>
      <t xml:space="preserve"> </t>
    </r>
  </si>
  <si>
    <t>PUENTE DE VALLECAS</t>
  </si>
  <si>
    <t>MORATALAZ</t>
  </si>
  <si>
    <t>CIUDAD LINEAL</t>
  </si>
  <si>
    <t>HORTALEZA</t>
  </si>
  <si>
    <r>
      <t>VILLAVERDE</t>
    </r>
    <r>
      <rPr>
        <sz val="8"/>
        <color indexed="30"/>
        <rFont val="Arial"/>
        <family val="2"/>
      </rPr>
      <t xml:space="preserve"> </t>
    </r>
  </si>
  <si>
    <r>
      <t>VILLA DE VALLECAS</t>
    </r>
    <r>
      <rPr>
        <sz val="8"/>
        <color indexed="30"/>
        <rFont val="Arial"/>
        <family val="2"/>
      </rPr>
      <t xml:space="preserve"> </t>
    </r>
  </si>
  <si>
    <t xml:space="preserve">VICÁLVARO </t>
  </si>
  <si>
    <t>SAN BLAS-CANILLEJAS</t>
  </si>
  <si>
    <t>BARAJAS</t>
  </si>
  <si>
    <t>TOTAL AYUNTAMIENTO</t>
  </si>
  <si>
    <t>NOTA SOBRE APORTACIONES DE CAPITAL:</t>
  </si>
  <si>
    <r>
      <rPr>
        <b/>
        <u/>
        <sz val="9"/>
        <rFont val="Arial"/>
        <family val="2"/>
      </rPr>
      <t>EMT</t>
    </r>
    <r>
      <rPr>
        <b/>
        <sz val="9"/>
        <rFont val="Arial"/>
        <family val="2"/>
      </rPr>
      <t>:</t>
    </r>
    <r>
      <rPr>
        <sz val="9"/>
        <rFont val="Arial"/>
        <family val="2"/>
      </rPr>
      <t xml:space="preserve"> Asignados 16  proyectos a ejecutar por 78.466.680,00 euros en la aplicación 001097/44110/74501. Documento AD en preliminar por 77.424.219,40</t>
    </r>
  </si>
  <si>
    <r>
      <rPr>
        <b/>
        <u/>
        <sz val="9"/>
        <rFont val="Arial"/>
        <family val="2"/>
      </rPr>
      <t>IAM</t>
    </r>
    <r>
      <rPr>
        <b/>
        <sz val="9"/>
        <rFont val="Arial"/>
        <family val="2"/>
      </rPr>
      <t>:</t>
    </r>
    <r>
      <rPr>
        <sz val="9"/>
        <rFont val="Arial"/>
        <family val="2"/>
      </rPr>
      <t xml:space="preserve"> Asignados 12  proyectos a ejecutar por 4.931.695 euros. El crédito asignado en la aplicación 001016/92000/71002 se encuentra en disponible</t>
    </r>
  </si>
  <si>
    <t>GERENCIA</t>
  </si>
  <si>
    <t>93303  I.F.S. IAM</t>
  </si>
  <si>
    <t>TOTAL ORGANISMOS AUTÓNOMOS</t>
  </si>
  <si>
    <t>EMPRESAS PÚBLICAS</t>
  </si>
  <si>
    <t xml:space="preserve">  I.F.S. Empresa Municipal de Transportes (EMT)</t>
  </si>
  <si>
    <t>TOTAL GENERAL</t>
  </si>
  <si>
    <t>Número del Expediente</t>
  </si>
  <si>
    <t>Denominación</t>
  </si>
  <si>
    <t>Importe</t>
  </si>
  <si>
    <t>Distrito</t>
  </si>
  <si>
    <t xml:space="preserve"> 570000916</t>
  </si>
  <si>
    <t>MEJORA DE LAS CONDICIONES DE RODADURA DE LA A-42. AUTOVIA DE TOLEDO</t>
  </si>
  <si>
    <t>998</t>
  </si>
  <si>
    <t>MEJORA DE LAS CONDICIONES DE RODADURA DE LA A-1. AUTOVIA DEL NORTE</t>
  </si>
  <si>
    <t>MEJORA SEGURIDAD VIAL EN LOS PAUS MONTE CARMELO, LAS TABLAS, SANCHINARRO Y VALLECAS</t>
  </si>
  <si>
    <t>PLAN DE PAVIMENTACIÓN DE ACERAS EN BARRIOS. FASE III</t>
  </si>
  <si>
    <t>PLAN DE PAVIMENTACIÓN DE CALZADAS EN BARRIOS. FASE III</t>
  </si>
  <si>
    <t>PLAN DE PAVIMENTACIÓN DE ACERAS EN BARRIOS. FASE II</t>
  </si>
  <si>
    <t>PLAN DE PAVIMENTACIÓN DE CALZADAS EN BARRIOS. FASE II</t>
  </si>
  <si>
    <t>VIARIOS DISTRITO DE SALAMANCA. MEJORA ACCESIBILIDAD Y CALIDAD ESTÁNDARES DE URBANIZACIÓN</t>
  </si>
  <si>
    <t>204</t>
  </si>
  <si>
    <t>AVENIDA DE LA VAGUADA (AZCA). REMODELACIÓN</t>
  </si>
  <si>
    <t>206</t>
  </si>
  <si>
    <t>PLAZA DE MANUEL GÓMEZ MORENO (AZCA). REMODELACIÓN</t>
  </si>
  <si>
    <t>PLAZA DE PABLO RUÍZ PICASSO (AZCA). REMODELACIÓN</t>
  </si>
  <si>
    <t>ACCESOS Y VIAJES DE AGUA EN GALERÍAS SUBTERRÁNEAS DE LA CIUDAD. REHABILITACIÓN Y MEJORA</t>
  </si>
  <si>
    <t>AUTOMATIZACIÓN DE RIEGO EN LA PARCELA SAN ROMÁN DEL VALLE, DISTRITO DE SAN BLAS</t>
  </si>
  <si>
    <t>220</t>
  </si>
  <si>
    <t>PARQUE JUAN CARLOS I. ADECUACIÓN A NORMATIVA DE LA CÁMARA DE BOMBEO DE LA RÍA (CÁMARA A)</t>
  </si>
  <si>
    <t>221</t>
  </si>
  <si>
    <t>PARQUE JUAN CARLOS I. MEJORA ACCESIBILIDAD Y ACONDICIONAMIENTO DEL ENTORNO DEL MIRADOR DE INVIERNO</t>
  </si>
  <si>
    <t>PARQUE JUAN CARLOS I. ACONDICIONAMIENTO DE TALUDES EN ZONA DE ANAGRAMA-TALUD M-40</t>
  </si>
  <si>
    <t>PARQUE JUAN CARLOS I. MEJORA DE LA PAVIMENTACIÓN EN Pº DE OTOÑO</t>
  </si>
  <si>
    <t>DIVERSAS ZONAS AJARDINADAS DEL DISTRITO DE CENTRO. AUTOMATIZACIÓN DE RIEGOS</t>
  </si>
  <si>
    <t>201</t>
  </si>
  <si>
    <t>ENTORNO DE LA GLORIETA ROCÍO DURCAL. AJARDINAMIENTO Y ACONDICIONAMIENTO</t>
  </si>
  <si>
    <t>REDES DE RIEGO DEL DISTRITO DE CHAMBERÍ. OBRAS DE MEJORA Y EFICIENCIA ENERGÉTICA</t>
  </si>
  <si>
    <t>207</t>
  </si>
  <si>
    <t>PARQUE EN ZONA VERDE ENTRE LAS CALLES GENERAL FANJUL Y RAFAEL FINAT. ADAPTACIÓN</t>
  </si>
  <si>
    <t>210</t>
  </si>
  <si>
    <t>PARQUE MADRID RÍO.REPARACIÓN SENDA CICLABLE EN EL MARGEN DERECHO DEL SALÓN DE PINOS</t>
  </si>
  <si>
    <t>PARQUE DEHESA BOYAL. REMODELACIÓN Y PUESTA EN VALOR DEL ENTORNO</t>
  </si>
  <si>
    <t>217</t>
  </si>
  <si>
    <t>LAS REJAS Y TAJAMARES DE ARROYOS ANTEQUINA Y PORTUGUÉS EN CASA CAMPO. RECUPERACIÓN HISTÓRICA Y ARQUI</t>
  </si>
  <si>
    <t>209</t>
  </si>
  <si>
    <t>PARQUE LINEAL MANZANARES. SUSTITUCIÓN DE PAVIMENTO DE MADERA EN PASEO DE LOS SENTIDOS.</t>
  </si>
  <si>
    <t>212</t>
  </si>
  <si>
    <t>ZONA VERDE DEL PARQUE DEL MANZANARES, ENTRE LA M-40 Y LA CAJA MÁGICA. ACONDICIONAMIENTO</t>
  </si>
  <si>
    <t>ACONDICIONAMIENTO PLAZA ASOCIACIÓN MESETA DE ORCASITAS Y ZONA VERDE LA C/ OLIGISTO</t>
  </si>
  <si>
    <t>PARQUE ARRIAGA.ACONDICIONAMIENTO Y EFICIENCIA EN RIEGO</t>
  </si>
  <si>
    <t>215</t>
  </si>
  <si>
    <t>PARQUE VALDEBERNARDO ESTE. MEJORA DEL AJARDINAMIENTO E INSTALACIÓN DE RIEGO AUTOMÁTICO</t>
  </si>
  <si>
    <t>219</t>
  </si>
  <si>
    <t>PARQUE DEL CERRO DEL TÍO PÍO.OBRAS DE MEJORA EN LA RED DE RIEGO AUTOMÁTICO</t>
  </si>
  <si>
    <t>213</t>
  </si>
  <si>
    <t xml:space="preserve"> PARQUE CERRO ALMODÓVAR. REMODELACIÓN INTEGRAL CON INSTALACIÓN RIEGO AUTOMÁTICO CON AGUA REGENERADA</t>
  </si>
  <si>
    <t>PINAR EN PARQUE DE LOS PINOS. ACONDICIONAMIENTO Y MEJORA DE LAS INFRAESTRUCTURAS Y PASEOS TERRIZOS</t>
  </si>
  <si>
    <t>PARQUE DARWIN. REMODELACIÓN INTEGRAL Y EFICIENCIA EN EL RIEGO</t>
  </si>
  <si>
    <t>214</t>
  </si>
  <si>
    <t>PARQUE FORESTAL FUENTE CARRANTONA. ACONDICIONAMIENTO</t>
  </si>
  <si>
    <t>MEDIDAS DE EFICIENCIA ENERGÉTICA EN INSTALACIONES MUNICIPALES. IMPLANTACIÓN</t>
  </si>
  <si>
    <t>CAPILLA DEL MUSEO DE HISTORIA. ADECUACIÓN DE CÚPULA Y TAMBOR</t>
  </si>
  <si>
    <t>BIBLIOTECA ÁNGEL GONZALEZ, C/GRANJA DE TORREHERMOSA, 1. MEJORA CLIMATIZACIÓN Y EFICIENCIA ENERGÉTICA</t>
  </si>
  <si>
    <t>BIBLIOTECA ANA MARÍA MATUTE. MEJORA CLIMATIZACIÓN Y EFICIENCIA ENERGÉTICA</t>
  </si>
  <si>
    <t>211</t>
  </si>
  <si>
    <t>CENTRO ARTES DEL LIBRO . INSTALACIONES DE ILUMINACIÓN, EFICIENCIA ENERGÉTICA Y SOSTENIBILIDAD</t>
  </si>
  <si>
    <t>BIBLIOTECA EUGENIO TRÍAS. INSTALACIONES DE CLIMATIZACIÓN, EFICIENCIA ENERGÉTICA Y SOSTENIBILIDAD</t>
  </si>
  <si>
    <t>203</t>
  </si>
  <si>
    <t>ERMITA SAN ANTONIO DE LA FLORIDA. OBRAS DE ADAPTACIÓN A NORMATIVA ELÉCTRICA</t>
  </si>
  <si>
    <t>BIBLIOTECA IVÁN DE VARGAS. INSTALACIONES DE CLIMATIZACIÓN, EFICIENCIA ENERGÉTICA Y SOSTENIBILIDAD</t>
  </si>
  <si>
    <t>MUSEO DE HISTORIA, C/FUENCARRAL, 78. REORDENACIÓN DE ESPACIOS Y ACONDICIONAMIENTO</t>
  </si>
  <si>
    <t>TEMPLO DE DEBOD, C/FERRAZ, 1. OBRAS DE ACONDICIONAMIENTO Y SOSTENIBILIDAD</t>
  </si>
  <si>
    <t>CASTILLO DE LA ALAMEDA. ADECUACIÓN RECINTOS FERIALES, ACCESOS Y GALERÍA INFORMATIVA</t>
  </si>
  <si>
    <t>TORRE MIRADOR , ESTANQUE DEL RETIRO. ADECUACIÓN DE ESPACIOS Y ACCESOS</t>
  </si>
  <si>
    <t>ENTORNO DE LA MURALLA CRISTIANA, C/ALMENDRO 3, 15 Y 17.  CERRAMIENTO PARCELA Y MUROS PERIMETRALES</t>
  </si>
  <si>
    <t>ERMITA DE SAN ROQUE. RESTAURACIÓN ESTRUCTURA DE MADERA EN CUBIERTA</t>
  </si>
  <si>
    <t>208</t>
  </si>
  <si>
    <t xml:space="preserve"> 570000917</t>
  </si>
  <si>
    <t>CENTRO ATENCION A LA INFANCIA C/PALOMA, 23. ACONDICIONAMIENTO TERRAZA</t>
  </si>
  <si>
    <t>CENTRO DE MAYORES BENITO MARTIN LOZANO. OBRAS DE MEJORA INSTALACIONES</t>
  </si>
  <si>
    <t>COLEGIO PÚBLICO LA PALOMA. ADECUACIÓN  ENTRADA Y PASILLOS</t>
  </si>
  <si>
    <t>COLEGIO PÚBLICO VÁZQUEZ DE MELLA . OBRAS DE ADECUACIÓN PATIO Y PISTAS DE JUEGO</t>
  </si>
  <si>
    <t>COLEGIO PÚBLICO SAN ILDEFONSO Y RESIDENCIA. IMPERMEABILIZACIÓN CUBIERTAS, AZOTEA Y OTROS</t>
  </si>
  <si>
    <t>CENTRO CULTURAL CLARA DEL REY. ADECUACIÓN TEJADO DE MICROCEMENTO</t>
  </si>
  <si>
    <t>APARTAMENTOS TUTELADOS C/JERTE. IMPERMEABILIZACIÓN DE AZOTEA</t>
  </si>
  <si>
    <t>COLEGIO PÚBLICO ANTONIO MORENO ROSALES. ADECUACIÓN INSTALACIONES</t>
  </si>
  <si>
    <t>SEDE JUNTA MUNICIPAL DISTRITO CENTRO. MEJORA INSTALACIONES Y EFICIENCIA ENERGÉTICA</t>
  </si>
  <si>
    <t>CENTRO SERVICIOS SOCIALES Y DE DÍA JOSÉ VILLARREAL.ADECUACIÓN DEPENDENCIAS Y OTRAS ACTUACIONES</t>
  </si>
  <si>
    <t>202</t>
  </si>
  <si>
    <t>EDIFICIO GRUPO DE ESCOLTAS DEL COMPLEJO CASA DEL RELOJ. OBRAS DE ACONDICIONAMIENTO Y EFICIENCIA ENER</t>
  </si>
  <si>
    <t>COLEGIO PÚBLICO MIGUEL DE UNAMUNO. ADECUACIÓN DE REVOCOS DE FACHADA</t>
  </si>
  <si>
    <t>CENTRO DOTACIONAL INTEGRADO ARGANZUELA. ADAPTACIÓN A NORMATIVA DE SEGURIDAD, ACCESIBILIDAD E INCENDI</t>
  </si>
  <si>
    <t>CENTRO CULTURAL AULA NATURALEZA, PºFERNAN NÚÑEZ, S/N. OBRAS DE AISLAMIENTO TÉRMICO EN ENVOLVENTE</t>
  </si>
  <si>
    <t>EDIFICIOS SEDE DISTRITO RETIRO. MEJORA SEGURIDAD: INSTALACIONES ANTIINTRUSIÓN, VIGILANCIA Y CONTRA I</t>
  </si>
  <si>
    <t>CENTRO CULTURAL CASA DE VACAS. OBRAS DE MEJORA DE LA ACCESIBILIDAD</t>
  </si>
  <si>
    <t>CENTRO CULTURAL CASA DE VACAS. REFORMA CUBIERTA PARA MEJORA DE SU AISLAMIENTO, ESTANQUEIDAD Y ACCESO</t>
  </si>
  <si>
    <t>EDIFICIOS SEDE DE LA JUNTA DE DISTRITO DE RETIRO. OBRAS DE MEJORA DE LA ACCESIBILIDAD</t>
  </si>
  <si>
    <t>SEDE DISTRITO RETIRO.REFORMA INSTALACIÓN CLIMATIZACIÓN. MEJORA RENDIMIENTO TÉRMICO Y EFICIENCIA ENER</t>
  </si>
  <si>
    <t>CENTRO SERVICIOS SOCIALES C/JOSÉ MARTINEZ VELASCO. REFORMA CUBIERTA. MEJORA AISLAMIENTO TÉRMICO</t>
  </si>
  <si>
    <t>CENTRO DE DIA LUIS PEIDRÓ. OBRAS DE RENOVACIÓN DE PAVIMENTOS INTERIORES EN SALAS</t>
  </si>
  <si>
    <t>CENTRO DE MAYORES PÉREZ GALDÓS. OBRAS DE MEJORA FUNCIONAL DE REVESTIMIENTOS</t>
  </si>
  <si>
    <t>CENTRO CULTURAL LUIS PEIDRÓ. OBRAS DE AISLAMIENTO DE LA ENVOLVENTE TÉRMICA</t>
  </si>
  <si>
    <t>CENTRO CULTURAL LUIS PEIDRÓ. OBRAS DE MEJORA DE LA ACCESIBILIDAD</t>
  </si>
  <si>
    <t>CENTRO CULTURAL LUIS PEIDRÓ. MEJORA INSONORIZACIÓN SALÓN DE ACTOS Y ECONOMIZACIÓN DE ESPACIOS</t>
  </si>
  <si>
    <t>SEDE DISTRITO RETIRO.MEJORA AISLAMIENTO TÉRMICO ENVOLVENTE. (BAJO CUBIERTA EDIFICO ANTIGUO)</t>
  </si>
  <si>
    <t>CENTRO SERVICIOS SOCIALES GUINDALERA. REDISTRIBUCIÓN PUNTOS DE LUZ  Y SISTEMAS DE ILUMINACIÓN EFICIE</t>
  </si>
  <si>
    <t>CENTRO CULTURAL QUINTA DEL BERRO. OBRAS DE MEJORA DE LAS CONDICIONES DE UTILIZACIÓN Y SEGURIDAD</t>
  </si>
  <si>
    <t>SEDE SALAMANCA.INSTALACIÓN CONTRAINCENDIOS, ALARMA DE INTRUSIÓN Y SECTORIZACIÓN SÓTANO Y PLANTA BAJA</t>
  </si>
  <si>
    <t>CENTRO SERVICIOS SOCIALES GUINDALERA.CUBIERTA LUCERNARIO CENTRAL Y PARTE METÁLICA PARA FILTRACIONES</t>
  </si>
  <si>
    <t>CENTRO CULTURAL QUINTA DEL BERRO. REMODELACIÓN Y ACONDICIONAMIENTO DE LA COCINA DE LA PLANTA SÓTANO</t>
  </si>
  <si>
    <t>CENTRO SERVICIOS SOCIALES GUINDALERA. REDISTRIBUCIÓN DE ESPACIOS Y MEJORA CONDICIONES Y ACCESIBILIDA</t>
  </si>
  <si>
    <t>EDIFICIO JUNTA DE DISTRITO DE SALAMANCA. EXIGENCIAS INSPECCIÓN TÉCNICA DE EDIFICIOS</t>
  </si>
  <si>
    <t>CENTRO DE MAYORES MARGARITA RETUERTO. MEJORA CONDICIONES DE UTILIZACIÓN Y SEGURIDAD</t>
  </si>
  <si>
    <t>COLEGIO PÚBLICO PINTOR ROSALES. AHORRO ENERGÉTICO Y ADAPTACIÓN A NORMATIVA.LUMINARIAS LED EN COMEDOR</t>
  </si>
  <si>
    <t>205</t>
  </si>
  <si>
    <t>COLEGIO PÚBLICO PADRE POVEDA. AHORRO ENERGÉTICO Y ADAPTACIÓN A NORMATIVA.LUMINARIAS LED EN COMEDOR</t>
  </si>
  <si>
    <t>TORRE DE LA JUVENTUD. AHORRO ENERGÉTICO Y ADAPTACIÓN A NORMATIVA SECTORIAL. SUSTITUCIÓN ASCENSOR PRI</t>
  </si>
  <si>
    <t>SEDE CHAMARTÍN. AHORRO ENERGÉTICO Y ADAPTACIÓN A NORMATIVA SECTORIAL. SUSTITUCIÓN ASCENSOR IZQUIERDA</t>
  </si>
  <si>
    <t>CENTRO CULTURAL NICOLÁS SALMERÓN. AHORRO ENERGÉTICO. REFORMA INSTALACIONES: ADAPTACIÓN LUMINARIAS LE</t>
  </si>
  <si>
    <t>COLEGIO ARQUITECTO GAUDI.REHABILITACIÓN Y AHORRO ENERGÉTICO:CUBIERTA GIMNASIO,IMPERMEABILIZACIÓN Y R</t>
  </si>
  <si>
    <t>SEDE CHAMARTÍN. REHABILITACIÓN, AHORRO ENERGÉTICO Y ADAPTACIÓN A NORMATIVA: LUCERNARIO Y CUBIERTA PR</t>
  </si>
  <si>
    <t>CENTRO CULTURAL NICOLÁS SALMERÓN.EFICIENCIA Y NORMATIVA:IMPERMEABILIZACIÓN CUBIERTA Y CARPINTERÍA EX</t>
  </si>
  <si>
    <t>POLIDEPORTIVO PRADILLO.REHABILITACIÓN Y ADAPTACIÓN NORMATIVA:MODIFICADO SISTEMA DEPURACIÓN PISCINA P</t>
  </si>
  <si>
    <t>CENTRO DE MAYORES Y DE DÍA LA REMONTA. OBRAS DE ACONDICIONAMIENTO DE COCINA Y ASEOS</t>
  </si>
  <si>
    <t>CENTRO CULTURAL TETUÁN. EFICIENCIA ENERGÉTICA. CLIMATIZACIÓN</t>
  </si>
  <si>
    <t>CENTRO SERVICIOS SOCIALES VICENTE FERRER Y COMUNITARIO JOSEFA AMAR.EFICIENCIA ENERGÉTICA Y MEJORAS</t>
  </si>
  <si>
    <t>CENTRO DE MAYORES BLASCO DE GARAY.ADECUACIÓN  INSTALACIÓN DE CLIMATIZACION</t>
  </si>
  <si>
    <t>LOCAL DE LA COLONIA SAN CRISTOBAL C/BRAVO MURILLO 37-39. MEJORA DEL AISLAMIENTO TÉRMICO</t>
  </si>
  <si>
    <t>EDIFICIO SEDE DISTRITO DE CHAMBERÍ. ADECUACIÓN CALDERAS Y EFICIENCIA ENERGÉTICA</t>
  </si>
  <si>
    <t>CENTRO DE SERVICIO SOCIALES MARTA ESQUIVIAS. MEJORA DE LA INSTALACION DE CLIMATIZACION</t>
  </si>
  <si>
    <t>CENTRO DEPORTIVO MUNICIPAL LA VAGUADA. MEJORA INSTALACIONES DE ILUMINACIÓN</t>
  </si>
  <si>
    <t>CENTRO DEPORTIVO MUNICIPAL LA MASO. MEJORA INSTALACIONES DE ILUMINACIÓN</t>
  </si>
  <si>
    <t>CENTRO DEPORTIVO MUNICIPAL VICENTE DEL BOSQUE. MEJORA INSTALACIONES  DE ILUMINACIÓN Y CLIMATIZACIÓN</t>
  </si>
  <si>
    <t>CENTRO BÁSICO SERVICIOS SOCIALES C/BADALONA. MEJORA Y EFICIENCIA ENERGÉTICA:CERRAMIENTOS EXTERIORES</t>
  </si>
  <si>
    <t>EDIFICIO CENTRO NORTE JÓVEN. ACONDICIONAMIENTO Y ADAPTACIÓN PARA ACTIVIDADES SOCIALES Y CULTURALES</t>
  </si>
  <si>
    <t>COLEGIO PÚBLICO ESCUELAS BOSQUE. IMPERMEABILIZACIÓN DE ZONA CASA DEL CONSERJE</t>
  </si>
  <si>
    <t>COLEGIO PÚBLICO ROSA DE LUXEMBURGO. ACTUACIONES PARA MANTENIMIENTO DE CUBIERTA</t>
  </si>
  <si>
    <t>AULA NATURALEZA DE CASA DE CAMPO. EXIGENCIAS INSPECCIÓN TÉCNICA EDIFICIOS:MURO CONTENCIÓN</t>
  </si>
  <si>
    <t>CENTRO CULTURAL JUAN GRIS. ACTUACIONES EN MATERIA DE ACCESIBILIDAD, SUSTITUCIÓN DE CIERRE EN ACCESO</t>
  </si>
  <si>
    <t>CENTRO DE SERVICIOS SOCIALES ARAVACA. ADECUACION SALIDA EMERGENCIA, RETEJADO CUBIERTA E IMPERMEABILI</t>
  </si>
  <si>
    <t>COLEGIO DANIEL VÁZQUEZ DÍAZ. REVESTIMIENTOS, RADIADORES Y RETIRADA Y PROTECCIÓN CONTRA ANIDAMIENTOS</t>
  </si>
  <si>
    <t>CENTRO DEPORTIVO FERNANDO MARTÍN. PROTECCIÓN DE LA EDIFICACIÓN FRENTE A AVES</t>
  </si>
  <si>
    <t>CENTRO SERVICIOS SOCIALES DEHESA DE LA VILLA. IMPERMEABILIZACIÓN CUBIERTA, ADAPTACIÓN BARANDILLAS Y</t>
  </si>
  <si>
    <t>COLEGIO PÚBLICO EUGENIO MARIA DE HOSTOS. MANTENIMIENTO CUBIERTA Y RED DE RECOGIDA DE PLUVIALES Y TOT</t>
  </si>
  <si>
    <t>CENTRO DE MAYORES MANZANARES. ACTUACIONES DE SALUBRIDAD Y ACONDICINAMIENTOS</t>
  </si>
  <si>
    <t>COLEGIO PÚBLICO LEPANTO. ACTUACIONES PARA MANTENIMIENTO DE CUBIERTA Y OTROS</t>
  </si>
  <si>
    <t>COLEGIO PÚBLICO ARAVACA. ACTUACIONES PARA MANTENIMIENTO DE CUBIERTA Y OTROS</t>
  </si>
  <si>
    <t>CENTRO CULTURAL JULIO CORTAZAR. AISLAMIENTO TÉRMICO, IMPERMEABILIZACIONES Y LUMINARIAS EN BIBLIOTECA</t>
  </si>
  <si>
    <t>CENTRO DEPORTIVO CASA DE CAMPO LAGO. RETEJADO DE PABELLÓN Y RESOLADO DE ZONAS EXTERIORES</t>
  </si>
  <si>
    <t>CENTRO DEPORTIVO LA BOMBILLA. RENOVACIÓN PISTAS PADEL, RESOLADO EXTERIOR ANTIDESLIZANTE Y ACCESIBILI</t>
  </si>
  <si>
    <t>CENTRO DE ACOGIDA CASA DE LA ROSA. REFORMA DE ASEOS, RESOLADOS INTERIORES Y EXTERIORES Y OTROS</t>
  </si>
  <si>
    <t>CENTRO DEPORTIVO FERNANDO MARTÍN. CERRAMIENTO PISTA TENIS Y TRATAMIENTO SUELOS PABELLÓN POLIDEPORTIV</t>
  </si>
  <si>
    <t>DEPORTIVO BÁSICO EL PARQUE. OBRAS DE ACONDICIONAMIENTO</t>
  </si>
  <si>
    <t>CENTRO MAYORES CIUDAD DE MÉJICO. ACONDICIONAMIENTO, MEJORA ACCESIBILIDAD Y ADAPTACIÓN A NORMATIVA</t>
  </si>
  <si>
    <t>CENTRO CULTURAL MIGUEL HERNÁNDEZ. OBRAS DE REHABILITACIÓN DE FACHADAS</t>
  </si>
  <si>
    <t xml:space="preserve"> 570000918</t>
  </si>
  <si>
    <t>VIVERO DE EMPRESAS DE CARABANCHEL. HABILITACIÓN DE ESPACIOS DE COWORKING</t>
  </si>
  <si>
    <t>VIVERO DE EMPRESAS DE VALLECAS. HABILITACIÓN DE ESPACIOS DE COWORKING</t>
  </si>
  <si>
    <t>VIVERO DE EMPRESAS DE SAN BLAS. REFORMA</t>
  </si>
  <si>
    <t>CENTRO DE SERVICIOS SOCIALES VICENTE FERRRER Y JOSEFA AMAR. ADECUACIÓN SOLADO</t>
  </si>
  <si>
    <t>EDIFICIOS DE LA SECCION DE LA BANDA DE POLICIA MUNICIPAL. CARPINTERIA EXTERIOR</t>
  </si>
  <si>
    <t>EDIFICIOS DE LA UNIDAD ESPECIAL DE TRAFICO DE POLICIA MUNICIPAL. CARPINTERIA EXTERIOR</t>
  </si>
  <si>
    <t>EDIFICIOS DE LA UNIDAD INTEGRAL DE POLICIA MUNICIPAL DE LATINA. CARPINTERÍA EXTERIOR</t>
  </si>
  <si>
    <t>UNIDAD APOYO A LA SEGURIDAD CTERA. DEL PARDO Nº 3. RECONSTRUCCION INTEGRAL DE LA RED DE SANEAMIENTO</t>
  </si>
  <si>
    <t>UNIDA INTEGRAL DE POLICÍA DEL DISTRITO DE MORATALAZ C/ FUENTE CARRANTONA 6. REFORMA CLIMATIZACION</t>
  </si>
  <si>
    <t>UNIDA INTEGRAL DE POLICÍA DEL DISTRITO DE USERA C/DOCTOR TOLOSA LATOUR 16. REFORMA CLIMATIZACION</t>
  </si>
  <si>
    <t>"EDIFICIO ANEXO A LA BIBLIOTECA ""LA CHATA"". CONSOLIDACIÓN ESTRUCTURAL Y ACONDICIONAMIENTO"</t>
  </si>
  <si>
    <t>EDIFICIO PICO PATO, RECINTOS FERIALES CASA CAMPO. ADAPTACIÓN A NORMATIVA ELÉCTRICA</t>
  </si>
  <si>
    <t>EDIFICIO MADRIDEC. RECINTOS FERIALES CASA CAMPO. EXIGENCIAS INSPECCIÓN TÉCNICA Y NORMATIVA ELÉCTRICA</t>
  </si>
  <si>
    <t>ESCUELA DE MÚSICA JOAQUÍN TURINA. ADAPTACIÓN A NORMATIVA ELÉCTRICA</t>
  </si>
  <si>
    <t>CENTRO DE APOYO AL PROFESORADO EN C/ HERMANOS GARCÍA NOBLEJAS, 70. ADAPTACIÓN A NORMATIVA ELÉCTRICA</t>
  </si>
  <si>
    <t>CENTRO DEPORTIVO CONCEPCIÓN EN C/ JOSÉ HIERRO, 5. ADAPTACIÓN A NORMATIVA ELÉCTRICA</t>
  </si>
  <si>
    <t>CENTRO DE MAYORES SAN VICENTE DE PAÚL. ADAPTACIÓN A NORMATIVA ELÉCTRICA</t>
  </si>
  <si>
    <t>BIBLIOTECA PÚBLICA LA CHATA. ADAPTACIÓN A NORMATIVA ELÉCTRICA</t>
  </si>
  <si>
    <t>COLEGIO PÚBLICO ISABEL LA CATÓLICA.  ADAPTACIÓN A NORMATIVA ELÉCTRICA</t>
  </si>
  <si>
    <t>EQUIPO QUIRÚRGICO N.º 1 EN LA C/ MONTESA 22. EXIGENCIAS INSPECCIÓN TÉCNICA DE EDIFICIOS</t>
  </si>
  <si>
    <t>COLEGIO PÚBLICO LOYOLA DE PALACIO.  ADAPTACIÓN A NORMATIVA ELÉCTRICA</t>
  </si>
  <si>
    <t>218</t>
  </si>
  <si>
    <t>COLEGIO PÚBLICO CIUDAD DE VALENCIA. ADAPTACIÓN A NORMATIVA ELÉCTRICA</t>
  </si>
  <si>
    <t>COLEGIO PÚBLICO JUAN DE HERRERA . ADAPTACIÓN A NORMATIVA ELÉCTRICA</t>
  </si>
  <si>
    <t>CENTRO SOCIO CULTURAL SAN FRANCISCO DE LA PRENSA. ADAPTACIÓN A NORMATIVA ELÉCTRICA</t>
  </si>
  <si>
    <t>CANTÓN DE LIMPIEZA C/BAMBÚ, 4. MEJORA DE AISLAMIENTO,INSTALACIÓN DE CALDERA DE BIOMASA.</t>
  </si>
  <si>
    <t>PARQUE DE MAQUINARIA DE MANOTERAS. ZONA PERIFÉRICA. CARPINTERÍA EXTERIOR</t>
  </si>
  <si>
    <t>216</t>
  </si>
  <si>
    <t xml:space="preserve"> CANTÓN DE LIMPIEZA PLAZA DE LOS PINAZO 1.MEJORA EN EL AISLAMIENTO, CARPINTERIA E INSTALACIONES</t>
  </si>
  <si>
    <t>PUNTO LIMPIO DE ARGANZUELA C/ ESTRELLA DENÉBOLA. ADECUACIÓN</t>
  </si>
  <si>
    <t>PARQUE MAQUINARIA VALLECAS C/GRAN VÍA DEL ESTE, 73. ZONA CENTRO. CARPINTERÍA EXTERIOR Y CALEFACCIÓN</t>
  </si>
  <si>
    <t>CANTÓN LIMPIEZA C/JOSEFA DÍAZ 13. MEJORA AISLAMIENTO DE LA ENVOLVENTE Y AGUA CALIENTE SANITARIA</t>
  </si>
  <si>
    <t>CANTÓN DE LIMPIEZA DE ARAVACA SITO EN PLAZA DE CIRILO MARTÍN MARTÍN. MEJORA</t>
  </si>
  <si>
    <t>CANTÓN LIMPIEZA C/JOSÉ PAULETE,43. MUELLE DE DESCARGA EN ALTURA PARA CONTENEDORES DE 30 M3.</t>
  </si>
  <si>
    <t>CANTÓN EL PARDO. MEJORA DE AISLAMIENTO Y PANELES SOLARES AGUA CALIENTE SANITARIA</t>
  </si>
  <si>
    <t>CANTÓN LIMPIEZA C/MARÍA ODIAGA 1. EFICIENCIA ENERGÉTICA Y RENOVACION DE INSTALACIONES.</t>
  </si>
  <si>
    <t>CENTRO DEPORTIVO  LA MINA. REFORMA VESTUARIOS, CLIMATIZACIÓN PABELLÓN POLIDEPORTIVO Y ACCESIBILIDAD</t>
  </si>
  <si>
    <t>ACCESIBILIDAD EN PARADAS DE AUTOBUSES CON RETIRADA DE ANDENES Y AVANCE DE ACERAS</t>
  </si>
  <si>
    <t>DRENAJE EN LA ZONA DEL MURO DEL CEMENTERIO ALMUDENA. MEJORA</t>
  </si>
  <si>
    <t>ESTABILIZACIÓN DE TALUDES DE LA MARGEN DEL RÍO MANZANARES EN SU TRAMO INFERIOR</t>
  </si>
  <si>
    <t>ELEMENTOS DE PROTECCIÓN DEL TALUD DE LA C/IRUN Y RESTAURACIÓN  Y ADECUACIÓN DE ESCALERAS</t>
  </si>
  <si>
    <t>TALUD DEL CANALILLO DE LA DEHESA DE LA VILLA. AJARDINAMIENTO</t>
  </si>
  <si>
    <t>PARQUE JUAN PABLO II. IMPERMEABILIZACIÓN DE SUPERFICIES DE LOS VASOS DE LAS FUENTES ORNAMENTALES.</t>
  </si>
  <si>
    <t>JARDÍN FLORAL DE LA PLAZA DE LA VILLA.REMODELACIÓN INTEGRAL Y EFICIENCIA EN EL RIEGO</t>
  </si>
  <si>
    <t>CUBIERTA DE SAN LORENZO. REHABILITACIÓN  (RIEGO,  VALLAS, ANTIRRUIDO Y PLANTACIÓN )</t>
  </si>
  <si>
    <t>PARQUE LINEAL MANZANARES. RENOVACIÓN Y ADAPTACIÓN A NORMATIVA DEL ALUMBRADO PÚBLICO.</t>
  </si>
  <si>
    <t>PARQUE DE LAS ISLAS. MEJORA DEL SANEAMIENTO Y REORDENACIÓN DE PARTERRES AJARDINADOS</t>
  </si>
  <si>
    <t>MEJORA SANEAMIENTO Y CAMINOS, C/VICTOR DE LA SERNA Nº16, PARQUE PUERTA AMÉRICA, CORAZÓN MARÍA Y OTRA</t>
  </si>
  <si>
    <t>RIEGO EN AMPLIACIÓN ZONAS VERDES PARQUE DE LAS AVENIDAS Y AJARDINAMIENTO TALUD M30-PUENTE DE VENTAS</t>
  </si>
  <si>
    <t>REMODELACIÓN MEDIANA NTRA.SRA.DE LA VALVANERA Y ACONDICIONAMIENTO PLAZA CENTRAL DE LA COLONIA LOYOLA</t>
  </si>
  <si>
    <t>PARQUE DE LA CORNISA. ACONDICIONAMIENTO DE TALUDES</t>
  </si>
  <si>
    <t>MEDIANA DE LA CALLE GINZO DE LIMIA. REMODELACIÓN</t>
  </si>
  <si>
    <t>PARQUE ANA TUTOR. REMODELACIÓN Y MEJORA DE RED DE RIEGO AUTOMÁTICO</t>
  </si>
  <si>
    <t>PLAZA DE ORIENTE. RECUPERACIÓN DE VIARIO Y EVACUACIÓN DE PLUVIALES</t>
  </si>
  <si>
    <t>JARDINES DEL CAMPO DEL TORO.REMODELACIÓN Y EFICIENCIA EN EL RIEGO</t>
  </si>
  <si>
    <t>JARDINES DE CAMPO DE LA PALOMA. REMODELACIÓN</t>
  </si>
  <si>
    <t>EMT. UTILLAJE PARA CENTROS DE OPERACIONES , BASES Y APARCAMIENTOS</t>
  </si>
  <si>
    <t>EMT. EQUIPOS INFORMATICOS EN GENERAL</t>
  </si>
  <si>
    <t>EMT. ADQUISICION DE 200 AUTOBUSES</t>
  </si>
  <si>
    <t>MONUMENTO A ALFONSO XII. RESTAURACION</t>
  </si>
  <si>
    <t>FUENTE DE LA DIOSA CIBELES.RESTAURACION</t>
  </si>
  <si>
    <t>MURALLA CRISTIANA DE MADRID. RESTAURACIÓN</t>
  </si>
  <si>
    <t>EDIFICIO DON DE MARÍA. CLIMATIZACIÓN</t>
  </si>
  <si>
    <t>CERCA FELIPE IV. CONSOLIDACIÓN</t>
  </si>
  <si>
    <t>MUSEO DE LOS ORÍGENES. REFORMA INSTALACIÓN DE CLIMATIZACIÓN Y  ADAPTACIÓN A LA NORMATIVA VIGENTE</t>
  </si>
  <si>
    <t>MUSEO DE ESCULTURA AL AIRE LIBRE, Pº CASTELLANA. OBRAS DE ADAPTACIÓN</t>
  </si>
  <si>
    <t>EDIFICIO DEL PLANETARIO. REFORMA INSTALACIÓN DE CLIMATIZACIÓN Y ADAPTACIÓN A LA NORMATIVA VIGENTE</t>
  </si>
  <si>
    <t>RUINAS DE SAN ISIDORO. CONSOLIDACIÓN</t>
  </si>
  <si>
    <t>ENTORNO DE LA MURALLA ISLÁMICA. ADECUACIÓN</t>
  </si>
  <si>
    <t xml:space="preserve"> 570000919</t>
  </si>
  <si>
    <t>CENTRO SOCIO CULTURAL BLASCO IBAÑEZ. REPARACIÓN Y ACONDICIONAMIENTO</t>
  </si>
  <si>
    <t>CENTRO DE MAYORES EVANGELIOS. OBRAS DE REFORMA</t>
  </si>
  <si>
    <t>CENTRO CULTURAL SAN FERMÍN. OBRAS DE REFORMA</t>
  </si>
  <si>
    <t>CENTRO JUVENIL USERA. OBRAS DE REFORMA</t>
  </si>
  <si>
    <t>CENTRO CULTURAL CÁNOVAS DEL CASTILLO. OBRAS DE REFORMA</t>
  </si>
  <si>
    <t>CENTRO CULTURAL ORCASUR. OBRAS DE REFORMA</t>
  </si>
  <si>
    <t>CENTRO DE MAYORES ZOFÍO. OBRAS DE REFORMA</t>
  </si>
  <si>
    <t>CENTRO DE MAYORES SAN FILIBERTO. OBRAS DE REFORMA</t>
  </si>
  <si>
    <t>CENTRO CULTURAL USERA I. OBRAS DE REFORMA</t>
  </si>
  <si>
    <t>CENTRO DE MAYORES JOSE MANUEL BRINGAS. OBRAS DE REFORMA</t>
  </si>
  <si>
    <t>CENTRO CULTURAL MESETA DE ORCASITAS. OBRAS DE REFORMA</t>
  </si>
  <si>
    <t>CENTRO DE MAYORES ORCASUR. OBRAS DE REFORMA</t>
  </si>
  <si>
    <t>CENTRO DE MAYORES ARTURO PAJUELO. OBRAS DE REFORMA</t>
  </si>
  <si>
    <t>EDIFICIO SEDE DISTRITO DE USERA. OBRAS DE REFORMA</t>
  </si>
  <si>
    <t>CENTRO DE MAYORES LOYOLA DE PALACIO. OBRAS DE REFORMA</t>
  </si>
  <si>
    <t>DEPORTIVO BÁSICO CLUB DEPORTIVO ALZOLA . CÉSPED ARTIFICIAL EN CAMPOS DE FÚTBOL</t>
  </si>
  <si>
    <t>DOS VIVIENDAS EN CALLE GRAN AVENIDA Nº 14. OBRAS DE REFORMA Y ACONDICIONAMIENTO INTERIOR</t>
  </si>
  <si>
    <t>SEDE DISTRITO PUENTE DE VALLECAS.ACONDICIONAMIENTO INTERIOR EN PLANTA BAJA Y SÓTANO</t>
  </si>
  <si>
    <t>CENTRO CULTURAL EL POZO. OBRAS DE DE ACCESIBILIDAD,REFORMA TEATRO Y DISTRIBUCION INTERIOR</t>
  </si>
  <si>
    <t>CENTRO DE MAYORES CASA DEL BULEVAR. ADAPTACIÓN A NORMATIVA DE ACCESIBILIDAD EN ASCENSOR Y ASEOS</t>
  </si>
  <si>
    <t>CENTRO SOCIAL RAMÓN PÉREZ AYALA.IMPERMEABILIZACION CUBIERTAS Y LUCERNARIOS, UNIDADES AIRE Y REFORMA</t>
  </si>
  <si>
    <t>CENTRO DE DÍA Y MAYORES MORATALAZ. OBRAS DE REFORMA Y MEJORA</t>
  </si>
  <si>
    <t>LOCAL C/ ENCOMIENDA DE PALACIOS 292. OBRA DE REFORMA Y MEJORA CONDICIONES DE ACCESIBILIDAD</t>
  </si>
  <si>
    <t>CENTRO DE DÍA Y MAYORES NICANOR BARROSO. OBRAS DE REFORMA Y MEJORA</t>
  </si>
  <si>
    <t>EDIFICIO SEDE JUNTA MUNICIPAL DE MORATALAZ. OBRAS DE REFORMA Y MEJORA</t>
  </si>
  <si>
    <t>CENTRO CULTURAL JUVENIL MORATALAZ. OBRAS DE REFORMA Y MEJORA</t>
  </si>
  <si>
    <t>EDIFICIO MUNICIPAL GIL ALBERDI. OBRAS DE REFORMA Y MEJORA</t>
  </si>
  <si>
    <t>CENTRO CULTURAL EL TORITO. OBRAS DE REFORMA Y MEJORA</t>
  </si>
  <si>
    <t>CENTRO CULTURAL EDUARDO CHILLIDA. OBRAS DE REFORMA Y MEJORA</t>
  </si>
  <si>
    <t>EDIFICIO SEDE DISTRITO DE MORATALAZ. ADECUACIÓN CONSERJERÍA PARA ATENCIÓN AL PÚBLICO</t>
  </si>
  <si>
    <t>LOCALES DE ENSAYO INSONORIZADOS  C/ARROYO BELINCOSO, 11. OBRAS DE ADAPTACIÓN</t>
  </si>
  <si>
    <t>BIBLIOTECA PABLO NERUDA. ADECUACIÓN DE FACHADAS PARA MEJORA DE EFICIENCIA ENERGÉTICA.</t>
  </si>
  <si>
    <t>BIBLIOTECA ISLAS FILIPINAS. ADECUACIÓN DE FACHADAS PARA MEJORA DE EFICIENCIA ENERGÉTICA.</t>
  </si>
  <si>
    <t>JUNTA MUNICIPAL DISTRITO CIUDAD LINEAL. ADECUACIÓN CARPINTERÍA PARA MEJORA DE EFICIENCIA ENERGÉTICA.</t>
  </si>
  <si>
    <t>CENTRO CULTURAL Y BIBLIOTECA PRÍNCIPE ASTURIAS. ADECUACIÓN FACHADAS Y MEJORA EFICIENCIA ENERGÉTICA.</t>
  </si>
  <si>
    <t>COLEGIO PÚBLICO LEOPOLDO ALAS. ADECUACIÓN DE LA CUBIERTA DEL GIMNASIO PARA MEJORA DE EFICIENCIA ENER</t>
  </si>
  <si>
    <t>COLEGIO PÚBLICO CARLOS V. ADECUACIÓN CUBIERTA DEL GIMNASIO PARA MEJORA DE EFICIENCIA ENERGÉTICA.</t>
  </si>
  <si>
    <t>COLEGIO PÚBLICO JOAQUIN TURINA. ADECUACIÓN CUBIERTA GIMNASIO PARA MEJORA DE EFICIENCIA ENERGÉTICA.</t>
  </si>
  <si>
    <t>CENTRO DE MAYORES LUIS VIVES. INSTALACIONES DE CLIMATIZACIÓN E ILUMINACIÓN: MEJORA EFICIENCIA ENERGÉ</t>
  </si>
  <si>
    <t>CENTRO CULTURAL LA ELIPA. ADECUACIÓN INSTALACIÓN DE CLIMATIZACIÓN PARA MEJORA DE EFICIENCIA ENERGÉTI</t>
  </si>
  <si>
    <t>CENTRO MUNICIPAL DE MAYORES ASCAO. ADECUACIÓN A LA NORMATIVA DE SEGURIDAD EN CASO DE INCENDIO</t>
  </si>
  <si>
    <t>CENTRO CULTURAL SAN JUAN BAUTISTA. ADECUACIÓN INSTALACIÓN DE CLIMATIZACIÓN: MEJORA EFICIENCIA ENERGÉ</t>
  </si>
  <si>
    <t>CENTRO DE EDUCACIÓN ESPECIAL INFANTA ELENA.ADECUACIÓN CUBIERTA PARA MEJORA DE EFICIENCIA ENERGÉTICA.</t>
  </si>
  <si>
    <t>CENTRO DEPORTIVO SAN JUAN BAUTISTA. ADECUACIÓN CARPINTERÍA EXTERIOR. MEJORA EFICIENCIA ENERGÉTICA</t>
  </si>
  <si>
    <t>COLEGIO PÚBLICO SAN JUAN BOSCO. ADECUACIÓN CUBIERTA PARA MEJORA EFICIENCIA ENERGÉTICA.</t>
  </si>
  <si>
    <t>CENTRO ATENCIÓN FAMILIAS CAF-2 DISTRITO DE HORTALEZA. MEJORA CLIMATIZACIÓN</t>
  </si>
  <si>
    <t>CENTRO DE MAYORES EL HENAR. ADECUACIÓN DE ACCESO</t>
  </si>
  <si>
    <t>CENTRO CULTURAL SANCHINARRO. ACONDICIONAMIENTO GIMNASIO Y EXTERIORES.</t>
  </si>
  <si>
    <t>CENTRO DE DÍA DE MAYORES EL QUEROL. CERRAJERÍA EXTERIOR</t>
  </si>
  <si>
    <t>COLEGIO PÚBLICO VIRGEN DEL CORTIJO. VENTANAS EDIFICIO INFANTIL</t>
  </si>
  <si>
    <t>POLIDEPORTIVO DE HORTALEZA. ADECUACIÓN PISCINA CUBIERTA Y OTRAS OBRAS DE ACONDICIONAMIENTO</t>
  </si>
  <si>
    <t>POLIDEPORTIVO HORTALEZA. ITINERARIO ACCESIBLE Y MEJORA INSTALACIONES</t>
  </si>
  <si>
    <t>POLIDEPORTIVO LUIS ARAGONÉS. OBRAS DIVERSAS DE ACONDICIONAMIENTO</t>
  </si>
  <si>
    <t>CENTRO DE MAYORES HUERTA DE LA SALUD. MEJORA INSTALACIONES DE CLIMATIZACIÓN</t>
  </si>
  <si>
    <t>COLEGIO PÚBLICO MÉNDEZ NÚÑEZ. ACONDICIONAMIENTO ACCESO A COCINA</t>
  </si>
  <si>
    <t>CENTRO ATENCIÓN INFANCIA CAI-2 DISTRITO DE HORTALEZA.  MEJORA CLIMATIZACIÓN</t>
  </si>
  <si>
    <t>CENTRO INTEGRADO SANTIAGO APÓSTOL. MEJORA CLIMATIZACIÓN</t>
  </si>
  <si>
    <t>DEPORTIVO BÁSICA ESTIBALIZ. PAVIMENTECIÓN</t>
  </si>
  <si>
    <t>DEPORTIVO BÁSICO BACARES. REDUCCIÓN IMPACTO SONORO PISTAS DE SKATE PARK</t>
  </si>
  <si>
    <t>CENTRO DE MAYORES CONCEPCIÓN ARENAL. REDISTRIBUCIÓN ZONA COCINA Y CAFETERÍA</t>
  </si>
  <si>
    <t>COLEGIO PÚBLICO PINAR DEL REY. VENTANAS DEL GIMNASIO Y ZONAS COMUNES</t>
  </si>
  <si>
    <t>BIBLIOTECA HUERTA DE LA SALUD. ADECUACIÓN DE ASEOS DE PLANTA ALTA Y MEJORA INSTALACIONES</t>
  </si>
  <si>
    <t>CENTRO CULTURAL HORTALEZA. IMPERMEABILIZACIÓN CUBIERTA COMPLETA, CLIMATIZACIÓN Y VISIBILIDAD SALÓN A</t>
  </si>
  <si>
    <t>CENTRO CULTURAL CARRIL DEL CONDE. CLIMATIZACIÓN</t>
  </si>
  <si>
    <t>COLEGIO PÚBLICO RAMÓN PÉREZ DE AYALA. REFORMA CUBIERTA Y ACONDICIONAMIENTO PLANTA SEGUNDA</t>
  </si>
  <si>
    <t>CENTRO DE MAYORES NTRA SRA DE LA MERCED. ADAPTACIÓN BAÑO PARA DISCAPACITADOS Y CLIMATIZACIÓN</t>
  </si>
  <si>
    <t>DEPORTIVO BÁSICO LOS LLANOS. ACOMETIDA ELÉCTRICA Y ALUMBRADO</t>
  </si>
  <si>
    <t>SEDE DISTRITO DE HORTALEZA (EDIFICIO IV- SANIDAD Y CONSUMO). REPARACIÓN HUMEDADES</t>
  </si>
  <si>
    <t>COLEGIO PÚBLICO DIONISIO RIDRUEJO. DETECCIÓN INCENDIOS,COMPARTIMENTACIONES. REFORMA ASEOS Y VESTUARI</t>
  </si>
  <si>
    <t>CENTRO CULTURAL FEDERICO CHUECA. CLIMATIZACIÓN.</t>
  </si>
  <si>
    <t>CENTRO DE MAYORES SAN BENITO. REHABILITACIÓN FACHADA Y ACONDICIONAMIENTO INTERIOR</t>
  </si>
  <si>
    <t>COLEGIO PÚBLICO SAN MIGUEL. CERRAJERÍA EXTERIOR Y EFICIENCIA ENERGÉTICA</t>
  </si>
  <si>
    <t>CENTRO DE SERVICIOS SOCIALES CONCEPCIÓN ARENAL. OBRAS DE ACCESIBILIDAD Y REORDENACIÓN DE ESPACIOS</t>
  </si>
  <si>
    <t>COLEGIO PÚBLICO GARCILASO DE LA VEGA. CERRAJERÍA EXTERIOR Y EFICIENCIA ENERGÉTICA</t>
  </si>
  <si>
    <t>COLEGIO PÚBLICO ESPERANZA.ACONDICIONAMIENTO ESCALERAS, ASEOS, PATIO, CUBIERTA EDIFICIO 2 Y OTRAS</t>
  </si>
  <si>
    <t>COLEGIO PÚBLICO PABLO PICASSO.  REFORMA ASEOS PLANTA BAJA Y PRIMERA Y CUBIERTA GIMNASIO</t>
  </si>
  <si>
    <t>COLEGIO PÚBLICO FILÓSOFO SÉNECA. ACONDICIONAMIENTO Y MEJORA</t>
  </si>
  <si>
    <t>COLEGIO PÚBLICO JUAN ZARAGÜETA. CERRAJERÍA EXTERIOR YACONDICIONAMIENTO DE ANTIGUA CASA DEL CONSERJE</t>
  </si>
  <si>
    <t>CENTRO CULTURAL SILO HUERTA DE LA SALUD. OBRAS ADECUACIÓN NORMATIVA SEGURIDAD</t>
  </si>
  <si>
    <t>CENTRO EDUCACIÓN ESPECIAL PRINCESA SOFÍA. CARPINTERÍA, RECOGIDA AGUAS Y ACONDICIONAMIENTO TALLERES</t>
  </si>
  <si>
    <t>CENTRO CULTURAL LOS ROSALES. MEJORA CLIMATIZACIÓN SALÓN DE ACTOS</t>
  </si>
  <si>
    <t>CENTRO DE MAYORES JOSE ORTUÑO PONCE. ACONDICIONAMIENTO Y MEJORA</t>
  </si>
  <si>
    <t>CENTRO DE MAYORES SAN LUCIANO. MEJORA CLIMATIZACIÓN Y EFICIENCIA ENERGÉTICA</t>
  </si>
  <si>
    <t>CENTRO DE MAYORES Y SOCIAL VILLALONSO. ADAPTACIÓN NORMATIVA ACCESIBILIDAD Y REHABILITACIÓN FACHADA</t>
  </si>
  <si>
    <t>CENTRO CULTURAL SANTA PETRONILA. MEJORA CLIMATIZACIÓN Y EFICIENCIA ENERGETICA</t>
  </si>
  <si>
    <t>CENTRO CULTURAL MARCONI. MEJORAS EN LA FACHADA Y  EFICIENCIA ENERGÉTICA</t>
  </si>
  <si>
    <t>CENTRO DE MAYORES LA PLATANERA. MEJORAS EN LA FACHADA Y EFICIENCIA ENERGÉTICA</t>
  </si>
  <si>
    <t>DEPORTIVO BÁSICO LOS ROSALES. INSTALACIÓN DE CÉSPED EN CAMPO DE FÚTBOL</t>
  </si>
  <si>
    <t>EDIFICIO SEDE VILLA DE VALLECAS. ILUMINACIÓN DE EMERGENCIA. CUMPLIMIENTO NORMATIVA DE AUTOPROTECCIÓN</t>
  </si>
  <si>
    <t>COLEGIO PÚBLICO JUAN GRIS. VISERAS SOBRE PUERTAS EXTERIORES COMEDOR. PROTECCIÓN AGUA DE  LLUVIA</t>
  </si>
  <si>
    <t>CENTRO CULTURAL ZAZUAR. MEJORA DE RAMPA DE ACCESO. NORMATIVA DE ACCESIBILIDAD</t>
  </si>
  <si>
    <t xml:space="preserve"> CENTRO CULTURAL ZAZUAR. OBRAS DE REDISTRIBUCCIÓN DE ESPACIOS</t>
  </si>
  <si>
    <t>CENTRO CULTURAL FRANCISCO FATOU.REORDENACIÓN DE ESPACIOS</t>
  </si>
  <si>
    <t>EDIFICIO SEDE DISTRITO VILLA DE VALLECAS. INSTALACIONES PARA MINIMIZAR EL EXCESO DE LUMINOSIDAD</t>
  </si>
  <si>
    <t>EDIFICIO SEDE DISTRITO VILLA DE VALLECAS. ALGIBE Y GRUPO DE PRESIÓN. ADAPTACIÓN A NORMATIVA VIGENTE</t>
  </si>
  <si>
    <t>CENTRO DEPORTIVO CERRO ALMODOVAR. ADECUACIÓN TERRENOS SALIDAS EMERGENCIA PABELLÓN. ADAPTACIÓN A NORM</t>
  </si>
  <si>
    <t>COLEGIO PÚBLICO EL QUIJOTE. ALGIBE Y GRUPO DE PRESIÓN. ADAPTACIÓN A NORMATIVA VIGENTE</t>
  </si>
  <si>
    <t>COLEGIO PÚBLICO FRANCISCO FATOU. ALGIBE Y GRUPO DE PRESIÓN. ADAPTACIÓN A NORMATIVA VIGENTE</t>
  </si>
  <si>
    <t>COLEGIO PÚBLICO EL QUIJOTE. ACONDICIONAMIENTO ASEOS EXTERIORES Y DEL PABELLÓN INFANTIL</t>
  </si>
  <si>
    <t>COLEGIO PÚBLICO HONDURAS.ASFALTADO PAVIMENTO PISTAS DEPORTIVAS Y SUMIDEROS PARA RECOGIDA DE AGUAS</t>
  </si>
  <si>
    <t>COLEGIO PÚBLICO JUAN GRIS. ADECUACIÓN ZONA INFANTIL</t>
  </si>
  <si>
    <t>BIBLIOTECA GERARDO DIEGO. REPARACIÓN FACHADA EXTERIOR CON ZÓCALO ANTIGRAFITI</t>
  </si>
  <si>
    <t>CENTRO DEPORTIVO CERRO ALMODOVAR. OBRAS DE ADAPTACIÓN A NORMATIVA. ACOMETIDAS DE SANEAMIENTO</t>
  </si>
  <si>
    <t>COLEGIO PÚBLICO CIUDAD DE VALENCIA.OBRAS DE ADECUACIÓN A NORMATIVA DE AUTOPROTECCIÓN</t>
  </si>
  <si>
    <t>CENTRO DEPORTIVO CERRO ALMODOVAR. REFORMA DE LA SALA DE HALTEROFILIA</t>
  </si>
  <si>
    <t>COLEGIO PÚBLICO BLAS DE OTERO. ACONDICIONAMIENTO CARPINTERÍA EXTERIOR. ADECUACIÓN A NORMATIVA VIGENT</t>
  </si>
  <si>
    <t>BIBLIOTECA GERARDO DIEGO.  CARPINTERÍA DE FACHADA A PATIO</t>
  </si>
  <si>
    <t>COLEGIO PÚBLICO CIUDAD VALENCIA.SUPRESIÓN BARRERAS ARQUITECTÓNICAS ZONAS ESTANCIALES Y DEPORTIVAS</t>
  </si>
  <si>
    <t>CENTRO ACOGIDA PERSONAS SIN HOGAR LUIS VIVES. OBRAS REFORMA DE LA CUBIERTA</t>
  </si>
  <si>
    <t>COLEGIO PÚBLICO WINSTON CHURCHILL. ADECUACIÓN  ACOMETIDA ELÉCTRICA DE COCINA</t>
  </si>
  <si>
    <t>COLEGIO PÚBLICO CARMEN LAFORET. ADECUACIÓN  ACOMETIDA ELÉCTRICA DE COCINA</t>
  </si>
  <si>
    <t>COLEGIO PÚBLICO LOS ALMENDROS. ADECUACIÓN  ACOMETIDA ELÉCTRICA DE COCINA</t>
  </si>
  <si>
    <t>COLEGIO PÚBLICO PEDRO DUQUE. ADECUACIÓN  ACOMETIDA ELÉCTRICA DE COCINA</t>
  </si>
  <si>
    <t>COLEGIO PÚBLICO VALDEBERNARDO. ADECUACIÓN  ACOMETIDA ELÉCTRICA DE COCINA</t>
  </si>
  <si>
    <t>DEPORTIVO BÁSICO LUCANO. ADECUACIÓN CERRAMIENTO FÚTBOL SALA</t>
  </si>
  <si>
    <t>CENTRO CULTURAL BUERO VALLEJO Y BIBLIOTECA CANILLEJAS. TRATAMIENTO LUCERNARIOS Y CARPINTERIA SALÓN A</t>
  </si>
  <si>
    <t>CASA DE LA JUVENTUD MIGUEL DE CERVANTES. MEJORAS Y AMPLIACIÓN CLIMATIZACIÓN EN SALÓN DE ACTOS.</t>
  </si>
  <si>
    <t>BIBLIOTECA JOSÉ DEL HIERRO. AMPLIACIÓN CLIMATIZACIÓN VESTÍBULO , FILTROS SOLARES Y CREACIÓN ALMACÉN</t>
  </si>
  <si>
    <t>DEPORTIVO BÁSICO ARCAUTE. ADECUACIÓN DEL CERRAMIENTO USO POLIVALENTE</t>
  </si>
  <si>
    <t>CENTRO CULTURAL BUERO VALLEJO Y BIBLIOTECA CANILLEJAS. INSTALACIÓN ELÉCTRICA Y ADECUACIÓN LUMINARIAS</t>
  </si>
  <si>
    <t>CENTRO MAYORES CASTILLO DE UCLES. INSTALACIÓN ELÉCTRICA ADECUACIÓN LUMINARIAS LED Y FILTROS SOLARES</t>
  </si>
  <si>
    <t>DEPORTIVO BÁSICO ARCOS DE JALÓN. ADECUACIÓN CERRAMIENTO PISTAS BASKET, VOLEIBOL Y PATINAJE</t>
  </si>
  <si>
    <t>CENTRO MAYORES CIUDAD PEGASO. ADECUACIÓN TEGNOLOGÍA TIPO LED E INSTALACIÓN SOLAR AGUA CALIENTE</t>
  </si>
  <si>
    <t>DEPORTIVO BÁSICO LAS ROSAS. ADECUACIÓN CERRAMIENTOS PERIMETRAL Y DE LA PISTA DE BASKET</t>
  </si>
  <si>
    <t>AUDITORIO PARQUE EL PARAISO. IMPERMEABILIZACIÓN DE CUBIERTAS</t>
  </si>
  <si>
    <t>CENTRO SOCIO CULTURAL CIUDAD PEGASO. FILTROS SOLARES VENTANAS, IMPERMEABILIZACIÓN TERRAZAS Y OTRAS</t>
  </si>
  <si>
    <t>CENTRO SERVICIOS SOCIALES PABLO CASALS: ACONDICIONAMIENTO ZONA AMBULANCIAS, PATIO, FACHADAS Y OTRAS</t>
  </si>
  <si>
    <t>SEDE DISTRITO SAN BLAS. ADECUACIÓN TECNOLOGÍA LUMINARIA  LED E INSTALACIÓN SENSORES CREPUSCULARES.</t>
  </si>
  <si>
    <t>CENTRO CULTURAL Y DE MAYORES ANTONIO MACHADO. ADECUACIÓN SALÓN DE ACTOS, SUELO AULAS Y PANELES</t>
  </si>
  <si>
    <t>CENTRO JUVENIL MIGUEL DE CERVANTES.ACONDICIONAMIENTO SUELO ESCENARIO, ASEOS Y ADECUACIÓN LUMINARIAS</t>
  </si>
  <si>
    <t>CENTRO DIA MAYORES ESFINGE. ADECUACIÓN LUMINARIAS LED, SANEAMIENTO SUMIDEROS Y PROTECCIÓN SOLAR</t>
  </si>
  <si>
    <t>CENTRO SERVICIOS SOCIALES TORRE ARIAS. ADECUACIÓN PAVIMENTO, TECNOLOGÍA TIPO LED Y FILTROS SOLARES</t>
  </si>
  <si>
    <t>CENTRO SERVICIOS SOCIALES PABLO CASALS: ADECUACIÓN LUMINARIAS LED Y COLOCACIÓN FILTROS SOLARES</t>
  </si>
  <si>
    <t>CENTRO CULTURAL Y DEPORTIVO CIUDAD PEGASO: ADECUACIÓN LUMINARIAS LED Y ACONDICIONAMIENTO CUBIERTAS</t>
  </si>
  <si>
    <t>CENTRO CULTURAL JOSE LUIS LÓPEZ VÁZQUEZ. INSTALACIÓN ELÉCTRICA LUMINARIAS TIPO LED</t>
  </si>
  <si>
    <t>AUDITORIO PARQUE EL PARAISO: PAVIMENTACIÓN ZONAS TERRIZAS, ADECUACIÓN ILUMINACIÓN TIPO LED Y OTRAS</t>
  </si>
  <si>
    <t>CENTRO CULTURAL Y DE MAYORES ANTONIO MACHADO. REFORMA INSTALACIÓN ELÉCTRICA Y ADECUACIÓN LUMINARIAS</t>
  </si>
  <si>
    <t>CENTRO CULTURAL Y MAYORES ANTONIO MACHADO. ACONDICIONAMIENTO ACERAS, PAVIMENTACIÓN PISTA DEPORTIVA Y</t>
  </si>
  <si>
    <t>CENTRO JUVENIL MIGUEL DE CERVANTES.  ACONDICIONAMIENTO PAVIMENTO AGLOMERADO Y SUSTITUCIÓN CUBIERTA.</t>
  </si>
  <si>
    <t>SEDE DISTRITO SAN BLAS. INDEPENDIZAR TRES ZONAS DE AIRE FRIO Y CALOR ( ZONAS SUR, NORTE Y CONCEJALÍA</t>
  </si>
  <si>
    <t>CENTRO CULTURAL ANTONIO MACHADO. ADECUACIÓN CERRAMIENTO PERIMETRAL Y PORTONES ENTRADA CON TELEFONILL</t>
  </si>
  <si>
    <t>CENTRO DEPORTIVO SAN BLAS. ADECUACIÓN DE INSTALACIONES GENERALES Y LÍNEA DE VIDA.</t>
  </si>
  <si>
    <t>CENTRO DEPORTIVO SAN BLAS. ACONDICIONAMIENTO ACCESO PRINCIPAL Y RESTO DEPENDENCIAS DE LOS EDIFICIOS</t>
  </si>
  <si>
    <t>CENTRO CULTURAL ANTONIO MACHADO. REFORMA Y ACONDICIONAMIENTO DE ASEOS</t>
  </si>
  <si>
    <t>CENTRO DEPORTIVO SAN BLAS. ADECUACIÓN DEL CERRAMIENTO PERIMETRAL</t>
  </si>
  <si>
    <t>BARRACONES C/ FRÍAS. REHABILITACIÓN INTEGRAL</t>
  </si>
  <si>
    <t>CENTRO DE ACOGIDA SAN ISIDRO. P.º DEL REY, 34. OBRAS DE ACONDICIONAMIENTO</t>
  </si>
  <si>
    <t>EDIFICIO 1 CASA DE CAMPO. REFORMA</t>
  </si>
  <si>
    <t>SERVICIOS ATENCIÓN MUJERES VÍCTIMAS VIOLENCIA DE GÉNERO,2ª PLANTA C/ GENERAL RICARDOS, 14.ADAPTACIÓN</t>
  </si>
  <si>
    <t>CENTRO DE SERVICIOS SOCIALES LOS YÉBENES. RENOVACIÓN DE INSTALACIONES Y ACCESO</t>
  </si>
  <si>
    <t>POLIDEPORTIVO EL OLIVILLO. OBRAS DE ACONDICIONAMIENTO</t>
  </si>
  <si>
    <t>UNIDAD SUR AGENTES DE MOVILIDAD, P.º PONTONES, 23-25-27. OBRAS DE ACONDICIONAMIENTO</t>
  </si>
  <si>
    <t>RESIDENCIA MUNICIPAL PARA ENFERMOS ALZHEIMER MARGARITA RETUERTO, C/FRANCISCO ALTIMIRAS, 2. REFORMAS</t>
  </si>
  <si>
    <t>EDIFICIO C/ GUATEMALA, 24. OBRAS DE ACONDICIONAMIENTO</t>
  </si>
  <si>
    <t>COLEGIO NUESTRA SEÑORA DE LA PALOMA. C/ FRANCISCO RUANO 10 (CERCEDILLA). REFORMAS VARIAS</t>
  </si>
  <si>
    <t>999</t>
  </si>
  <si>
    <t>CENTRO DEPORTIVO PLATA Y CASTAÑAR. OBRAS DE ACCESIBILIDAD</t>
  </si>
  <si>
    <t>PISCINA DEL CENTRO DEPORTIVO LA VAGUADA. OBRAS DE ACCESIBILIDAD</t>
  </si>
  <si>
    <t>CENTRO INTEGRADO JAZMÍN. C/ JAZMÍN 48. REFORMAS</t>
  </si>
  <si>
    <t>CENTRO DE DIA Y ALZHEIMER AURORA VILLA. REFORMA</t>
  </si>
  <si>
    <t>CENTRO DE ATENCIÓN BÁSICA SOCIOSANITARIA PARA DROGODEPENDIENTES DE MADRID SALUD. REHABILITACIÓN</t>
  </si>
  <si>
    <t>POLIDEPORTIVO DE MORATALAZ. OBRAS DE ACCESIBILIDAD Y REFORMAS</t>
  </si>
  <si>
    <t>POLIDEPORTIVO GALLUR. REFORMA CAMPO DE FÚTBOL, PISTAS EXTERIORES Y VESTUARIOS</t>
  </si>
  <si>
    <t>POLIDEPORTIVO LA ELIPA. OBRAS DE REFORMA</t>
  </si>
  <si>
    <t>ESCUELA INFANTIL CIUDAD LINEAL III EN C/ MARTÍNEZ VILLERGAS, 46. ADAPTACIÓN A NORMATIVA ELÉCTRICA</t>
  </si>
  <si>
    <t>ESCUELA INFANTIL RAFAEL BERGAMÍN EN C/ RAFAEL BERGAMÍN, 28. ADAPTACIÓN A NORMATIVA ELÉCTRICA</t>
  </si>
  <si>
    <t>ESCUELA INFANTIL C/ PORTUGALETE, 6. ADAPTACIÓN A NORMATIVA ELÉCTRICA</t>
  </si>
  <si>
    <t>ESCUELA INFANTIL LAS AMAPOLAS C/OBOLO, 14. ADAPTACIÓN A NORMATIVA ELÉCTRICA</t>
  </si>
  <si>
    <t>ESCALERA EXTERIOR EN CENTRO SERVICIOS SOCIALES DEHESA DE LA VILLA. SUBSANACIÓN DE PATOLOGÍAS</t>
  </si>
  <si>
    <t>CASETA DE JARDINEROS C/CORDEL DE PAVONES. SUBSANACIÓN DE PATOLOGÍAS</t>
  </si>
  <si>
    <t>PISCINA CUBIERTA EN CENTRO DEPORTIVO ALUCHE. SUBSANACIÓN DE PATOLOGÍAS</t>
  </si>
  <si>
    <t>POLIDEPORTIVO DE ORCASITAS. SUBSANACIÓN DE PATOLOGÍA DE CIMENTACIÓN TORRES DE ALUMBRADO</t>
  </si>
  <si>
    <t>CENTRO DEPORTIVO LA ALMUDENA. SUBSANACIÓN DE PATOLOGÍAS EN PISCINA</t>
  </si>
  <si>
    <t>COLEGIO RESIDENCIA PALACIO VALDÉS (TRES CANTOS). SUBSANACIÓN DE PATOLOGÍAS</t>
  </si>
  <si>
    <t>CENTRO DEPORTIVO VALDEBERNARDO . SUBSANACIÓN PATOLOGÍAS EN GRADAS CAMPO DE FÚTBOL 11</t>
  </si>
  <si>
    <t>CENTRO DEPORTIVO MOSCARDÓ. SUBSANACIÓN DE PATOLOGÍA EN GRADERÍOS</t>
  </si>
  <si>
    <t>CENTRO DEPORTIVO MUNICIPAL VALLEHERMOSO. ADECUACIÓN SALA DE ARMAS</t>
  </si>
  <si>
    <t>UNIDAD INTEGRAL POLICÍA DISTRITO DE SAN BLAS, C/ESTOCOLMO, 91. REFORMA CLIMATIZACIÓN</t>
  </si>
  <si>
    <t>UNIDAD INTEGRAL POLICÍA DISTRITO DEVICÁLVARO, Pº POLIDEPORTIVO, 138 . REFORMA CLIMATIZACIÓN</t>
  </si>
  <si>
    <t>UNIDAD INTEGRAL POLICÍA DISTRITO DE VILLAVERDE, CTERA. CARABANCHEL-VICÁLVARO, 105 . CLIMATIZACIÓN</t>
  </si>
  <si>
    <t>UNIDAD INTEGRALPOLICÍA  DISTRITO DE HORTALEZA, C/AREQUIPA, 4 . REFORMA CLIMATIZACIÓN</t>
  </si>
  <si>
    <t>UNIDAD INTEGRALPOLICÍA  DISTRITO DE CIUDAD LINEAL, C/JOSÉ ARCONES GIL, 7. REFORMA CLIMATIZACIÓN</t>
  </si>
  <si>
    <t>UNIDAD INTEGRAL POLICÍA DISTRITO DE CARABANCHEL, C/ALBOX, 8. REFORMA CLIMATIZACIÓN</t>
  </si>
  <si>
    <t>UNIDAD INTEGRAL POLICÍA DISTRITO DE VILLA DE VALLECAS, AV.REAL DE ARGANDA, 64. REFORMA CLIMATIZACIÓN</t>
  </si>
  <si>
    <t>CENTRO DEPORTIVO "ANTIGUO CANÓDROMO". SUBSANACIÓN DE PATOLOGÍAS</t>
  </si>
  <si>
    <t>VÍA CICLISTA PASEO MORET -PASEO DEL PINTOR ROSALES. CONSTRUCCIÓN</t>
  </si>
  <si>
    <t>VÍA CICLISTA EN SANTA ENGRACIA-BRAVO MURILLO.CONSTRUCCIÓN</t>
  </si>
  <si>
    <t>VÍA CICLISTA AVDA. TOREROS - CASTELLANA. CONSTRUCCIÓN</t>
  </si>
  <si>
    <t>VÍA CICLISTA PUERTA DE TOLEDO - ANTONIO LEYVA. CONSTRUCCIÓN</t>
  </si>
  <si>
    <t>VÍA CICLISTA AV. DE OPORTO - EUGENIA DE MONTIJO. CONSTRUCCIÓN</t>
  </si>
  <si>
    <t>VIA CICLISTA PROLONGACIÓN MADRID RIO C/ANICETO MARINAS-RIBERA DEL MANZANARES HASTA PUENTE FRANCESES</t>
  </si>
  <si>
    <t>VÍA CICLISTA EN GRAN VÍA DE HORTALEZA . CONSTRUCCIÓN</t>
  </si>
  <si>
    <t>VÍA CICLISTA. M-10 BULEVARES. CONSTRUCCIÓN</t>
  </si>
  <si>
    <t>PARQUE LINEAL DEL MANZANARES. ADAPTACIÓN Y REORDENACIÓN DEL ARBORETO BOTÁNICO.</t>
  </si>
  <si>
    <t>ANTIGUAS OFICINAS DEL TEATRO DE MADRID. OBRAS DE REHABILITACION Y REPARACION</t>
  </si>
  <si>
    <t>ESCUELA INFANTIL LA PALOMA. ADECUACIÓN VIERTEAGUAS Y AMPLIACIÓN ZONA JUEGOS</t>
  </si>
  <si>
    <t>ESPACIO DE IGUALDAD EN EL DISTRITO CENTRO, C/ PALMA, 30. OBRAS DE ADAPTACIÓN</t>
  </si>
  <si>
    <t>EDIFICIOS SEDE DE LA JUNTA DE DISTRITO DE RETIRO. REFORMA INSTALACIONES Y EFICIENCIA ENERGÉTICA</t>
  </si>
  <si>
    <t>POLIDEPORTIVO PRADILLO. REHABILITACIÓN Y AHORRO ENERGÉTICO: ILUMINACIÓN LED EN PISTAS DE PADEL</t>
  </si>
  <si>
    <t>DEPORTIVO BÁSICO LA CABRERA, C/CÁNDIDO MATEO, S/N. INSTALACIÓN DE CÉSPED EN CAMPO DE FÚTBOL</t>
  </si>
  <si>
    <t>CENTRO DEPORTIVO FERNANDO MARTÍN. RENOVACIÓN DE PISTA DEPORTIVA.</t>
  </si>
  <si>
    <t xml:space="preserve"> INSTALACION DEPORTIVA BÁSICA GOYA. OBRAS DE ACONDICIONAMIENTO</t>
  </si>
  <si>
    <t>ANTIGUA IGLESIA MARIS STELLA, C/DR.TOLOSA LATOUR, 16- ACONDICIONAMIENTO INTERIOR</t>
  </si>
  <si>
    <t>CENTRO DE DÍA Y MAYORES ISAAC RABÍN. OBRAS DE REFORMA Y MEJORA</t>
  </si>
  <si>
    <t>DEPORTIVO BÁSICO DEHESA DE MORATALAZ (URBIS), AV. DR. GARCÍA TAPIA, 117. REFORMA Y MEJORA</t>
  </si>
  <si>
    <t>DEPORTIVO BÁSICO AYACUCHO. VALLADO</t>
  </si>
  <si>
    <t>DEPORTIVO BÁSICO HUERTA DE LA SALUD. VALLADO</t>
  </si>
  <si>
    <t>CENTRO CULTURAL FEDERICO CHUECA. REFORMA DE ASEOS Y ACCESIBILIDAD</t>
  </si>
  <si>
    <t>COLEGIO PÚBLICO ADOLFO SUÁREZ. ACONDICIONAMIENTO PATIO</t>
  </si>
  <si>
    <t>CENTRO CULTURAL EL MADROÑO. OBRAS MEJORA RENDIMIENTO ENERGÉTICO ILUMINACIÓN DE SALÓN DE ACTOS</t>
  </si>
  <si>
    <t>CENTRO CULTURAL VALDEBERNARDO. OBRAS MEJORA RENDIMIENTO ENERGÉTICO ILUMINACIÓN DE SALÓN DE ACTOS</t>
  </si>
  <si>
    <t>CENTRO CULTURAL VILLA BARAJAS.EFICIENCIA ENERGÉTICA EN PATIO INTERIOR E INSTALACIONES DE CLIMATIZACI</t>
  </si>
  <si>
    <t>CENTRO SERVICIOS SOCIALES GLORIA FUERTES. INSTALACIONES PROTECCIÓN SOLAR PARA OPTIMIZAR LA ENERGÍA</t>
  </si>
  <si>
    <t>ESCUELA DE MUSICA EL CAPRICHO. ACONDICIONAMIENTO ESPACIO LIBRE DE PARCELA Y NUEVO ACCESO AL EDIFICIO</t>
  </si>
  <si>
    <t>CENTRO DEPORTIVO BARAJAS. PROTECCIÓN SOLAR FACHADA: EFICIENCIA ENERGÉTICA EN CLIMATIZACIÓN INTERIOR</t>
  </si>
  <si>
    <t>CENTRO DE MAYORES ACUARIO. EFICIENCIA ENERGÉTICA INSTALACIONES CLIMATIZACIÓN Y PARA EVITAR SOLEAMIEN</t>
  </si>
  <si>
    <t>CENTRO DEPORTIVO DE BARAJAS. ACONDICIONAMIENTO INTERIOR Y EXTERIOR Y ADECUACIÓN A NORMATIVA</t>
  </si>
  <si>
    <t>SEDE DISTRITO BARAJAS.ACONDICIONAMIENTO INTERIOR E ILUMINACIÓN ENERGÉTICAMENTE EFICIENTE Y ANTICONTA</t>
  </si>
  <si>
    <t>ESCUELA DE MÚSICA EL CAPRICHO. ACTUACIÓN GLOBAL FRENTE A HUMEDADES</t>
  </si>
  <si>
    <t>EDIFICIO SEDE DISTRITO DE BARAJAS. EFICIENCIA ENERGÉTICA EN LAS INSTALACIONES DE CLIMATIZACIÓN</t>
  </si>
  <si>
    <t>CENTRO SERVICIOS SOCIALES TERESA CALCUTA. EFICIENCIA ENERGÉTICA INSTALACIONES DE ILUMINACIÓN Y CLIMA</t>
  </si>
  <si>
    <t>POLIDEPORTIVO DE BARAJAS.INSTALACIÓN SOLAR.CALDERAS Y PANELES SOLARES PARA CALENTAR PISCINAS Y DUCHA</t>
  </si>
  <si>
    <t xml:space="preserve"> 570001304</t>
  </si>
  <si>
    <t>MERCADO DE LAS VENTAS.OBRAS DE ACONDICIONAMIENTO Y ACCESIBILIDAD</t>
  </si>
  <si>
    <t>ASEOS PARA DISCAPACITADOS EN LOS MERCADOS MUNICIPALES. INCORPORACIÓN</t>
  </si>
  <si>
    <t>MERCADO DE SAN CRISTOBAL, C/TORRALBA. OBRAS DE  ACCESIBILIDAD EN LA PLANTA PRIMERA</t>
  </si>
  <si>
    <t>MERCADO DE ORCASUR, AVDA. ORCASUR. OBRAS DE ACCESIBILIDAD EN LA PLANTA PRIMERA</t>
  </si>
  <si>
    <t>PABELLÓN DE MAYORALES CASA DE CAMPO. C/ PISTA, 4. OBRAS DE ACONDICIONAMIENTO</t>
  </si>
  <si>
    <t>EDIFICIO C/GENERAL RICARDOS 14. SUBSANACIÓN DE PATOLOGÍAS</t>
  </si>
  <si>
    <t>CENTRO DE ATENCIÓN A LA INFANCIA CAI VI EN C/ ALVERJA 11. SUBSANACIÓN DE PATOLOGÍAS</t>
  </si>
  <si>
    <t>SEDE DISTRITO SAN BLAS. ADAPTACIÓN A NORMATIVA ELÉCTRICA Y TECNOLOGÍA LED EN ZONA AJARDINADA</t>
  </si>
  <si>
    <t>BILBLIOTECA JOSÉ DEL HIERRO. ADAPTACIÓN A NORMATIVA ELÉCTICA Y TECNOLOGÍA LED</t>
  </si>
  <si>
    <t>ACOMETIDA DE AGUA REGENERADA AL ESTANQUE DE TORMENTAS DE VALDEMARÍN.</t>
  </si>
  <si>
    <t>ERAR DE VIVEROS DE LA VILLA. MEJORA DE LA CALIDAD DEL AGUA DE REGENERACIÓN</t>
  </si>
  <si>
    <t>PROLONGACIÓN DE LA RED DE AGUA REGENERADA AL PARQUE FLUVIAL DEL MANZANARES</t>
  </si>
  <si>
    <t xml:space="preserve"> PARQUE MADRID RÍO. CREACIÓN SENDA TEMÁTICA (BOTÁNICA, FAUNÍSTICAS E HISTÓRICAS). SEGÚN ZONIFICACIÓN</t>
  </si>
  <si>
    <t>PARQUE JUAN PABLO II. MEJORA DE LA EFICIENCIA ENERGÉTICA DEL ALUMBRADO PÚBLICO E INSTALACIONES</t>
  </si>
  <si>
    <t>ZONA VERDE COLINDANTE CON LOS JARDINES DEL CAPRICHO. REMODELACIÓN</t>
  </si>
  <si>
    <t>PARQUE JUAN CARLOS I. ADECUACIÓN NORMATIVA Y MEJORA EFICIENCIA ENERGÉTICA ALUMBRADO PÚBLICO E INSTAL</t>
  </si>
  <si>
    <t>PARQUE MADRID RÍO.INNOVACIÓN TECNOLÓGICA EN EL ALUMBRADO PÚBLICO</t>
  </si>
  <si>
    <t>ZONA VERDE ENTRE LAS CALLES BLASA PEREZ, ALGORTA Y GENERAL RICARDOS. ACONDICIONAMIENTO</t>
  </si>
  <si>
    <t>ZONA VERDE JUNTO AL COLEGIO MIGUEL SERVET. ACONDICIONAMIENTO</t>
  </si>
  <si>
    <t>EMT .MAQUINARIA PARA INSTALACIONES Y SERVICIOS</t>
  </si>
  <si>
    <t>EMT. INSTALACIONES EN CALLE PARA CARRIL BUS Y ASEOS CONDUCTORES</t>
  </si>
  <si>
    <t>EMT. APLICACIONES INFORMATICAS LICENCIAS</t>
  </si>
  <si>
    <t>EMT. MAQUINARIA PARA CENTROS DE OPERACIONES</t>
  </si>
  <si>
    <t>EMT. ENSAYO DE INGENIERIA EN AUTOBUS</t>
  </si>
  <si>
    <t>EMT. APLICACIONES INFORMATICAS SISTEMAS DE GESTION DINÁMICA MOVILIDAD</t>
  </si>
  <si>
    <t>EMT. APLICACIONES INFORMATICAS SISTEMAS DE GESTION</t>
  </si>
  <si>
    <t>EMT. CONSTRUCCIONES EN CENTROS DE OPERACIONES</t>
  </si>
  <si>
    <t>EMT. INSTALACIONES TECNOLOGICAS EN CENTROS OPERACIONES Y BASES</t>
  </si>
  <si>
    <t>EMT. INSTALACIONES TECNICAS EN BASES Y APARCAMIENTOS</t>
  </si>
  <si>
    <t>EMT. PROYECTO PILOTO RECARGA RÁPIDA POR INDUCCIÓN BUS ELÉCTRICO</t>
  </si>
  <si>
    <t>EMT. INSTALACIONES TECNICAS EN CENTROS DE OPERACIONES</t>
  </si>
  <si>
    <t>EMT. INSTALACIONES TECNOLOGICAS EN AUTOBUS</t>
  </si>
  <si>
    <t>CENTRO CULTURAL PUERTA DE TOLEDO.OBRAS DE MEJORA INSTALACIONES</t>
  </si>
  <si>
    <t>CENTRO DE DÍA Y MAYORES ESCUELAS SAN ANTÓN . OBRAS DE MEJORA INSTALACIONES</t>
  </si>
  <si>
    <t>ALBERGUE JUVENIL C/MEJÍA LEQUERICA, 21. OBRAS DE MEJORA INSTALACIONES</t>
  </si>
  <si>
    <t>CENTRO CULTURAL MAESTRO ALONSO.PROTECCIÓN ALGIBE Y GRUPO PRESIÓN DE INCENDIOS.MEJORA FACHADA PRINCIP</t>
  </si>
  <si>
    <t>CENTRO DE SERVICIOS SOCIALES ENTREVÍAS. INSTALACIONES DE ILUMINACIÓN INTERIOR</t>
  </si>
  <si>
    <t>CENTRO DEPORTIVO CONCEPCIÓN. ADECUACIÓN INSTALACIÓN ELECTRICA CAMPO FÚTBOL. MEJORA EFICIENCIA ENERGÉ</t>
  </si>
  <si>
    <t>PALACETE SEDE DISTRITO DE HORTALEZA. RESTAURACIÓN MURO PERIMETRAL</t>
  </si>
  <si>
    <t>CENTRO DEPORTIVO MUNICIPAL PLATA Y CASTAÑAR. SISTEMA DE RECICLADO DE AGUA</t>
  </si>
  <si>
    <t>ESCUELA INFANTIL LA LUNA. MEJORA DE LA ENVOLVENTE DEL EDIFICIO</t>
  </si>
  <si>
    <t>COLEGIO PÚBLICO AUSIAS MARCH. ADECUACIÓN DE PATIOS</t>
  </si>
  <si>
    <t>COLEGIO PÚBLICO EL GRECO. ADECUACIÓN DE PATIOS</t>
  </si>
  <si>
    <t>ESCUELA DE MÚSICA DE VICÁLVARO. OBRAS MEJORA RENDIMIENTO ENERGÉTICO ILUMINACIÓN DE SALÓN DE ACTOS</t>
  </si>
  <si>
    <t>COLEGIO PÚBLICO ZARAGOZA. ADECUACIÓN COMEDOR Y OTRAS DEPENDENCIAS</t>
  </si>
  <si>
    <t>COLEGIO PÚBLICO CIUDAD DE GUADALAJARA. OBRAS DE ACONDICIONAMIENTO</t>
  </si>
  <si>
    <t>INFORMÁTICA MADRID.RENOVACION DE ORDENADORES PORTÁTILES</t>
  </si>
  <si>
    <t>INFORMÁTICA MADRID.RENOVACION DE ORDENADORES DE SOBREMESA DE MAS DE 5 AÑOS</t>
  </si>
  <si>
    <t>INFORMÁTICA MADRID. MULTIFUNCIONALES SOBREMESA CON LECTOR RFID</t>
  </si>
  <si>
    <t>INFORMÁTICA MADRID. RENOVACION DE IMPRESORAS DEPARTAMENTALES LASER COLOR</t>
  </si>
  <si>
    <t>INFORMÁTICA MADRID.EQUIPAMIENTO ACCESORIO PUESTOS TRABAJO (WEBCAMS, IMPRESORAS TARJETAS, ESCANERS DN</t>
  </si>
  <si>
    <t>INFORMÁTICA MADRID.TABLETAS CONECTIVIDAD REMOTA APLICACIONES CORPORATIVAS Y CENTROS MAYORES, SERVICI</t>
  </si>
  <si>
    <t>INFORMÁTICA MADRID. RENOVACION DE IMPERSORAS OFIMATICAS</t>
  </si>
  <si>
    <t>INFORMÁTICA MADRID. RENVACION DE IMPRESORAS DE ETIQUETAS PARA REGISTRO</t>
  </si>
  <si>
    <t>INFORMÁTICA MADRID. RENOVACION DE MONITORES</t>
  </si>
  <si>
    <t>INFORMÁTICA MADRID. DOTACION DE LICENCIAS DE SOFTWARE OFFICE DE PUESTO DE TRABAJO</t>
  </si>
  <si>
    <t>INFORMÁTICA MADRID. DOTACION DE LICENCIAS DE SOFTWARE POWER PDF</t>
  </si>
  <si>
    <t>INFORMÁTICA MADRID. DOTACION DE LICENCIAS DE SOFTWARE DE PUESTO DE TRABAJO A DEMANDA</t>
  </si>
  <si>
    <t xml:space="preserve"> 570001305</t>
  </si>
  <si>
    <t>VIVEROS DE EMPRESAS. INSTALACIÓN Y MONTAJE DE CARTELERÍA EXTERIOR</t>
  </si>
  <si>
    <t>DESFIBRILADORES SEMIAUTOMÁTICOS EXTERNOS EN LOS MERCADOS MUNICIPALES. INSTALACIÓN</t>
  </si>
  <si>
    <t>ACCESIBILIDAD UNIVERSAL EN LOS MERCADOS MUNICIPALES Y VIVEROS DE EMPRESAS.</t>
  </si>
  <si>
    <t>EQUIPO  DE DESULFURACIÓN DE BIOGÁS DE BIOMETANIZACIÓN DE LA PLANTA DE BIOMETANIZACIÓN DE LA PALOMA</t>
  </si>
  <si>
    <t>EQUIPO DE DESULFURACIÓN DE BIOGÁS DE BIOMETANIZACIÓN DE LA PLANTA DE BIOMETANIZACIÓN LAS DEHESAS</t>
  </si>
  <si>
    <t>SISTEMA DE DEPURACIÓN DE GASES EN LA PLANTA DE TRATAMIENTO LA PALOMA</t>
  </si>
  <si>
    <t>570002095</t>
  </si>
  <si>
    <t>ESCUELA INFANTIL EL DUENDE. ADECUACIÓN  INSTALACIÓN ELÉCTRICA Y EFICIENCIA ENERGETICA</t>
  </si>
  <si>
    <t>RESIDENCIA INTERNADO SANI ILDEFONSO. ADAPTACIÓN AULAS EN SÓTANOS</t>
  </si>
  <si>
    <t>ZONA DE "EL RENEGADO" DEL PARQUE DE LA CASA DE CAMPO. RECUPERACIÓN MURO DE CERRAMIENTO HISTÓRICO</t>
  </si>
  <si>
    <t>TOTAL</t>
  </si>
  <si>
    <t>-                     Climatización de la Unidad Integral de Policía del Distrito de Retiro en la calle Cocheras, 5 por 230.000,00 euros, debido a un problema de impermeabilización generalizado en toda la cubierta del edificio.</t>
  </si>
  <si>
    <t>-                     Cerramiento de la Casa de Campo desde la Puerta de la Carretera de Castilla a la salida del Arroyo Antequina por 935.000,00 euros. Este trazado, al no coincidir con el cerramiento histórico del Parque, no ha obtenido el consenso de los Grupos de Interés en la Casa de Campo que han manifestado que supondría el fraccionamiento del mismo.</t>
  </si>
  <si>
    <t>-                     Césped artificial en el Deportivo Básico Cerro Cabezuelo en el distrito de Puente de Vallecas por 719.950,00 euros, en tanto las Asociaciones de Vecinos han manifestado la necesidad de construir un polideportivo en este lugar.</t>
  </si>
  <si>
    <t>*Con respecto a los datos de IFS proporcionados el pasado 1 de septiembre, se ha actualizado el número de proyectos. Tres de ellos han sido retirados o modificados por cuestiones técnicas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</si>
</sst>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 \ "/>
    <numFmt numFmtId="167" formatCode="#,##0.0000"/>
  </numFmts>
  <fonts count="24" x14ac:knownFonts="1">
    <font>
      <sz val="11"/>
      <color theme="1"/>
      <name val="Calibri"/>
      <family val="2"/>
      <scheme val="minor"/>
    </font>
    <font>
      <sz val="10"/>
      <name val="Arial"/>
      <family val="2"/>
    </font>
    <font>
      <sz val="10"/>
      <color rgb="FFE10E78"/>
      <name val="Arial"/>
      <family val="2"/>
    </font>
    <font>
      <sz val="18"/>
      <color rgb="FFE10E78"/>
      <name val="Arial"/>
      <family val="2"/>
    </font>
    <font>
      <sz val="20"/>
      <color rgb="FFE10E78"/>
      <name val="Arial"/>
      <family val="2"/>
    </font>
    <font>
      <sz val="22"/>
      <color rgb="FFE10E78"/>
      <name val="Bookman Old Style"/>
      <family val="1"/>
    </font>
    <font>
      <b/>
      <sz val="10"/>
      <color rgb="FFE10E78"/>
      <name val="Arial"/>
      <family val="2"/>
    </font>
    <font>
      <sz val="11"/>
      <color rgb="FFE10E78"/>
      <name val="Arial"/>
      <family val="2"/>
    </font>
    <font>
      <b/>
      <sz val="9"/>
      <name val="Arial"/>
      <family val="2"/>
    </font>
    <font>
      <b/>
      <sz val="8"/>
      <name val="Arial"/>
      <family val="2"/>
    </font>
    <font>
      <sz val="11"/>
      <name val="Calibri"/>
      <family val="2"/>
      <scheme val="minor"/>
    </font>
    <font>
      <sz val="10"/>
      <name val="MS Sans Serif"/>
      <family val="2"/>
    </font>
    <font>
      <sz val="10"/>
      <name val="Arial"/>
    </font>
    <font>
      <b/>
      <sz val="10"/>
      <name val="Arial"/>
      <family val="2"/>
    </font>
    <font>
      <sz val="8"/>
      <name val="Arial"/>
      <family val="2"/>
    </font>
    <font>
      <sz val="9"/>
      <name val="Arial"/>
      <family val="2"/>
    </font>
    <font>
      <sz val="8"/>
      <color indexed="30"/>
      <name val="Arial"/>
      <family val="2"/>
    </font>
    <font>
      <b/>
      <u/>
      <sz val="9"/>
      <name val="Arial"/>
      <family val="2"/>
    </font>
    <font>
      <sz val="8"/>
      <name val="Tahoma"/>
      <family val="2"/>
    </font>
    <font>
      <sz val="8"/>
      <color indexed="8"/>
      <name val="Tahoma"/>
      <family val="2"/>
    </font>
    <font>
      <b/>
      <sz val="11"/>
      <color indexed="81"/>
      <name val="Tahoma"/>
      <family val="2"/>
    </font>
    <font>
      <b/>
      <sz val="8"/>
      <name val="Tahoma"/>
      <family val="2"/>
    </font>
    <font>
      <b/>
      <sz val="11"/>
      <name val="Tahoma"/>
      <family val="2"/>
    </font>
    <font>
      <sz val="18"/>
      <name val="Tahoma"/>
      <family val="2"/>
    </font>
  </fonts>
  <fills count="9">
    <fill>
      <patternFill patternType="none"/>
    </fill>
    <fill>
      <patternFill patternType="gray125"/>
    </fill>
    <fill>
      <patternFill patternType="solid">
        <fgColor rgb="FFE10E78"/>
        <bgColor indexed="64"/>
      </patternFill>
    </fill>
    <fill>
      <patternFill patternType="solid">
        <fgColor theme="0"/>
        <bgColor indexed="64"/>
      </patternFill>
    </fill>
    <fill>
      <patternFill patternType="solid">
        <fgColor indexed="55"/>
        <bgColor indexed="24"/>
      </patternFill>
    </fill>
    <fill>
      <patternFill patternType="solid">
        <fgColor rgb="FFB2B2B2"/>
        <bgColor indexed="2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right/>
      <top/>
      <bottom style="thick">
        <color rgb="FFE10E78"/>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medium">
        <color indexed="55"/>
      </bottom>
      <diagonal/>
    </border>
    <border>
      <left/>
      <right/>
      <top style="thin">
        <color indexed="55"/>
      </top>
      <bottom style="medium">
        <color indexed="55"/>
      </bottom>
      <diagonal/>
    </border>
    <border>
      <left style="thin">
        <color indexed="10"/>
      </left>
      <right/>
      <top style="thin">
        <color indexed="10"/>
      </top>
      <bottom style="thin">
        <color indexed="64"/>
      </bottom>
      <diagonal/>
    </border>
    <border>
      <left/>
      <right/>
      <top style="thin">
        <color indexed="1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10"/>
      </bottom>
      <diagonal/>
    </border>
    <border>
      <left/>
      <right/>
      <top/>
      <bottom style="thin">
        <color indexed="10"/>
      </bottom>
      <diagonal/>
    </border>
    <border>
      <left/>
      <right/>
      <top/>
      <bottom style="thick">
        <color indexed="64"/>
      </bottom>
      <diagonal/>
    </border>
  </borders>
  <cellStyleXfs count="5">
    <xf numFmtId="0" fontId="0" fillId="0" borderId="0"/>
    <xf numFmtId="9" fontId="11" fillId="0" borderId="0" applyFont="0" applyFill="0" applyBorder="0" applyAlignment="0" applyProtection="0"/>
    <xf numFmtId="0" fontId="1" fillId="0" borderId="0"/>
    <xf numFmtId="0" fontId="1" fillId="0" borderId="0"/>
    <xf numFmtId="0" fontId="12" fillId="0" borderId="0"/>
  </cellStyleXfs>
  <cellXfs count="95">
    <xf numFmtId="0" fontId="0" fillId="0" borderId="0" xfId="0"/>
    <xf numFmtId="0" fontId="2" fillId="0" borderId="0" xfId="2" applyFont="1"/>
    <xf numFmtId="0" fontId="3" fillId="0" borderId="0" xfId="2" applyFont="1" applyBorder="1" applyAlignment="1">
      <alignment horizontal="left"/>
    </xf>
    <xf numFmtId="0" fontId="4" fillId="0" borderId="0" xfId="2" applyFont="1" applyBorder="1" applyAlignment="1">
      <alignment horizontal="left"/>
    </xf>
    <xf numFmtId="0" fontId="4" fillId="0" borderId="0" xfId="2" applyFont="1" applyBorder="1" applyAlignment="1">
      <alignment horizontal="center"/>
    </xf>
    <xf numFmtId="0" fontId="2" fillId="0" borderId="0" xfId="2" applyFont="1" applyBorder="1"/>
    <xf numFmtId="0" fontId="4" fillId="0" borderId="0" xfId="2" applyFont="1" applyBorder="1" applyAlignment="1">
      <alignment horizontal="right"/>
    </xf>
    <xf numFmtId="0" fontId="5" fillId="0" borderId="1" xfId="2" applyFont="1" applyBorder="1" applyAlignment="1"/>
    <xf numFmtId="0" fontId="2" fillId="0" borderId="0" xfId="2" applyFont="1" applyBorder="1" applyAlignment="1"/>
    <xf numFmtId="0" fontId="5" fillId="0" borderId="0" xfId="2" applyFont="1" applyBorder="1" applyAlignment="1"/>
    <xf numFmtId="0" fontId="2" fillId="0" borderId="0" xfId="2" applyFont="1" applyBorder="1" applyAlignment="1">
      <alignment horizontal="right"/>
    </xf>
    <xf numFmtId="0" fontId="6" fillId="0" borderId="0" xfId="2" applyFont="1" applyBorder="1" applyAlignment="1">
      <alignment horizontal="left"/>
    </xf>
    <xf numFmtId="0" fontId="7" fillId="0" borderId="0" xfId="2" applyFont="1" applyBorder="1" applyAlignment="1">
      <alignment horizontal="left"/>
    </xf>
    <xf numFmtId="0" fontId="7" fillId="0" borderId="0" xfId="2" applyFont="1" applyBorder="1" applyAlignment="1">
      <alignment horizontal="center"/>
    </xf>
    <xf numFmtId="0" fontId="7" fillId="0" borderId="0" xfId="2" applyFont="1" applyBorder="1" applyAlignment="1">
      <alignment horizontal="right"/>
    </xf>
    <xf numFmtId="0" fontId="1" fillId="0" borderId="0" xfId="3"/>
    <xf numFmtId="0" fontId="10" fillId="3" borderId="2" xfId="2" applyFont="1" applyFill="1" applyBorder="1" applyAlignment="1">
      <alignment wrapText="1"/>
    </xf>
    <xf numFmtId="0" fontId="10" fillId="3" borderId="2" xfId="3" applyFont="1" applyFill="1" applyBorder="1" applyAlignment="1">
      <alignment wrapText="1"/>
    </xf>
    <xf numFmtId="4" fontId="10" fillId="3" borderId="2" xfId="3" applyNumberFormat="1" applyFont="1" applyFill="1" applyBorder="1" applyAlignment="1">
      <alignment wrapText="1"/>
    </xf>
    <xf numFmtId="10" fontId="10" fillId="3" borderId="2" xfId="3" applyNumberFormat="1" applyFont="1" applyFill="1" applyBorder="1" applyAlignment="1">
      <alignment wrapText="1"/>
    </xf>
    <xf numFmtId="0" fontId="10" fillId="0" borderId="2" xfId="3" applyFont="1" applyBorder="1" applyAlignment="1"/>
    <xf numFmtId="4" fontId="10" fillId="0" borderId="2" xfId="3" applyNumberFormat="1" applyFont="1" applyBorder="1" applyAlignment="1"/>
    <xf numFmtId="10" fontId="10" fillId="0" borderId="2" xfId="3" applyNumberFormat="1" applyFont="1" applyBorder="1" applyAlignment="1"/>
    <xf numFmtId="9" fontId="10" fillId="0" borderId="2" xfId="1" applyFont="1" applyBorder="1" applyAlignment="1"/>
    <xf numFmtId="49" fontId="1" fillId="0" borderId="0" xfId="3" applyNumberFormat="1"/>
    <xf numFmtId="4" fontId="1" fillId="0" borderId="0" xfId="3" applyNumberFormat="1"/>
    <xf numFmtId="4" fontId="1" fillId="0" borderId="0" xfId="3" applyNumberFormat="1" applyAlignment="1">
      <alignment horizontal="right"/>
    </xf>
    <xf numFmtId="0" fontId="8" fillId="2" borderId="2" xfId="2" applyFont="1" applyFill="1" applyBorder="1" applyAlignment="1">
      <alignment horizontal="left" vertical="center" wrapText="1"/>
    </xf>
    <xf numFmtId="0" fontId="9" fillId="2" borderId="2" xfId="3" applyFont="1" applyFill="1" applyBorder="1" applyAlignment="1">
      <alignment horizontal="center" vertical="center" wrapText="1"/>
    </xf>
    <xf numFmtId="164" fontId="10" fillId="0" borderId="2" xfId="1" applyNumberFormat="1" applyFont="1" applyBorder="1" applyAlignment="1">
      <alignment horizontal="right"/>
    </xf>
    <xf numFmtId="0" fontId="12" fillId="0" borderId="0" xfId="4"/>
    <xf numFmtId="0" fontId="8" fillId="2" borderId="3" xfId="2" applyFont="1" applyFill="1" applyBorder="1" applyAlignment="1">
      <alignment horizontal="left" vertical="center" wrapText="1"/>
    </xf>
    <xf numFmtId="0" fontId="9" fillId="2" borderId="4" xfId="4" applyFont="1" applyFill="1" applyBorder="1" applyAlignment="1">
      <alignment horizontal="center" vertical="center" wrapText="1"/>
    </xf>
    <xf numFmtId="0" fontId="13" fillId="0" borderId="0" xfId="4" applyFont="1"/>
    <xf numFmtId="0" fontId="8" fillId="4" borderId="5" xfId="4" applyFont="1" applyFill="1" applyBorder="1" applyAlignment="1">
      <alignment horizontal="left" vertical="center" wrapText="1" indent="1"/>
    </xf>
    <xf numFmtId="0" fontId="8" fillId="4" borderId="6" xfId="4" applyFont="1" applyFill="1" applyBorder="1" applyAlignment="1">
      <alignment horizontal="center" vertical="center"/>
    </xf>
    <xf numFmtId="3" fontId="8" fillId="4" borderId="6" xfId="4" applyNumberFormat="1" applyFont="1" applyFill="1" applyBorder="1" applyAlignment="1">
      <alignment horizontal="center" vertical="center"/>
    </xf>
    <xf numFmtId="10" fontId="8" fillId="4" borderId="6" xfId="4" applyNumberFormat="1" applyFont="1" applyFill="1" applyBorder="1" applyAlignment="1">
      <alignment horizontal="center" vertical="center"/>
    </xf>
    <xf numFmtId="0" fontId="14" fillId="0" borderId="0" xfId="4" applyFont="1"/>
    <xf numFmtId="0" fontId="14" fillId="5" borderId="7" xfId="4" applyFont="1" applyFill="1" applyBorder="1" applyAlignment="1">
      <alignment horizontal="left" vertical="center" indent="1"/>
    </xf>
    <xf numFmtId="0" fontId="14" fillId="5" borderId="8" xfId="4" applyFont="1" applyFill="1" applyBorder="1" applyAlignment="1">
      <alignment horizontal="center" vertical="center"/>
    </xf>
    <xf numFmtId="3" fontId="14" fillId="5" borderId="8" xfId="4" applyNumberFormat="1" applyFont="1" applyFill="1" applyBorder="1" applyAlignment="1">
      <alignment horizontal="center" vertical="center"/>
    </xf>
    <xf numFmtId="10" fontId="14" fillId="5" borderId="8" xfId="4" applyNumberFormat="1" applyFont="1" applyFill="1" applyBorder="1" applyAlignment="1">
      <alignment horizontal="center" vertical="center"/>
    </xf>
    <xf numFmtId="0" fontId="14" fillId="5" borderId="9" xfId="4" applyFont="1" applyFill="1" applyBorder="1" applyAlignment="1">
      <alignment horizontal="left" vertical="center" wrapText="1" indent="1"/>
    </xf>
    <xf numFmtId="0" fontId="14" fillId="5" borderId="0" xfId="4" applyFont="1" applyFill="1" applyBorder="1" applyAlignment="1">
      <alignment horizontal="center" vertical="center"/>
    </xf>
    <xf numFmtId="3" fontId="14" fillId="5" borderId="0" xfId="4" applyNumberFormat="1" applyFont="1" applyFill="1" applyBorder="1" applyAlignment="1">
      <alignment horizontal="center" vertical="center"/>
    </xf>
    <xf numFmtId="10" fontId="14" fillId="5" borderId="0" xfId="4" applyNumberFormat="1" applyFont="1" applyFill="1" applyBorder="1" applyAlignment="1">
      <alignment horizontal="center" vertical="center"/>
    </xf>
    <xf numFmtId="0" fontId="14" fillId="0" borderId="0" xfId="4" applyFont="1" applyBorder="1"/>
    <xf numFmtId="0" fontId="12" fillId="0" borderId="0" xfId="4" applyBorder="1"/>
    <xf numFmtId="0" fontId="14" fillId="5" borderId="9" xfId="4" applyFont="1" applyFill="1" applyBorder="1" applyAlignment="1">
      <alignment horizontal="left" vertical="center" indent="1"/>
    </xf>
    <xf numFmtId="0" fontId="14" fillId="5" borderId="10" xfId="4" applyFont="1" applyFill="1" applyBorder="1" applyAlignment="1">
      <alignment horizontal="left" vertical="center" indent="1"/>
    </xf>
    <xf numFmtId="0" fontId="14" fillId="5" borderId="11" xfId="4" applyFont="1" applyFill="1" applyBorder="1" applyAlignment="1">
      <alignment horizontal="center" vertical="center"/>
    </xf>
    <xf numFmtId="10" fontId="14" fillId="5" borderId="11" xfId="4" applyNumberFormat="1" applyFont="1" applyFill="1" applyBorder="1" applyAlignment="1">
      <alignment horizontal="center" vertical="center"/>
    </xf>
    <xf numFmtId="0" fontId="8" fillId="0" borderId="0" xfId="4" applyFont="1" applyAlignment="1">
      <alignment horizontal="left" vertical="center" indent="1"/>
    </xf>
    <xf numFmtId="0" fontId="8" fillId="0" borderId="0" xfId="4" applyFont="1" applyAlignment="1">
      <alignment horizontal="center" vertical="center"/>
    </xf>
    <xf numFmtId="4" fontId="8" fillId="0" borderId="0" xfId="4" applyNumberFormat="1" applyFont="1" applyAlignment="1">
      <alignment horizontal="center" vertical="center"/>
    </xf>
    <xf numFmtId="10" fontId="8" fillId="0" borderId="0" xfId="4" applyNumberFormat="1" applyFont="1" applyAlignment="1">
      <alignment horizontal="center" vertical="center"/>
    </xf>
    <xf numFmtId="165" fontId="8" fillId="0" borderId="0" xfId="4" applyNumberFormat="1" applyFont="1" applyAlignment="1">
      <alignment horizontal="center" vertical="center"/>
    </xf>
    <xf numFmtId="0" fontId="8" fillId="2" borderId="3" xfId="4" applyFont="1" applyFill="1" applyBorder="1" applyAlignment="1">
      <alignment horizontal="left" vertical="center" indent="1"/>
    </xf>
    <xf numFmtId="3" fontId="8" fillId="2" borderId="4" xfId="4" applyNumberFormat="1" applyFont="1" applyFill="1" applyBorder="1" applyAlignment="1">
      <alignment horizontal="center" vertical="center"/>
    </xf>
    <xf numFmtId="10" fontId="8" fillId="2" borderId="4" xfId="4" applyNumberFormat="1" applyFont="1" applyFill="1" applyBorder="1" applyAlignment="1">
      <alignment horizontal="center" vertical="center"/>
    </xf>
    <xf numFmtId="0" fontId="15" fillId="0" borderId="0" xfId="4" applyFont="1" applyAlignment="1">
      <alignment vertical="center"/>
    </xf>
    <xf numFmtId="165" fontId="15" fillId="0" borderId="0" xfId="4" applyNumberFormat="1" applyFont="1" applyAlignment="1">
      <alignment vertical="center"/>
    </xf>
    <xf numFmtId="0" fontId="17" fillId="0" borderId="0" xfId="4" applyFont="1" applyAlignment="1">
      <alignment vertical="center"/>
    </xf>
    <xf numFmtId="167" fontId="14" fillId="0" borderId="0" xfId="4" applyNumberFormat="1" applyFont="1" applyAlignment="1">
      <alignment horizontal="right" vertical="center"/>
    </xf>
    <xf numFmtId="0" fontId="8" fillId="0" borderId="0" xfId="4" applyFont="1" applyAlignment="1">
      <alignment vertical="center"/>
    </xf>
    <xf numFmtId="4" fontId="12" fillId="0" borderId="0" xfId="4" applyNumberFormat="1"/>
    <xf numFmtId="49" fontId="12" fillId="0" borderId="0" xfId="4" applyNumberFormat="1"/>
    <xf numFmtId="4" fontId="12" fillId="0" borderId="0" xfId="4" applyNumberFormat="1" applyAlignment="1">
      <alignment horizontal="right"/>
    </xf>
    <xf numFmtId="0" fontId="1" fillId="0" borderId="0" xfId="4" applyFont="1"/>
    <xf numFmtId="4" fontId="13" fillId="0" borderId="0" xfId="4" applyNumberFormat="1" applyFont="1"/>
    <xf numFmtId="3" fontId="14" fillId="5" borderId="11" xfId="4" applyNumberFormat="1" applyFont="1" applyFill="1" applyBorder="1" applyAlignment="1">
      <alignment horizontal="center" vertical="center"/>
    </xf>
    <xf numFmtId="0" fontId="18" fillId="0" borderId="12" xfId="4" applyFont="1" applyBorder="1"/>
    <xf numFmtId="0" fontId="18" fillId="0" borderId="0" xfId="4" applyFont="1" applyAlignment="1">
      <alignment horizontal="center"/>
    </xf>
    <xf numFmtId="0" fontId="18" fillId="0" borderId="0" xfId="4" applyFont="1"/>
    <xf numFmtId="0" fontId="18" fillId="0" borderId="0" xfId="4" applyFont="1" applyFill="1"/>
    <xf numFmtId="0" fontId="18" fillId="0" borderId="0" xfId="4" applyFont="1" applyBorder="1"/>
    <xf numFmtId="4" fontId="18" fillId="0" borderId="0" xfId="4" applyNumberFormat="1" applyFont="1"/>
    <xf numFmtId="0" fontId="18" fillId="7" borderId="2" xfId="4" applyFont="1" applyFill="1" applyBorder="1"/>
    <xf numFmtId="0" fontId="18" fillId="7" borderId="2" xfId="4" applyFont="1" applyFill="1" applyBorder="1" applyAlignment="1">
      <alignment horizontal="center"/>
    </xf>
    <xf numFmtId="49" fontId="19" fillId="8" borderId="2" xfId="4" applyNumberFormat="1" applyFont="1" applyFill="1" applyBorder="1"/>
    <xf numFmtId="4" fontId="19" fillId="8" borderId="2" xfId="4" applyNumberFormat="1" applyFont="1" applyFill="1" applyBorder="1"/>
    <xf numFmtId="49" fontId="19" fillId="8" borderId="2" xfId="4" applyNumberFormat="1" applyFont="1" applyFill="1" applyBorder="1" applyAlignment="1">
      <alignment horizontal="center"/>
    </xf>
    <xf numFmtId="0" fontId="18" fillId="8" borderId="2" xfId="4" applyFont="1" applyFill="1" applyBorder="1" applyAlignment="1">
      <alignment horizontal="left"/>
    </xf>
    <xf numFmtId="4" fontId="18" fillId="8" borderId="2" xfId="4" applyNumberFormat="1" applyFont="1" applyFill="1" applyBorder="1" applyAlignment="1">
      <alignment wrapText="1"/>
    </xf>
    <xf numFmtId="4" fontId="18" fillId="8" borderId="2" xfId="4" applyNumberFormat="1" applyFont="1" applyFill="1" applyBorder="1"/>
    <xf numFmtId="0" fontId="18" fillId="8" borderId="2" xfId="4" applyFont="1" applyFill="1" applyBorder="1" applyAlignment="1">
      <alignment horizontal="center"/>
    </xf>
    <xf numFmtId="0" fontId="18" fillId="8" borderId="2" xfId="4" applyFont="1" applyFill="1" applyBorder="1" applyAlignment="1">
      <alignment wrapText="1"/>
    </xf>
    <xf numFmtId="0" fontId="18" fillId="8" borderId="2" xfId="4" quotePrefix="1" applyFont="1" applyFill="1" applyBorder="1" applyAlignment="1">
      <alignment horizontal="center"/>
    </xf>
    <xf numFmtId="4" fontId="21" fillId="7" borderId="2" xfId="4" applyNumberFormat="1" applyFont="1" applyFill="1" applyBorder="1"/>
    <xf numFmtId="0" fontId="22" fillId="6" borderId="2" xfId="4" applyFont="1" applyFill="1" applyBorder="1"/>
    <xf numFmtId="0" fontId="22" fillId="6" borderId="2" xfId="4" applyFont="1" applyFill="1" applyBorder="1" applyAlignment="1">
      <alignment wrapText="1"/>
    </xf>
    <xf numFmtId="0" fontId="22" fillId="6" borderId="2" xfId="4" applyFont="1" applyFill="1" applyBorder="1" applyAlignment="1">
      <alignment horizontal="right"/>
    </xf>
    <xf numFmtId="0" fontId="22" fillId="6" borderId="2" xfId="4" applyFont="1" applyFill="1" applyBorder="1" applyAlignment="1">
      <alignment horizontal="center"/>
    </xf>
    <xf numFmtId="0" fontId="23" fillId="0" borderId="12" xfId="4" applyFont="1" applyBorder="1" applyAlignment="1">
      <alignment horizontal="center"/>
    </xf>
  </cellXfs>
  <cellStyles count="5">
    <cellStyle name="Normal" xfId="0" builtinId="0"/>
    <cellStyle name="Normal 2" xfId="3"/>
    <cellStyle name="Normal 3" xfId="4"/>
    <cellStyle name="Normal 3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2015/INVERSI&#211;N%20FINANCIERAMENTE%20SOSTENIBLE%202015/AN&#193;LISIS%20INVERSI&#211;N%20FINANCIERAMENTE%20SOSTENIBLE%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m028/AppData/Local/Microsoft/Windows/Temporary%20Internet%20Files/Content.Outlook/3B1Z2BCN/SOSTENIBLES-HORTALEZ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ondo_estatal_inver_local\GENERACI&#211;N%20DE%20CR&#201;DITO%20FEIL\055%20OBRAS%20Y%20ESPACIOS%20P&#218;BLIC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ig007/AppData/Local/Temp/ANALISIS%20IFS%202016%20ACUMULADO-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ig007/AppData/Local/Temp/EJECUCI&#211;N%20IFS%202016%20MENS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ig007/AppData/Local/Temp/ANALISIS%20IFS%202016%20ACUMULADO-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ECCIONES I"/>
      <sheetName val="R.SECCIONES II"/>
      <sheetName val="GRUPO DE PROGRAMAS"/>
      <sheetName val="SECCIONES"/>
      <sheetName val="LÍNEAS"/>
      <sheetName val="ANÁLISIS TERRITORIAL"/>
      <sheetName val="DISTRITOS"/>
      <sheetName val="Reducción de Gastos 2015"/>
      <sheetName val="ACCESIBIL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17.3"/>
      <sheetName val="PRÓXIMA"/>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Datos_MAP"/>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GESTORES"/>
      <sheetName val="EXPEDIENTES"/>
      <sheetName val="GESTORES"/>
      <sheetName val="RESUMEN GRUPO DE PROGR."/>
      <sheetName val="TERRITORIALIZADO"/>
      <sheetName val="LÍNEAS"/>
      <sheetName val="ACCESIBILIDAD"/>
      <sheetName val="EFECTOS ECONÓMICOS"/>
      <sheetName val="DENEGADAS INTERVENCIÓN"/>
      <sheetName val="NO PRESENTADA SOLICITUD"/>
      <sheetName val="IFS2015 ejdic2015"/>
      <sheetName val="IFS2016 ej 23-08-16"/>
      <sheetName val="IFS2016 ej 31-08-16"/>
      <sheetName val="Hoja1"/>
      <sheetName val="IFS APROBADASDENEGADASNOP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S16 2.05.16"/>
      <sheetName val="IFS16 31.05.16"/>
      <sheetName val="IFS15 23.06.16 "/>
      <sheetName val="IFS16 23.06.16"/>
      <sheetName val="IFS15 30.06.16"/>
      <sheetName val="IFS16 30.06.16"/>
      <sheetName val="IFS15 15.07.16"/>
      <sheetName val="IFS16 15.07.16"/>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GESTORES"/>
      <sheetName val="EXPEDIENTES"/>
      <sheetName val="GESTORES"/>
      <sheetName val="RESUMEN GRUPO DE PROGR."/>
      <sheetName val="TERRITORIALIZADO"/>
      <sheetName val="LÍNEAS"/>
      <sheetName val="ACCESIBILIDAD"/>
      <sheetName val="EFECTOS ECONÓMICOS"/>
      <sheetName val="DENEGADAS INTERVENCIÓN"/>
      <sheetName val="NO PRESENTADA SOLICITUD"/>
      <sheetName val="IFS2015 ejdic2015"/>
      <sheetName val="IFS2016 ej 23-08-16"/>
      <sheetName val="IFS2016 ej 31-08-16"/>
      <sheetName val="Hoja1"/>
      <sheetName val="IFS APROBADASDENEGADASNO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3"/>
  <sheetViews>
    <sheetView zoomScaleNormal="100" workbookViewId="0">
      <selection activeCell="E14" sqref="E14"/>
    </sheetView>
  </sheetViews>
  <sheetFormatPr baseColWidth="10" defaultRowHeight="12.75" x14ac:dyDescent="0.2"/>
  <cols>
    <col min="1" max="1" width="3.7109375" style="15" customWidth="1"/>
    <col min="2" max="2" width="3.7109375" style="24" customWidth="1"/>
    <col min="3" max="3" width="48.7109375" style="15" customWidth="1"/>
    <col min="4" max="4" width="17.42578125" style="15" customWidth="1"/>
    <col min="5" max="5" width="13.5703125" style="25" customWidth="1"/>
    <col min="6" max="6" width="17.42578125" style="26" hidden="1" customWidth="1"/>
    <col min="7" max="7" width="14.28515625" style="26" customWidth="1"/>
    <col min="8" max="8" width="14.42578125" style="25" hidden="1" customWidth="1"/>
    <col min="9" max="9" width="16.140625" style="25" customWidth="1"/>
    <col min="10" max="10" width="8.140625" style="25" hidden="1" customWidth="1"/>
    <col min="11" max="11" width="14.42578125" style="15" bestFit="1" customWidth="1"/>
    <col min="12" max="12" width="14.42578125" style="15" customWidth="1"/>
    <col min="13" max="13" width="16.140625" style="25" customWidth="1"/>
    <col min="14" max="16384" width="11.42578125" style="15"/>
  </cols>
  <sheetData>
    <row r="1" spans="2:19" s="1" customFormat="1" ht="22.15" customHeight="1" x14ac:dyDescent="0.35">
      <c r="C1" s="2" t="s">
        <v>0</v>
      </c>
      <c r="D1" s="3"/>
      <c r="E1" s="4"/>
      <c r="F1" s="4"/>
      <c r="G1" s="4"/>
      <c r="H1" s="4"/>
      <c r="I1" s="5"/>
      <c r="J1" s="3"/>
      <c r="K1" s="4"/>
      <c r="L1" s="4"/>
      <c r="M1" s="5"/>
      <c r="N1" s="4"/>
      <c r="O1" s="6"/>
      <c r="P1" s="6"/>
      <c r="Q1" s="4"/>
      <c r="R1" s="4"/>
      <c r="S1" s="4"/>
    </row>
    <row r="2" spans="2:19" s="1" customFormat="1" ht="1.9" customHeight="1" thickBot="1" x14ac:dyDescent="0.45">
      <c r="C2" s="7"/>
      <c r="D2" s="7"/>
      <c r="E2" s="7"/>
      <c r="F2" s="8"/>
      <c r="G2" s="8"/>
      <c r="H2" s="8"/>
      <c r="I2" s="5"/>
      <c r="J2" s="9"/>
      <c r="K2" s="8"/>
      <c r="L2" s="8"/>
      <c r="M2" s="5"/>
      <c r="N2" s="8"/>
      <c r="O2" s="10"/>
      <c r="P2" s="10"/>
      <c r="Q2" s="8"/>
      <c r="R2" s="8"/>
      <c r="S2" s="8"/>
    </row>
    <row r="3" spans="2:19" s="1" customFormat="1" ht="16.149999999999999" customHeight="1" thickTop="1" x14ac:dyDescent="0.2">
      <c r="C3" s="11" t="s">
        <v>1</v>
      </c>
      <c r="D3" s="12"/>
      <c r="E3" s="13"/>
      <c r="F3" s="13"/>
      <c r="G3" s="13"/>
      <c r="H3" s="13"/>
      <c r="J3" s="12"/>
      <c r="K3" s="13"/>
      <c r="L3" s="13"/>
      <c r="N3" s="13"/>
      <c r="O3" s="14"/>
      <c r="P3" s="14"/>
      <c r="Q3" s="13"/>
      <c r="R3" s="13"/>
      <c r="S3" s="13"/>
    </row>
    <row r="4" spans="2:19" ht="6" customHeight="1" x14ac:dyDescent="0.2">
      <c r="B4" s="15"/>
      <c r="E4" s="15"/>
      <c r="F4" s="15"/>
      <c r="G4" s="15"/>
      <c r="H4" s="15"/>
      <c r="I4" s="15"/>
      <c r="J4" s="15"/>
      <c r="M4" s="15"/>
    </row>
    <row r="5" spans="2:19" ht="45" customHeight="1" x14ac:dyDescent="0.2">
      <c r="B5" s="15"/>
      <c r="C5" s="27" t="s">
        <v>2</v>
      </c>
      <c r="D5" s="28" t="s">
        <v>3</v>
      </c>
      <c r="E5" s="28" t="s">
        <v>4</v>
      </c>
      <c r="F5" s="28" t="s">
        <v>5</v>
      </c>
      <c r="G5" s="28" t="s">
        <v>6</v>
      </c>
      <c r="H5" s="28" t="s">
        <v>7</v>
      </c>
      <c r="I5" s="28" t="s">
        <v>8</v>
      </c>
      <c r="J5" s="28" t="s">
        <v>9</v>
      </c>
      <c r="K5" s="28" t="s">
        <v>10</v>
      </c>
      <c r="L5" s="28" t="s">
        <v>12</v>
      </c>
      <c r="M5" s="28" t="s">
        <v>11</v>
      </c>
    </row>
    <row r="6" spans="2:19" ht="45" customHeight="1" x14ac:dyDescent="0.25">
      <c r="B6" s="15"/>
      <c r="C6" s="16">
        <v>2016</v>
      </c>
      <c r="D6" s="17">
        <v>479</v>
      </c>
      <c r="E6" s="18">
        <f>'IFS2016 ej 31-08-16'!E63</f>
        <v>207499817.22</v>
      </c>
      <c r="F6" s="17"/>
      <c r="G6" s="18">
        <f>'IFS2016 ej 31-08-16'!G63</f>
        <v>106613453.06999999</v>
      </c>
      <c r="H6" s="17"/>
      <c r="I6" s="19">
        <f>G6/E6</f>
        <v>0.51380022642123069</v>
      </c>
      <c r="J6" s="17"/>
      <c r="K6" s="18">
        <f>E6-G6</f>
        <v>100886364.15000001</v>
      </c>
      <c r="L6" s="18">
        <f>E6</f>
        <v>207499817.22</v>
      </c>
      <c r="M6" s="23">
        <f>L6/E6</f>
        <v>1</v>
      </c>
    </row>
    <row r="7" spans="2:19" ht="38.25" customHeight="1" x14ac:dyDescent="0.25">
      <c r="B7" s="15"/>
      <c r="C7" s="20">
        <v>2015</v>
      </c>
      <c r="D7" s="20">
        <v>210</v>
      </c>
      <c r="E7" s="21">
        <v>50488347.880000003</v>
      </c>
      <c r="F7" s="20"/>
      <c r="G7" s="21">
        <v>11056948.199999999</v>
      </c>
      <c r="H7" s="20"/>
      <c r="I7" s="29">
        <f>G7/E7</f>
        <v>0.2190000002828375</v>
      </c>
      <c r="J7" s="20"/>
      <c r="K7" s="21">
        <f>E7-G7</f>
        <v>39431399.680000007</v>
      </c>
      <c r="L7" s="21">
        <v>18353881.350000001</v>
      </c>
      <c r="M7" s="22">
        <f>L7/E7</f>
        <v>0.36352707348680235</v>
      </c>
    </row>
    <row r="8" spans="2:19" ht="40.5" customHeight="1" x14ac:dyDescent="0.25">
      <c r="B8" s="15"/>
      <c r="C8" s="20">
        <v>2014</v>
      </c>
      <c r="D8" s="20">
        <v>291</v>
      </c>
      <c r="E8" s="21">
        <v>48453087.659999996</v>
      </c>
      <c r="F8" s="20"/>
      <c r="G8" s="21">
        <v>10368960.800000001</v>
      </c>
      <c r="H8" s="20"/>
      <c r="I8" s="29">
        <f>G8/E8</f>
        <v>0.21400000084122608</v>
      </c>
      <c r="J8" s="20"/>
      <c r="K8" s="21">
        <f>E8-G8</f>
        <v>38084126.859999999</v>
      </c>
      <c r="L8" s="21">
        <v>30322054.949999999</v>
      </c>
      <c r="M8" s="23">
        <f>L8/E8</f>
        <v>0.62580232580372985</v>
      </c>
    </row>
    <row r="9" spans="2:19" x14ac:dyDescent="0.2">
      <c r="C9" s="15" t="s">
        <v>13</v>
      </c>
    </row>
    <row r="13" spans="2:19" ht="40.5" customHeight="1" x14ac:dyDescent="0.2"/>
  </sheetData>
  <dataValidations count="1">
    <dataValidation allowBlank="1" sqref="C5:M6 J1:J3 C1:D3 E2:H2 K2:L2 N2:S2"/>
  </dataValidations>
  <printOptions horizontalCentered="1"/>
  <pageMargins left="0.78740157480314965" right="0" top="0" bottom="0" header="0" footer="0"/>
  <pageSetup paperSize="9" scale="8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B1:O68"/>
  <sheetViews>
    <sheetView tabSelected="1" topLeftCell="A28" zoomScaleNormal="100" workbookViewId="0">
      <selection activeCell="C66" sqref="C66"/>
    </sheetView>
  </sheetViews>
  <sheetFormatPr baseColWidth="10" defaultRowHeight="12.75" x14ac:dyDescent="0.2"/>
  <cols>
    <col min="1" max="1" width="3.7109375" style="30" customWidth="1"/>
    <col min="2" max="2" width="3.7109375" style="67" customWidth="1"/>
    <col min="3" max="3" width="48.7109375" style="30" customWidth="1"/>
    <col min="4" max="4" width="5.5703125" style="30" customWidth="1"/>
    <col min="5" max="5" width="13.5703125" style="66" customWidth="1"/>
    <col min="6" max="6" width="9.28515625" style="66" customWidth="1"/>
    <col min="7" max="7" width="14.28515625" style="68" customWidth="1"/>
    <col min="8" max="8" width="24.140625" style="66" customWidth="1"/>
    <col min="9" max="252" width="11.42578125" style="30"/>
    <col min="253" max="254" width="3.7109375" style="30" customWidth="1"/>
    <col min="255" max="255" width="48.7109375" style="30" customWidth="1"/>
    <col min="256" max="256" width="5.5703125" style="30" customWidth="1"/>
    <col min="257" max="257" width="0" style="30" hidden="1" customWidth="1"/>
    <col min="258" max="258" width="13.5703125" style="30" customWidth="1"/>
    <col min="259" max="259" width="9.28515625" style="30" customWidth="1"/>
    <col min="260" max="260" width="0" style="30" hidden="1" customWidth="1"/>
    <col min="261" max="261" width="14.28515625" style="30" customWidth="1"/>
    <col min="262" max="262" width="0" style="30" hidden="1" customWidth="1"/>
    <col min="263" max="263" width="24.140625" style="30" customWidth="1"/>
    <col min="264" max="264" width="0" style="30" hidden="1" customWidth="1"/>
    <col min="265" max="508" width="11.42578125" style="30"/>
    <col min="509" max="510" width="3.7109375" style="30" customWidth="1"/>
    <col min="511" max="511" width="48.7109375" style="30" customWidth="1"/>
    <col min="512" max="512" width="5.5703125" style="30" customWidth="1"/>
    <col min="513" max="513" width="0" style="30" hidden="1" customWidth="1"/>
    <col min="514" max="514" width="13.5703125" style="30" customWidth="1"/>
    <col min="515" max="515" width="9.28515625" style="30" customWidth="1"/>
    <col min="516" max="516" width="0" style="30" hidden="1" customWidth="1"/>
    <col min="517" max="517" width="14.28515625" style="30" customWidth="1"/>
    <col min="518" max="518" width="0" style="30" hidden="1" customWidth="1"/>
    <col min="519" max="519" width="24.140625" style="30" customWidth="1"/>
    <col min="520" max="520" width="0" style="30" hidden="1" customWidth="1"/>
    <col min="521" max="764" width="11.42578125" style="30"/>
    <col min="765" max="766" width="3.7109375" style="30" customWidth="1"/>
    <col min="767" max="767" width="48.7109375" style="30" customWidth="1"/>
    <col min="768" max="768" width="5.5703125" style="30" customWidth="1"/>
    <col min="769" max="769" width="0" style="30" hidden="1" customWidth="1"/>
    <col min="770" max="770" width="13.5703125" style="30" customWidth="1"/>
    <col min="771" max="771" width="9.28515625" style="30" customWidth="1"/>
    <col min="772" max="772" width="0" style="30" hidden="1" customWidth="1"/>
    <col min="773" max="773" width="14.28515625" style="30" customWidth="1"/>
    <col min="774" max="774" width="0" style="30" hidden="1" customWidth="1"/>
    <col min="775" max="775" width="24.140625" style="30" customWidth="1"/>
    <col min="776" max="776" width="0" style="30" hidden="1" customWidth="1"/>
    <col min="777" max="1020" width="11.42578125" style="30"/>
    <col min="1021" max="1022" width="3.7109375" style="30" customWidth="1"/>
    <col min="1023" max="1023" width="48.7109375" style="30" customWidth="1"/>
    <col min="1024" max="1024" width="5.5703125" style="30" customWidth="1"/>
    <col min="1025" max="1025" width="0" style="30" hidden="1" customWidth="1"/>
    <col min="1026" max="1026" width="13.5703125" style="30" customWidth="1"/>
    <col min="1027" max="1027" width="9.28515625" style="30" customWidth="1"/>
    <col min="1028" max="1028" width="0" style="30" hidden="1" customWidth="1"/>
    <col min="1029" max="1029" width="14.28515625" style="30" customWidth="1"/>
    <col min="1030" max="1030" width="0" style="30" hidden="1" customWidth="1"/>
    <col min="1031" max="1031" width="24.140625" style="30" customWidth="1"/>
    <col min="1032" max="1032" width="0" style="30" hidden="1" customWidth="1"/>
    <col min="1033" max="1276" width="11.42578125" style="30"/>
    <col min="1277" max="1278" width="3.7109375" style="30" customWidth="1"/>
    <col min="1279" max="1279" width="48.7109375" style="30" customWidth="1"/>
    <col min="1280" max="1280" width="5.5703125" style="30" customWidth="1"/>
    <col min="1281" max="1281" width="0" style="30" hidden="1" customWidth="1"/>
    <col min="1282" max="1282" width="13.5703125" style="30" customWidth="1"/>
    <col min="1283" max="1283" width="9.28515625" style="30" customWidth="1"/>
    <col min="1284" max="1284" width="0" style="30" hidden="1" customWidth="1"/>
    <col min="1285" max="1285" width="14.28515625" style="30" customWidth="1"/>
    <col min="1286" max="1286" width="0" style="30" hidden="1" customWidth="1"/>
    <col min="1287" max="1287" width="24.140625" style="30" customWidth="1"/>
    <col min="1288" max="1288" width="0" style="30" hidden="1" customWidth="1"/>
    <col min="1289" max="1532" width="11.42578125" style="30"/>
    <col min="1533" max="1534" width="3.7109375" style="30" customWidth="1"/>
    <col min="1535" max="1535" width="48.7109375" style="30" customWidth="1"/>
    <col min="1536" max="1536" width="5.5703125" style="30" customWidth="1"/>
    <col min="1537" max="1537" width="0" style="30" hidden="1" customWidth="1"/>
    <col min="1538" max="1538" width="13.5703125" style="30" customWidth="1"/>
    <col min="1539" max="1539" width="9.28515625" style="30" customWidth="1"/>
    <col min="1540" max="1540" width="0" style="30" hidden="1" customWidth="1"/>
    <col min="1541" max="1541" width="14.28515625" style="30" customWidth="1"/>
    <col min="1542" max="1542" width="0" style="30" hidden="1" customWidth="1"/>
    <col min="1543" max="1543" width="24.140625" style="30" customWidth="1"/>
    <col min="1544" max="1544" width="0" style="30" hidden="1" customWidth="1"/>
    <col min="1545" max="1788" width="11.42578125" style="30"/>
    <col min="1789" max="1790" width="3.7109375" style="30" customWidth="1"/>
    <col min="1791" max="1791" width="48.7109375" style="30" customWidth="1"/>
    <col min="1792" max="1792" width="5.5703125" style="30" customWidth="1"/>
    <col min="1793" max="1793" width="0" style="30" hidden="1" customWidth="1"/>
    <col min="1794" max="1794" width="13.5703125" style="30" customWidth="1"/>
    <col min="1795" max="1795" width="9.28515625" style="30" customWidth="1"/>
    <col min="1796" max="1796" width="0" style="30" hidden="1" customWidth="1"/>
    <col min="1797" max="1797" width="14.28515625" style="30" customWidth="1"/>
    <col min="1798" max="1798" width="0" style="30" hidden="1" customWidth="1"/>
    <col min="1799" max="1799" width="24.140625" style="30" customWidth="1"/>
    <col min="1800" max="1800" width="0" style="30" hidden="1" customWidth="1"/>
    <col min="1801" max="2044" width="11.42578125" style="30"/>
    <col min="2045" max="2046" width="3.7109375" style="30" customWidth="1"/>
    <col min="2047" max="2047" width="48.7109375" style="30" customWidth="1"/>
    <col min="2048" max="2048" width="5.5703125" style="30" customWidth="1"/>
    <col min="2049" max="2049" width="0" style="30" hidden="1" customWidth="1"/>
    <col min="2050" max="2050" width="13.5703125" style="30" customWidth="1"/>
    <col min="2051" max="2051" width="9.28515625" style="30" customWidth="1"/>
    <col min="2052" max="2052" width="0" style="30" hidden="1" customWidth="1"/>
    <col min="2053" max="2053" width="14.28515625" style="30" customWidth="1"/>
    <col min="2054" max="2054" width="0" style="30" hidden="1" customWidth="1"/>
    <col min="2055" max="2055" width="24.140625" style="30" customWidth="1"/>
    <col min="2056" max="2056" width="0" style="30" hidden="1" customWidth="1"/>
    <col min="2057" max="2300" width="11.42578125" style="30"/>
    <col min="2301" max="2302" width="3.7109375" style="30" customWidth="1"/>
    <col min="2303" max="2303" width="48.7109375" style="30" customWidth="1"/>
    <col min="2304" max="2304" width="5.5703125" style="30" customWidth="1"/>
    <col min="2305" max="2305" width="0" style="30" hidden="1" customWidth="1"/>
    <col min="2306" max="2306" width="13.5703125" style="30" customWidth="1"/>
    <col min="2307" max="2307" width="9.28515625" style="30" customWidth="1"/>
    <col min="2308" max="2308" width="0" style="30" hidden="1" customWidth="1"/>
    <col min="2309" max="2309" width="14.28515625" style="30" customWidth="1"/>
    <col min="2310" max="2310" width="0" style="30" hidden="1" customWidth="1"/>
    <col min="2311" max="2311" width="24.140625" style="30" customWidth="1"/>
    <col min="2312" max="2312" width="0" style="30" hidden="1" customWidth="1"/>
    <col min="2313" max="2556" width="11.42578125" style="30"/>
    <col min="2557" max="2558" width="3.7109375" style="30" customWidth="1"/>
    <col min="2559" max="2559" width="48.7109375" style="30" customWidth="1"/>
    <col min="2560" max="2560" width="5.5703125" style="30" customWidth="1"/>
    <col min="2561" max="2561" width="0" style="30" hidden="1" customWidth="1"/>
    <col min="2562" max="2562" width="13.5703125" style="30" customWidth="1"/>
    <col min="2563" max="2563" width="9.28515625" style="30" customWidth="1"/>
    <col min="2564" max="2564" width="0" style="30" hidden="1" customWidth="1"/>
    <col min="2565" max="2565" width="14.28515625" style="30" customWidth="1"/>
    <col min="2566" max="2566" width="0" style="30" hidden="1" customWidth="1"/>
    <col min="2567" max="2567" width="24.140625" style="30" customWidth="1"/>
    <col min="2568" max="2568" width="0" style="30" hidden="1" customWidth="1"/>
    <col min="2569" max="2812" width="11.42578125" style="30"/>
    <col min="2813" max="2814" width="3.7109375" style="30" customWidth="1"/>
    <col min="2815" max="2815" width="48.7109375" style="30" customWidth="1"/>
    <col min="2816" max="2816" width="5.5703125" style="30" customWidth="1"/>
    <col min="2817" max="2817" width="0" style="30" hidden="1" customWidth="1"/>
    <col min="2818" max="2818" width="13.5703125" style="30" customWidth="1"/>
    <col min="2819" max="2819" width="9.28515625" style="30" customWidth="1"/>
    <col min="2820" max="2820" width="0" style="30" hidden="1" customWidth="1"/>
    <col min="2821" max="2821" width="14.28515625" style="30" customWidth="1"/>
    <col min="2822" max="2822" width="0" style="30" hidden="1" customWidth="1"/>
    <col min="2823" max="2823" width="24.140625" style="30" customWidth="1"/>
    <col min="2824" max="2824" width="0" style="30" hidden="1" customWidth="1"/>
    <col min="2825" max="3068" width="11.42578125" style="30"/>
    <col min="3069" max="3070" width="3.7109375" style="30" customWidth="1"/>
    <col min="3071" max="3071" width="48.7109375" style="30" customWidth="1"/>
    <col min="3072" max="3072" width="5.5703125" style="30" customWidth="1"/>
    <col min="3073" max="3073" width="0" style="30" hidden="1" customWidth="1"/>
    <col min="3074" max="3074" width="13.5703125" style="30" customWidth="1"/>
    <col min="3075" max="3075" width="9.28515625" style="30" customWidth="1"/>
    <col min="3076" max="3076" width="0" style="30" hidden="1" customWidth="1"/>
    <col min="3077" max="3077" width="14.28515625" style="30" customWidth="1"/>
    <col min="3078" max="3078" width="0" style="30" hidden="1" customWidth="1"/>
    <col min="3079" max="3079" width="24.140625" style="30" customWidth="1"/>
    <col min="3080" max="3080" width="0" style="30" hidden="1" customWidth="1"/>
    <col min="3081" max="3324" width="11.42578125" style="30"/>
    <col min="3325" max="3326" width="3.7109375" style="30" customWidth="1"/>
    <col min="3327" max="3327" width="48.7109375" style="30" customWidth="1"/>
    <col min="3328" max="3328" width="5.5703125" style="30" customWidth="1"/>
    <col min="3329" max="3329" width="0" style="30" hidden="1" customWidth="1"/>
    <col min="3330" max="3330" width="13.5703125" style="30" customWidth="1"/>
    <col min="3331" max="3331" width="9.28515625" style="30" customWidth="1"/>
    <col min="3332" max="3332" width="0" style="30" hidden="1" customWidth="1"/>
    <col min="3333" max="3333" width="14.28515625" style="30" customWidth="1"/>
    <col min="3334" max="3334" width="0" style="30" hidden="1" customWidth="1"/>
    <col min="3335" max="3335" width="24.140625" style="30" customWidth="1"/>
    <col min="3336" max="3336" width="0" style="30" hidden="1" customWidth="1"/>
    <col min="3337" max="3580" width="11.42578125" style="30"/>
    <col min="3581" max="3582" width="3.7109375" style="30" customWidth="1"/>
    <col min="3583" max="3583" width="48.7109375" style="30" customWidth="1"/>
    <col min="3584" max="3584" width="5.5703125" style="30" customWidth="1"/>
    <col min="3585" max="3585" width="0" style="30" hidden="1" customWidth="1"/>
    <col min="3586" max="3586" width="13.5703125" style="30" customWidth="1"/>
    <col min="3587" max="3587" width="9.28515625" style="30" customWidth="1"/>
    <col min="3588" max="3588" width="0" style="30" hidden="1" customWidth="1"/>
    <col min="3589" max="3589" width="14.28515625" style="30" customWidth="1"/>
    <col min="3590" max="3590" width="0" style="30" hidden="1" customWidth="1"/>
    <col min="3591" max="3591" width="24.140625" style="30" customWidth="1"/>
    <col min="3592" max="3592" width="0" style="30" hidden="1" customWidth="1"/>
    <col min="3593" max="3836" width="11.42578125" style="30"/>
    <col min="3837" max="3838" width="3.7109375" style="30" customWidth="1"/>
    <col min="3839" max="3839" width="48.7109375" style="30" customWidth="1"/>
    <col min="3840" max="3840" width="5.5703125" style="30" customWidth="1"/>
    <col min="3841" max="3841" width="0" style="30" hidden="1" customWidth="1"/>
    <col min="3842" max="3842" width="13.5703125" style="30" customWidth="1"/>
    <col min="3843" max="3843" width="9.28515625" style="30" customWidth="1"/>
    <col min="3844" max="3844" width="0" style="30" hidden="1" customWidth="1"/>
    <col min="3845" max="3845" width="14.28515625" style="30" customWidth="1"/>
    <col min="3846" max="3846" width="0" style="30" hidden="1" customWidth="1"/>
    <col min="3847" max="3847" width="24.140625" style="30" customWidth="1"/>
    <col min="3848" max="3848" width="0" style="30" hidden="1" customWidth="1"/>
    <col min="3849" max="4092" width="11.42578125" style="30"/>
    <col min="4093" max="4094" width="3.7109375" style="30" customWidth="1"/>
    <col min="4095" max="4095" width="48.7109375" style="30" customWidth="1"/>
    <col min="4096" max="4096" width="5.5703125" style="30" customWidth="1"/>
    <col min="4097" max="4097" width="0" style="30" hidden="1" customWidth="1"/>
    <col min="4098" max="4098" width="13.5703125" style="30" customWidth="1"/>
    <col min="4099" max="4099" width="9.28515625" style="30" customWidth="1"/>
    <col min="4100" max="4100" width="0" style="30" hidden="1" customWidth="1"/>
    <col min="4101" max="4101" width="14.28515625" style="30" customWidth="1"/>
    <col min="4102" max="4102" width="0" style="30" hidden="1" customWidth="1"/>
    <col min="4103" max="4103" width="24.140625" style="30" customWidth="1"/>
    <col min="4104" max="4104" width="0" style="30" hidden="1" customWidth="1"/>
    <col min="4105" max="4348" width="11.42578125" style="30"/>
    <col min="4349" max="4350" width="3.7109375" style="30" customWidth="1"/>
    <col min="4351" max="4351" width="48.7109375" style="30" customWidth="1"/>
    <col min="4352" max="4352" width="5.5703125" style="30" customWidth="1"/>
    <col min="4353" max="4353" width="0" style="30" hidden="1" customWidth="1"/>
    <col min="4354" max="4354" width="13.5703125" style="30" customWidth="1"/>
    <col min="4355" max="4355" width="9.28515625" style="30" customWidth="1"/>
    <col min="4356" max="4356" width="0" style="30" hidden="1" customWidth="1"/>
    <col min="4357" max="4357" width="14.28515625" style="30" customWidth="1"/>
    <col min="4358" max="4358" width="0" style="30" hidden="1" customWidth="1"/>
    <col min="4359" max="4359" width="24.140625" style="30" customWidth="1"/>
    <col min="4360" max="4360" width="0" style="30" hidden="1" customWidth="1"/>
    <col min="4361" max="4604" width="11.42578125" style="30"/>
    <col min="4605" max="4606" width="3.7109375" style="30" customWidth="1"/>
    <col min="4607" max="4607" width="48.7109375" style="30" customWidth="1"/>
    <col min="4608" max="4608" width="5.5703125" style="30" customWidth="1"/>
    <col min="4609" max="4609" width="0" style="30" hidden="1" customWidth="1"/>
    <col min="4610" max="4610" width="13.5703125" style="30" customWidth="1"/>
    <col min="4611" max="4611" width="9.28515625" style="30" customWidth="1"/>
    <col min="4612" max="4612" width="0" style="30" hidden="1" customWidth="1"/>
    <col min="4613" max="4613" width="14.28515625" style="30" customWidth="1"/>
    <col min="4614" max="4614" width="0" style="30" hidden="1" customWidth="1"/>
    <col min="4615" max="4615" width="24.140625" style="30" customWidth="1"/>
    <col min="4616" max="4616" width="0" style="30" hidden="1" customWidth="1"/>
    <col min="4617" max="4860" width="11.42578125" style="30"/>
    <col min="4861" max="4862" width="3.7109375" style="30" customWidth="1"/>
    <col min="4863" max="4863" width="48.7109375" style="30" customWidth="1"/>
    <col min="4864" max="4864" width="5.5703125" style="30" customWidth="1"/>
    <col min="4865" max="4865" width="0" style="30" hidden="1" customWidth="1"/>
    <col min="4866" max="4866" width="13.5703125" style="30" customWidth="1"/>
    <col min="4867" max="4867" width="9.28515625" style="30" customWidth="1"/>
    <col min="4868" max="4868" width="0" style="30" hidden="1" customWidth="1"/>
    <col min="4869" max="4869" width="14.28515625" style="30" customWidth="1"/>
    <col min="4870" max="4870" width="0" style="30" hidden="1" customWidth="1"/>
    <col min="4871" max="4871" width="24.140625" style="30" customWidth="1"/>
    <col min="4872" max="4872" width="0" style="30" hidden="1" customWidth="1"/>
    <col min="4873" max="5116" width="11.42578125" style="30"/>
    <col min="5117" max="5118" width="3.7109375" style="30" customWidth="1"/>
    <col min="5119" max="5119" width="48.7109375" style="30" customWidth="1"/>
    <col min="5120" max="5120" width="5.5703125" style="30" customWidth="1"/>
    <col min="5121" max="5121" width="0" style="30" hidden="1" customWidth="1"/>
    <col min="5122" max="5122" width="13.5703125" style="30" customWidth="1"/>
    <col min="5123" max="5123" width="9.28515625" style="30" customWidth="1"/>
    <col min="5124" max="5124" width="0" style="30" hidden="1" customWidth="1"/>
    <col min="5125" max="5125" width="14.28515625" style="30" customWidth="1"/>
    <col min="5126" max="5126" width="0" style="30" hidden="1" customWidth="1"/>
    <col min="5127" max="5127" width="24.140625" style="30" customWidth="1"/>
    <col min="5128" max="5128" width="0" style="30" hidden="1" customWidth="1"/>
    <col min="5129" max="5372" width="11.42578125" style="30"/>
    <col min="5373" max="5374" width="3.7109375" style="30" customWidth="1"/>
    <col min="5375" max="5375" width="48.7109375" style="30" customWidth="1"/>
    <col min="5376" max="5376" width="5.5703125" style="30" customWidth="1"/>
    <col min="5377" max="5377" width="0" style="30" hidden="1" customWidth="1"/>
    <col min="5378" max="5378" width="13.5703125" style="30" customWidth="1"/>
    <col min="5379" max="5379" width="9.28515625" style="30" customWidth="1"/>
    <col min="5380" max="5380" width="0" style="30" hidden="1" customWidth="1"/>
    <col min="5381" max="5381" width="14.28515625" style="30" customWidth="1"/>
    <col min="5382" max="5382" width="0" style="30" hidden="1" customWidth="1"/>
    <col min="5383" max="5383" width="24.140625" style="30" customWidth="1"/>
    <col min="5384" max="5384" width="0" style="30" hidden="1" customWidth="1"/>
    <col min="5385" max="5628" width="11.42578125" style="30"/>
    <col min="5629" max="5630" width="3.7109375" style="30" customWidth="1"/>
    <col min="5631" max="5631" width="48.7109375" style="30" customWidth="1"/>
    <col min="5632" max="5632" width="5.5703125" style="30" customWidth="1"/>
    <col min="5633" max="5633" width="0" style="30" hidden="1" customWidth="1"/>
    <col min="5634" max="5634" width="13.5703125" style="30" customWidth="1"/>
    <col min="5635" max="5635" width="9.28515625" style="30" customWidth="1"/>
    <col min="5636" max="5636" width="0" style="30" hidden="1" customWidth="1"/>
    <col min="5637" max="5637" width="14.28515625" style="30" customWidth="1"/>
    <col min="5638" max="5638" width="0" style="30" hidden="1" customWidth="1"/>
    <col min="5639" max="5639" width="24.140625" style="30" customWidth="1"/>
    <col min="5640" max="5640" width="0" style="30" hidden="1" customWidth="1"/>
    <col min="5641" max="5884" width="11.42578125" style="30"/>
    <col min="5885" max="5886" width="3.7109375" style="30" customWidth="1"/>
    <col min="5887" max="5887" width="48.7109375" style="30" customWidth="1"/>
    <col min="5888" max="5888" width="5.5703125" style="30" customWidth="1"/>
    <col min="5889" max="5889" width="0" style="30" hidden="1" customWidth="1"/>
    <col min="5890" max="5890" width="13.5703125" style="30" customWidth="1"/>
    <col min="5891" max="5891" width="9.28515625" style="30" customWidth="1"/>
    <col min="5892" max="5892" width="0" style="30" hidden="1" customWidth="1"/>
    <col min="5893" max="5893" width="14.28515625" style="30" customWidth="1"/>
    <col min="5894" max="5894" width="0" style="30" hidden="1" customWidth="1"/>
    <col min="5895" max="5895" width="24.140625" style="30" customWidth="1"/>
    <col min="5896" max="5896" width="0" style="30" hidden="1" customWidth="1"/>
    <col min="5897" max="6140" width="11.42578125" style="30"/>
    <col min="6141" max="6142" width="3.7109375" style="30" customWidth="1"/>
    <col min="6143" max="6143" width="48.7109375" style="30" customWidth="1"/>
    <col min="6144" max="6144" width="5.5703125" style="30" customWidth="1"/>
    <col min="6145" max="6145" width="0" style="30" hidden="1" customWidth="1"/>
    <col min="6146" max="6146" width="13.5703125" style="30" customWidth="1"/>
    <col min="6147" max="6147" width="9.28515625" style="30" customWidth="1"/>
    <col min="6148" max="6148" width="0" style="30" hidden="1" customWidth="1"/>
    <col min="6149" max="6149" width="14.28515625" style="30" customWidth="1"/>
    <col min="6150" max="6150" width="0" style="30" hidden="1" customWidth="1"/>
    <col min="6151" max="6151" width="24.140625" style="30" customWidth="1"/>
    <col min="6152" max="6152" width="0" style="30" hidden="1" customWidth="1"/>
    <col min="6153" max="6396" width="11.42578125" style="30"/>
    <col min="6397" max="6398" width="3.7109375" style="30" customWidth="1"/>
    <col min="6399" max="6399" width="48.7109375" style="30" customWidth="1"/>
    <col min="6400" max="6400" width="5.5703125" style="30" customWidth="1"/>
    <col min="6401" max="6401" width="0" style="30" hidden="1" customWidth="1"/>
    <col min="6402" max="6402" width="13.5703125" style="30" customWidth="1"/>
    <col min="6403" max="6403" width="9.28515625" style="30" customWidth="1"/>
    <col min="6404" max="6404" width="0" style="30" hidden="1" customWidth="1"/>
    <col min="6405" max="6405" width="14.28515625" style="30" customWidth="1"/>
    <col min="6406" max="6406" width="0" style="30" hidden="1" customWidth="1"/>
    <col min="6407" max="6407" width="24.140625" style="30" customWidth="1"/>
    <col min="6408" max="6408" width="0" style="30" hidden="1" customWidth="1"/>
    <col min="6409" max="6652" width="11.42578125" style="30"/>
    <col min="6653" max="6654" width="3.7109375" style="30" customWidth="1"/>
    <col min="6655" max="6655" width="48.7109375" style="30" customWidth="1"/>
    <col min="6656" max="6656" width="5.5703125" style="30" customWidth="1"/>
    <col min="6657" max="6657" width="0" style="30" hidden="1" customWidth="1"/>
    <col min="6658" max="6658" width="13.5703125" style="30" customWidth="1"/>
    <col min="6659" max="6659" width="9.28515625" style="30" customWidth="1"/>
    <col min="6660" max="6660" width="0" style="30" hidden="1" customWidth="1"/>
    <col min="6661" max="6661" width="14.28515625" style="30" customWidth="1"/>
    <col min="6662" max="6662" width="0" style="30" hidden="1" customWidth="1"/>
    <col min="6663" max="6663" width="24.140625" style="30" customWidth="1"/>
    <col min="6664" max="6664" width="0" style="30" hidden="1" customWidth="1"/>
    <col min="6665" max="6908" width="11.42578125" style="30"/>
    <col min="6909" max="6910" width="3.7109375" style="30" customWidth="1"/>
    <col min="6911" max="6911" width="48.7109375" style="30" customWidth="1"/>
    <col min="6912" max="6912" width="5.5703125" style="30" customWidth="1"/>
    <col min="6913" max="6913" width="0" style="30" hidden="1" customWidth="1"/>
    <col min="6914" max="6914" width="13.5703125" style="30" customWidth="1"/>
    <col min="6915" max="6915" width="9.28515625" style="30" customWidth="1"/>
    <col min="6916" max="6916" width="0" style="30" hidden="1" customWidth="1"/>
    <col min="6917" max="6917" width="14.28515625" style="30" customWidth="1"/>
    <col min="6918" max="6918" width="0" style="30" hidden="1" customWidth="1"/>
    <col min="6919" max="6919" width="24.140625" style="30" customWidth="1"/>
    <col min="6920" max="6920" width="0" style="30" hidden="1" customWidth="1"/>
    <col min="6921" max="7164" width="11.42578125" style="30"/>
    <col min="7165" max="7166" width="3.7109375" style="30" customWidth="1"/>
    <col min="7167" max="7167" width="48.7109375" style="30" customWidth="1"/>
    <col min="7168" max="7168" width="5.5703125" style="30" customWidth="1"/>
    <col min="7169" max="7169" width="0" style="30" hidden="1" customWidth="1"/>
    <col min="7170" max="7170" width="13.5703125" style="30" customWidth="1"/>
    <col min="7171" max="7171" width="9.28515625" style="30" customWidth="1"/>
    <col min="7172" max="7172" width="0" style="30" hidden="1" customWidth="1"/>
    <col min="7173" max="7173" width="14.28515625" style="30" customWidth="1"/>
    <col min="7174" max="7174" width="0" style="30" hidden="1" customWidth="1"/>
    <col min="7175" max="7175" width="24.140625" style="30" customWidth="1"/>
    <col min="7176" max="7176" width="0" style="30" hidden="1" customWidth="1"/>
    <col min="7177" max="7420" width="11.42578125" style="30"/>
    <col min="7421" max="7422" width="3.7109375" style="30" customWidth="1"/>
    <col min="7423" max="7423" width="48.7109375" style="30" customWidth="1"/>
    <col min="7424" max="7424" width="5.5703125" style="30" customWidth="1"/>
    <col min="7425" max="7425" width="0" style="30" hidden="1" customWidth="1"/>
    <col min="7426" max="7426" width="13.5703125" style="30" customWidth="1"/>
    <col min="7427" max="7427" width="9.28515625" style="30" customWidth="1"/>
    <col min="7428" max="7428" width="0" style="30" hidden="1" customWidth="1"/>
    <col min="7429" max="7429" width="14.28515625" style="30" customWidth="1"/>
    <col min="7430" max="7430" width="0" style="30" hidden="1" customWidth="1"/>
    <col min="7431" max="7431" width="24.140625" style="30" customWidth="1"/>
    <col min="7432" max="7432" width="0" style="30" hidden="1" customWidth="1"/>
    <col min="7433" max="7676" width="11.42578125" style="30"/>
    <col min="7677" max="7678" width="3.7109375" style="30" customWidth="1"/>
    <col min="7679" max="7679" width="48.7109375" style="30" customWidth="1"/>
    <col min="7680" max="7680" width="5.5703125" style="30" customWidth="1"/>
    <col min="7681" max="7681" width="0" style="30" hidden="1" customWidth="1"/>
    <col min="7682" max="7682" width="13.5703125" style="30" customWidth="1"/>
    <col min="7683" max="7683" width="9.28515625" style="30" customWidth="1"/>
    <col min="7684" max="7684" width="0" style="30" hidden="1" customWidth="1"/>
    <col min="7685" max="7685" width="14.28515625" style="30" customWidth="1"/>
    <col min="7686" max="7686" width="0" style="30" hidden="1" customWidth="1"/>
    <col min="7687" max="7687" width="24.140625" style="30" customWidth="1"/>
    <col min="7688" max="7688" width="0" style="30" hidden="1" customWidth="1"/>
    <col min="7689" max="7932" width="11.42578125" style="30"/>
    <col min="7933" max="7934" width="3.7109375" style="30" customWidth="1"/>
    <col min="7935" max="7935" width="48.7109375" style="30" customWidth="1"/>
    <col min="7936" max="7936" width="5.5703125" style="30" customWidth="1"/>
    <col min="7937" max="7937" width="0" style="30" hidden="1" customWidth="1"/>
    <col min="7938" max="7938" width="13.5703125" style="30" customWidth="1"/>
    <col min="7939" max="7939" width="9.28515625" style="30" customWidth="1"/>
    <col min="7940" max="7940" width="0" style="30" hidden="1" customWidth="1"/>
    <col min="7941" max="7941" width="14.28515625" style="30" customWidth="1"/>
    <col min="7942" max="7942" width="0" style="30" hidden="1" customWidth="1"/>
    <col min="7943" max="7943" width="24.140625" style="30" customWidth="1"/>
    <col min="7944" max="7944" width="0" style="30" hidden="1" customWidth="1"/>
    <col min="7945" max="8188" width="11.42578125" style="30"/>
    <col min="8189" max="8190" width="3.7109375" style="30" customWidth="1"/>
    <col min="8191" max="8191" width="48.7109375" style="30" customWidth="1"/>
    <col min="8192" max="8192" width="5.5703125" style="30" customWidth="1"/>
    <col min="8193" max="8193" width="0" style="30" hidden="1" customWidth="1"/>
    <col min="8194" max="8194" width="13.5703125" style="30" customWidth="1"/>
    <col min="8195" max="8195" width="9.28515625" style="30" customWidth="1"/>
    <col min="8196" max="8196" width="0" style="30" hidden="1" customWidth="1"/>
    <col min="8197" max="8197" width="14.28515625" style="30" customWidth="1"/>
    <col min="8198" max="8198" width="0" style="30" hidden="1" customWidth="1"/>
    <col min="8199" max="8199" width="24.140625" style="30" customWidth="1"/>
    <col min="8200" max="8200" width="0" style="30" hidden="1" customWidth="1"/>
    <col min="8201" max="8444" width="11.42578125" style="30"/>
    <col min="8445" max="8446" width="3.7109375" style="30" customWidth="1"/>
    <col min="8447" max="8447" width="48.7109375" style="30" customWidth="1"/>
    <col min="8448" max="8448" width="5.5703125" style="30" customWidth="1"/>
    <col min="8449" max="8449" width="0" style="30" hidden="1" customWidth="1"/>
    <col min="8450" max="8450" width="13.5703125" style="30" customWidth="1"/>
    <col min="8451" max="8451" width="9.28515625" style="30" customWidth="1"/>
    <col min="8452" max="8452" width="0" style="30" hidden="1" customWidth="1"/>
    <col min="8453" max="8453" width="14.28515625" style="30" customWidth="1"/>
    <col min="8454" max="8454" width="0" style="30" hidden="1" customWidth="1"/>
    <col min="8455" max="8455" width="24.140625" style="30" customWidth="1"/>
    <col min="8456" max="8456" width="0" style="30" hidden="1" customWidth="1"/>
    <col min="8457" max="8700" width="11.42578125" style="30"/>
    <col min="8701" max="8702" width="3.7109375" style="30" customWidth="1"/>
    <col min="8703" max="8703" width="48.7109375" style="30" customWidth="1"/>
    <col min="8704" max="8704" width="5.5703125" style="30" customWidth="1"/>
    <col min="8705" max="8705" width="0" style="30" hidden="1" customWidth="1"/>
    <col min="8706" max="8706" width="13.5703125" style="30" customWidth="1"/>
    <col min="8707" max="8707" width="9.28515625" style="30" customWidth="1"/>
    <col min="8708" max="8708" width="0" style="30" hidden="1" customWidth="1"/>
    <col min="8709" max="8709" width="14.28515625" style="30" customWidth="1"/>
    <col min="8710" max="8710" width="0" style="30" hidden="1" customWidth="1"/>
    <col min="8711" max="8711" width="24.140625" style="30" customWidth="1"/>
    <col min="8712" max="8712" width="0" style="30" hidden="1" customWidth="1"/>
    <col min="8713" max="8956" width="11.42578125" style="30"/>
    <col min="8957" max="8958" width="3.7109375" style="30" customWidth="1"/>
    <col min="8959" max="8959" width="48.7109375" style="30" customWidth="1"/>
    <col min="8960" max="8960" width="5.5703125" style="30" customWidth="1"/>
    <col min="8961" max="8961" width="0" style="30" hidden="1" customWidth="1"/>
    <col min="8962" max="8962" width="13.5703125" style="30" customWidth="1"/>
    <col min="8963" max="8963" width="9.28515625" style="30" customWidth="1"/>
    <col min="8964" max="8964" width="0" style="30" hidden="1" customWidth="1"/>
    <col min="8965" max="8965" width="14.28515625" style="30" customWidth="1"/>
    <col min="8966" max="8966" width="0" style="30" hidden="1" customWidth="1"/>
    <col min="8967" max="8967" width="24.140625" style="30" customWidth="1"/>
    <col min="8968" max="8968" width="0" style="30" hidden="1" customWidth="1"/>
    <col min="8969" max="9212" width="11.42578125" style="30"/>
    <col min="9213" max="9214" width="3.7109375" style="30" customWidth="1"/>
    <col min="9215" max="9215" width="48.7109375" style="30" customWidth="1"/>
    <col min="9216" max="9216" width="5.5703125" style="30" customWidth="1"/>
    <col min="9217" max="9217" width="0" style="30" hidden="1" customWidth="1"/>
    <col min="9218" max="9218" width="13.5703125" style="30" customWidth="1"/>
    <col min="9219" max="9219" width="9.28515625" style="30" customWidth="1"/>
    <col min="9220" max="9220" width="0" style="30" hidden="1" customWidth="1"/>
    <col min="9221" max="9221" width="14.28515625" style="30" customWidth="1"/>
    <col min="9222" max="9222" width="0" style="30" hidden="1" customWidth="1"/>
    <col min="9223" max="9223" width="24.140625" style="30" customWidth="1"/>
    <col min="9224" max="9224" width="0" style="30" hidden="1" customWidth="1"/>
    <col min="9225" max="9468" width="11.42578125" style="30"/>
    <col min="9469" max="9470" width="3.7109375" style="30" customWidth="1"/>
    <col min="9471" max="9471" width="48.7109375" style="30" customWidth="1"/>
    <col min="9472" max="9472" width="5.5703125" style="30" customWidth="1"/>
    <col min="9473" max="9473" width="0" style="30" hidden="1" customWidth="1"/>
    <col min="9474" max="9474" width="13.5703125" style="30" customWidth="1"/>
    <col min="9475" max="9475" width="9.28515625" style="30" customWidth="1"/>
    <col min="9476" max="9476" width="0" style="30" hidden="1" customWidth="1"/>
    <col min="9477" max="9477" width="14.28515625" style="30" customWidth="1"/>
    <col min="9478" max="9478" width="0" style="30" hidden="1" customWidth="1"/>
    <col min="9479" max="9479" width="24.140625" style="30" customWidth="1"/>
    <col min="9480" max="9480" width="0" style="30" hidden="1" customWidth="1"/>
    <col min="9481" max="9724" width="11.42578125" style="30"/>
    <col min="9725" max="9726" width="3.7109375" style="30" customWidth="1"/>
    <col min="9727" max="9727" width="48.7109375" style="30" customWidth="1"/>
    <col min="9728" max="9728" width="5.5703125" style="30" customWidth="1"/>
    <col min="9729" max="9729" width="0" style="30" hidden="1" customWidth="1"/>
    <col min="9730" max="9730" width="13.5703125" style="30" customWidth="1"/>
    <col min="9731" max="9731" width="9.28515625" style="30" customWidth="1"/>
    <col min="9732" max="9732" width="0" style="30" hidden="1" customWidth="1"/>
    <col min="9733" max="9733" width="14.28515625" style="30" customWidth="1"/>
    <col min="9734" max="9734" width="0" style="30" hidden="1" customWidth="1"/>
    <col min="9735" max="9735" width="24.140625" style="30" customWidth="1"/>
    <col min="9736" max="9736" width="0" style="30" hidden="1" customWidth="1"/>
    <col min="9737" max="9980" width="11.42578125" style="30"/>
    <col min="9981" max="9982" width="3.7109375" style="30" customWidth="1"/>
    <col min="9983" max="9983" width="48.7109375" style="30" customWidth="1"/>
    <col min="9984" max="9984" width="5.5703125" style="30" customWidth="1"/>
    <col min="9985" max="9985" width="0" style="30" hidden="1" customWidth="1"/>
    <col min="9986" max="9986" width="13.5703125" style="30" customWidth="1"/>
    <col min="9987" max="9987" width="9.28515625" style="30" customWidth="1"/>
    <col min="9988" max="9988" width="0" style="30" hidden="1" customWidth="1"/>
    <col min="9989" max="9989" width="14.28515625" style="30" customWidth="1"/>
    <col min="9990" max="9990" width="0" style="30" hidden="1" customWidth="1"/>
    <col min="9991" max="9991" width="24.140625" style="30" customWidth="1"/>
    <col min="9992" max="9992" width="0" style="30" hidden="1" customWidth="1"/>
    <col min="9993" max="10236" width="11.42578125" style="30"/>
    <col min="10237" max="10238" width="3.7109375" style="30" customWidth="1"/>
    <col min="10239" max="10239" width="48.7109375" style="30" customWidth="1"/>
    <col min="10240" max="10240" width="5.5703125" style="30" customWidth="1"/>
    <col min="10241" max="10241" width="0" style="30" hidden="1" customWidth="1"/>
    <col min="10242" max="10242" width="13.5703125" style="30" customWidth="1"/>
    <col min="10243" max="10243" width="9.28515625" style="30" customWidth="1"/>
    <col min="10244" max="10244" width="0" style="30" hidden="1" customWidth="1"/>
    <col min="10245" max="10245" width="14.28515625" style="30" customWidth="1"/>
    <col min="10246" max="10246" width="0" style="30" hidden="1" customWidth="1"/>
    <col min="10247" max="10247" width="24.140625" style="30" customWidth="1"/>
    <col min="10248" max="10248" width="0" style="30" hidden="1" customWidth="1"/>
    <col min="10249" max="10492" width="11.42578125" style="30"/>
    <col min="10493" max="10494" width="3.7109375" style="30" customWidth="1"/>
    <col min="10495" max="10495" width="48.7109375" style="30" customWidth="1"/>
    <col min="10496" max="10496" width="5.5703125" style="30" customWidth="1"/>
    <col min="10497" max="10497" width="0" style="30" hidden="1" customWidth="1"/>
    <col min="10498" max="10498" width="13.5703125" style="30" customWidth="1"/>
    <col min="10499" max="10499" width="9.28515625" style="30" customWidth="1"/>
    <col min="10500" max="10500" width="0" style="30" hidden="1" customWidth="1"/>
    <col min="10501" max="10501" width="14.28515625" style="30" customWidth="1"/>
    <col min="10502" max="10502" width="0" style="30" hidden="1" customWidth="1"/>
    <col min="10503" max="10503" width="24.140625" style="30" customWidth="1"/>
    <col min="10504" max="10504" width="0" style="30" hidden="1" customWidth="1"/>
    <col min="10505" max="10748" width="11.42578125" style="30"/>
    <col min="10749" max="10750" width="3.7109375" style="30" customWidth="1"/>
    <col min="10751" max="10751" width="48.7109375" style="30" customWidth="1"/>
    <col min="10752" max="10752" width="5.5703125" style="30" customWidth="1"/>
    <col min="10753" max="10753" width="0" style="30" hidden="1" customWidth="1"/>
    <col min="10754" max="10754" width="13.5703125" style="30" customWidth="1"/>
    <col min="10755" max="10755" width="9.28515625" style="30" customWidth="1"/>
    <col min="10756" max="10756" width="0" style="30" hidden="1" customWidth="1"/>
    <col min="10757" max="10757" width="14.28515625" style="30" customWidth="1"/>
    <col min="10758" max="10758" width="0" style="30" hidden="1" customWidth="1"/>
    <col min="10759" max="10759" width="24.140625" style="30" customWidth="1"/>
    <col min="10760" max="10760" width="0" style="30" hidden="1" customWidth="1"/>
    <col min="10761" max="11004" width="11.42578125" style="30"/>
    <col min="11005" max="11006" width="3.7109375" style="30" customWidth="1"/>
    <col min="11007" max="11007" width="48.7109375" style="30" customWidth="1"/>
    <col min="11008" max="11008" width="5.5703125" style="30" customWidth="1"/>
    <col min="11009" max="11009" width="0" style="30" hidden="1" customWidth="1"/>
    <col min="11010" max="11010" width="13.5703125" style="30" customWidth="1"/>
    <col min="11011" max="11011" width="9.28515625" style="30" customWidth="1"/>
    <col min="11012" max="11012" width="0" style="30" hidden="1" customWidth="1"/>
    <col min="11013" max="11013" width="14.28515625" style="30" customWidth="1"/>
    <col min="11014" max="11014" width="0" style="30" hidden="1" customWidth="1"/>
    <col min="11015" max="11015" width="24.140625" style="30" customWidth="1"/>
    <col min="11016" max="11016" width="0" style="30" hidden="1" customWidth="1"/>
    <col min="11017" max="11260" width="11.42578125" style="30"/>
    <col min="11261" max="11262" width="3.7109375" style="30" customWidth="1"/>
    <col min="11263" max="11263" width="48.7109375" style="30" customWidth="1"/>
    <col min="11264" max="11264" width="5.5703125" style="30" customWidth="1"/>
    <col min="11265" max="11265" width="0" style="30" hidden="1" customWidth="1"/>
    <col min="11266" max="11266" width="13.5703125" style="30" customWidth="1"/>
    <col min="11267" max="11267" width="9.28515625" style="30" customWidth="1"/>
    <col min="11268" max="11268" width="0" style="30" hidden="1" customWidth="1"/>
    <col min="11269" max="11269" width="14.28515625" style="30" customWidth="1"/>
    <col min="11270" max="11270" width="0" style="30" hidden="1" customWidth="1"/>
    <col min="11271" max="11271" width="24.140625" style="30" customWidth="1"/>
    <col min="11272" max="11272" width="0" style="30" hidden="1" customWidth="1"/>
    <col min="11273" max="11516" width="11.42578125" style="30"/>
    <col min="11517" max="11518" width="3.7109375" style="30" customWidth="1"/>
    <col min="11519" max="11519" width="48.7109375" style="30" customWidth="1"/>
    <col min="11520" max="11520" width="5.5703125" style="30" customWidth="1"/>
    <col min="11521" max="11521" width="0" style="30" hidden="1" customWidth="1"/>
    <col min="11522" max="11522" width="13.5703125" style="30" customWidth="1"/>
    <col min="11523" max="11523" width="9.28515625" style="30" customWidth="1"/>
    <col min="11524" max="11524" width="0" style="30" hidden="1" customWidth="1"/>
    <col min="11525" max="11525" width="14.28515625" style="30" customWidth="1"/>
    <col min="11526" max="11526" width="0" style="30" hidden="1" customWidth="1"/>
    <col min="11527" max="11527" width="24.140625" style="30" customWidth="1"/>
    <col min="11528" max="11528" width="0" style="30" hidden="1" customWidth="1"/>
    <col min="11529" max="11772" width="11.42578125" style="30"/>
    <col min="11773" max="11774" width="3.7109375" style="30" customWidth="1"/>
    <col min="11775" max="11775" width="48.7109375" style="30" customWidth="1"/>
    <col min="11776" max="11776" width="5.5703125" style="30" customWidth="1"/>
    <col min="11777" max="11777" width="0" style="30" hidden="1" customWidth="1"/>
    <col min="11778" max="11778" width="13.5703125" style="30" customWidth="1"/>
    <col min="11779" max="11779" width="9.28515625" style="30" customWidth="1"/>
    <col min="11780" max="11780" width="0" style="30" hidden="1" customWidth="1"/>
    <col min="11781" max="11781" width="14.28515625" style="30" customWidth="1"/>
    <col min="11782" max="11782" width="0" style="30" hidden="1" customWidth="1"/>
    <col min="11783" max="11783" width="24.140625" style="30" customWidth="1"/>
    <col min="11784" max="11784" width="0" style="30" hidden="1" customWidth="1"/>
    <col min="11785" max="12028" width="11.42578125" style="30"/>
    <col min="12029" max="12030" width="3.7109375" style="30" customWidth="1"/>
    <col min="12031" max="12031" width="48.7109375" style="30" customWidth="1"/>
    <col min="12032" max="12032" width="5.5703125" style="30" customWidth="1"/>
    <col min="12033" max="12033" width="0" style="30" hidden="1" customWidth="1"/>
    <col min="12034" max="12034" width="13.5703125" style="30" customWidth="1"/>
    <col min="12035" max="12035" width="9.28515625" style="30" customWidth="1"/>
    <col min="12036" max="12036" width="0" style="30" hidden="1" customWidth="1"/>
    <col min="12037" max="12037" width="14.28515625" style="30" customWidth="1"/>
    <col min="12038" max="12038" width="0" style="30" hidden="1" customWidth="1"/>
    <col min="12039" max="12039" width="24.140625" style="30" customWidth="1"/>
    <col min="12040" max="12040" width="0" style="30" hidden="1" customWidth="1"/>
    <col min="12041" max="12284" width="11.42578125" style="30"/>
    <col min="12285" max="12286" width="3.7109375" style="30" customWidth="1"/>
    <col min="12287" max="12287" width="48.7109375" style="30" customWidth="1"/>
    <col min="12288" max="12288" width="5.5703125" style="30" customWidth="1"/>
    <col min="12289" max="12289" width="0" style="30" hidden="1" customWidth="1"/>
    <col min="12290" max="12290" width="13.5703125" style="30" customWidth="1"/>
    <col min="12291" max="12291" width="9.28515625" style="30" customWidth="1"/>
    <col min="12292" max="12292" width="0" style="30" hidden="1" customWidth="1"/>
    <col min="12293" max="12293" width="14.28515625" style="30" customWidth="1"/>
    <col min="12294" max="12294" width="0" style="30" hidden="1" customWidth="1"/>
    <col min="12295" max="12295" width="24.140625" style="30" customWidth="1"/>
    <col min="12296" max="12296" width="0" style="30" hidden="1" customWidth="1"/>
    <col min="12297" max="12540" width="11.42578125" style="30"/>
    <col min="12541" max="12542" width="3.7109375" style="30" customWidth="1"/>
    <col min="12543" max="12543" width="48.7109375" style="30" customWidth="1"/>
    <col min="12544" max="12544" width="5.5703125" style="30" customWidth="1"/>
    <col min="12545" max="12545" width="0" style="30" hidden="1" customWidth="1"/>
    <col min="12546" max="12546" width="13.5703125" style="30" customWidth="1"/>
    <col min="12547" max="12547" width="9.28515625" style="30" customWidth="1"/>
    <col min="12548" max="12548" width="0" style="30" hidden="1" customWidth="1"/>
    <col min="12549" max="12549" width="14.28515625" style="30" customWidth="1"/>
    <col min="12550" max="12550" width="0" style="30" hidden="1" customWidth="1"/>
    <col min="12551" max="12551" width="24.140625" style="30" customWidth="1"/>
    <col min="12552" max="12552" width="0" style="30" hidden="1" customWidth="1"/>
    <col min="12553" max="12796" width="11.42578125" style="30"/>
    <col min="12797" max="12798" width="3.7109375" style="30" customWidth="1"/>
    <col min="12799" max="12799" width="48.7109375" style="30" customWidth="1"/>
    <col min="12800" max="12800" width="5.5703125" style="30" customWidth="1"/>
    <col min="12801" max="12801" width="0" style="30" hidden="1" customWidth="1"/>
    <col min="12802" max="12802" width="13.5703125" style="30" customWidth="1"/>
    <col min="12803" max="12803" width="9.28515625" style="30" customWidth="1"/>
    <col min="12804" max="12804" width="0" style="30" hidden="1" customWidth="1"/>
    <col min="12805" max="12805" width="14.28515625" style="30" customWidth="1"/>
    <col min="12806" max="12806" width="0" style="30" hidden="1" customWidth="1"/>
    <col min="12807" max="12807" width="24.140625" style="30" customWidth="1"/>
    <col min="12808" max="12808" width="0" style="30" hidden="1" customWidth="1"/>
    <col min="12809" max="13052" width="11.42578125" style="30"/>
    <col min="13053" max="13054" width="3.7109375" style="30" customWidth="1"/>
    <col min="13055" max="13055" width="48.7109375" style="30" customWidth="1"/>
    <col min="13056" max="13056" width="5.5703125" style="30" customWidth="1"/>
    <col min="13057" max="13057" width="0" style="30" hidden="1" customWidth="1"/>
    <col min="13058" max="13058" width="13.5703125" style="30" customWidth="1"/>
    <col min="13059" max="13059" width="9.28515625" style="30" customWidth="1"/>
    <col min="13060" max="13060" width="0" style="30" hidden="1" customWidth="1"/>
    <col min="13061" max="13061" width="14.28515625" style="30" customWidth="1"/>
    <col min="13062" max="13062" width="0" style="30" hidden="1" customWidth="1"/>
    <col min="13063" max="13063" width="24.140625" style="30" customWidth="1"/>
    <col min="13064" max="13064" width="0" style="30" hidden="1" customWidth="1"/>
    <col min="13065" max="13308" width="11.42578125" style="30"/>
    <col min="13309" max="13310" width="3.7109375" style="30" customWidth="1"/>
    <col min="13311" max="13311" width="48.7109375" style="30" customWidth="1"/>
    <col min="13312" max="13312" width="5.5703125" style="30" customWidth="1"/>
    <col min="13313" max="13313" width="0" style="30" hidden="1" customWidth="1"/>
    <col min="13314" max="13314" width="13.5703125" style="30" customWidth="1"/>
    <col min="13315" max="13315" width="9.28515625" style="30" customWidth="1"/>
    <col min="13316" max="13316" width="0" style="30" hidden="1" customWidth="1"/>
    <col min="13317" max="13317" width="14.28515625" style="30" customWidth="1"/>
    <col min="13318" max="13318" width="0" style="30" hidden="1" customWidth="1"/>
    <col min="13319" max="13319" width="24.140625" style="30" customWidth="1"/>
    <col min="13320" max="13320" width="0" style="30" hidden="1" customWidth="1"/>
    <col min="13321" max="13564" width="11.42578125" style="30"/>
    <col min="13565" max="13566" width="3.7109375" style="30" customWidth="1"/>
    <col min="13567" max="13567" width="48.7109375" style="30" customWidth="1"/>
    <col min="13568" max="13568" width="5.5703125" style="30" customWidth="1"/>
    <col min="13569" max="13569" width="0" style="30" hidden="1" customWidth="1"/>
    <col min="13570" max="13570" width="13.5703125" style="30" customWidth="1"/>
    <col min="13571" max="13571" width="9.28515625" style="30" customWidth="1"/>
    <col min="13572" max="13572" width="0" style="30" hidden="1" customWidth="1"/>
    <col min="13573" max="13573" width="14.28515625" style="30" customWidth="1"/>
    <col min="13574" max="13574" width="0" style="30" hidden="1" customWidth="1"/>
    <col min="13575" max="13575" width="24.140625" style="30" customWidth="1"/>
    <col min="13576" max="13576" width="0" style="30" hidden="1" customWidth="1"/>
    <col min="13577" max="13820" width="11.42578125" style="30"/>
    <col min="13821" max="13822" width="3.7109375" style="30" customWidth="1"/>
    <col min="13823" max="13823" width="48.7109375" style="30" customWidth="1"/>
    <col min="13824" max="13824" width="5.5703125" style="30" customWidth="1"/>
    <col min="13825" max="13825" width="0" style="30" hidden="1" customWidth="1"/>
    <col min="13826" max="13826" width="13.5703125" style="30" customWidth="1"/>
    <col min="13827" max="13827" width="9.28515625" style="30" customWidth="1"/>
    <col min="13828" max="13828" width="0" style="30" hidden="1" customWidth="1"/>
    <col min="13829" max="13829" width="14.28515625" style="30" customWidth="1"/>
    <col min="13830" max="13830" width="0" style="30" hidden="1" customWidth="1"/>
    <col min="13831" max="13831" width="24.140625" style="30" customWidth="1"/>
    <col min="13832" max="13832" width="0" style="30" hidden="1" customWidth="1"/>
    <col min="13833" max="14076" width="11.42578125" style="30"/>
    <col min="14077" max="14078" width="3.7109375" style="30" customWidth="1"/>
    <col min="14079" max="14079" width="48.7109375" style="30" customWidth="1"/>
    <col min="14080" max="14080" width="5.5703125" style="30" customWidth="1"/>
    <col min="14081" max="14081" width="0" style="30" hidden="1" customWidth="1"/>
    <col min="14082" max="14082" width="13.5703125" style="30" customWidth="1"/>
    <col min="14083" max="14083" width="9.28515625" style="30" customWidth="1"/>
    <col min="14084" max="14084" width="0" style="30" hidden="1" customWidth="1"/>
    <col min="14085" max="14085" width="14.28515625" style="30" customWidth="1"/>
    <col min="14086" max="14086" width="0" style="30" hidden="1" customWidth="1"/>
    <col min="14087" max="14087" width="24.140625" style="30" customWidth="1"/>
    <col min="14088" max="14088" width="0" style="30" hidden="1" customWidth="1"/>
    <col min="14089" max="14332" width="11.42578125" style="30"/>
    <col min="14333" max="14334" width="3.7109375" style="30" customWidth="1"/>
    <col min="14335" max="14335" width="48.7109375" style="30" customWidth="1"/>
    <col min="14336" max="14336" width="5.5703125" style="30" customWidth="1"/>
    <col min="14337" max="14337" width="0" style="30" hidden="1" customWidth="1"/>
    <col min="14338" max="14338" width="13.5703125" style="30" customWidth="1"/>
    <col min="14339" max="14339" width="9.28515625" style="30" customWidth="1"/>
    <col min="14340" max="14340" width="0" style="30" hidden="1" customWidth="1"/>
    <col min="14341" max="14341" width="14.28515625" style="30" customWidth="1"/>
    <col min="14342" max="14342" width="0" style="30" hidden="1" customWidth="1"/>
    <col min="14343" max="14343" width="24.140625" style="30" customWidth="1"/>
    <col min="14344" max="14344" width="0" style="30" hidden="1" customWidth="1"/>
    <col min="14345" max="14588" width="11.42578125" style="30"/>
    <col min="14589" max="14590" width="3.7109375" style="30" customWidth="1"/>
    <col min="14591" max="14591" width="48.7109375" style="30" customWidth="1"/>
    <col min="14592" max="14592" width="5.5703125" style="30" customWidth="1"/>
    <col min="14593" max="14593" width="0" style="30" hidden="1" customWidth="1"/>
    <col min="14594" max="14594" width="13.5703125" style="30" customWidth="1"/>
    <col min="14595" max="14595" width="9.28515625" style="30" customWidth="1"/>
    <col min="14596" max="14596" width="0" style="30" hidden="1" customWidth="1"/>
    <col min="14597" max="14597" width="14.28515625" style="30" customWidth="1"/>
    <col min="14598" max="14598" width="0" style="30" hidden="1" customWidth="1"/>
    <col min="14599" max="14599" width="24.140625" style="30" customWidth="1"/>
    <col min="14600" max="14600" width="0" style="30" hidden="1" customWidth="1"/>
    <col min="14601" max="14844" width="11.42578125" style="30"/>
    <col min="14845" max="14846" width="3.7109375" style="30" customWidth="1"/>
    <col min="14847" max="14847" width="48.7109375" style="30" customWidth="1"/>
    <col min="14848" max="14848" width="5.5703125" style="30" customWidth="1"/>
    <col min="14849" max="14849" width="0" style="30" hidden="1" customWidth="1"/>
    <col min="14850" max="14850" width="13.5703125" style="30" customWidth="1"/>
    <col min="14851" max="14851" width="9.28515625" style="30" customWidth="1"/>
    <col min="14852" max="14852" width="0" style="30" hidden="1" customWidth="1"/>
    <col min="14853" max="14853" width="14.28515625" style="30" customWidth="1"/>
    <col min="14854" max="14854" width="0" style="30" hidden="1" customWidth="1"/>
    <col min="14855" max="14855" width="24.140625" style="30" customWidth="1"/>
    <col min="14856" max="14856" width="0" style="30" hidden="1" customWidth="1"/>
    <col min="14857" max="15100" width="11.42578125" style="30"/>
    <col min="15101" max="15102" width="3.7109375" style="30" customWidth="1"/>
    <col min="15103" max="15103" width="48.7109375" style="30" customWidth="1"/>
    <col min="15104" max="15104" width="5.5703125" style="30" customWidth="1"/>
    <col min="15105" max="15105" width="0" style="30" hidden="1" customWidth="1"/>
    <col min="15106" max="15106" width="13.5703125" style="30" customWidth="1"/>
    <col min="15107" max="15107" width="9.28515625" style="30" customWidth="1"/>
    <col min="15108" max="15108" width="0" style="30" hidden="1" customWidth="1"/>
    <col min="15109" max="15109" width="14.28515625" style="30" customWidth="1"/>
    <col min="15110" max="15110" width="0" style="30" hidden="1" customWidth="1"/>
    <col min="15111" max="15111" width="24.140625" style="30" customWidth="1"/>
    <col min="15112" max="15112" width="0" style="30" hidden="1" customWidth="1"/>
    <col min="15113" max="15356" width="11.42578125" style="30"/>
    <col min="15357" max="15358" width="3.7109375" style="30" customWidth="1"/>
    <col min="15359" max="15359" width="48.7109375" style="30" customWidth="1"/>
    <col min="15360" max="15360" width="5.5703125" style="30" customWidth="1"/>
    <col min="15361" max="15361" width="0" style="30" hidden="1" customWidth="1"/>
    <col min="15362" max="15362" width="13.5703125" style="30" customWidth="1"/>
    <col min="15363" max="15363" width="9.28515625" style="30" customWidth="1"/>
    <col min="15364" max="15364" width="0" style="30" hidden="1" customWidth="1"/>
    <col min="15365" max="15365" width="14.28515625" style="30" customWidth="1"/>
    <col min="15366" max="15366" width="0" style="30" hidden="1" customWidth="1"/>
    <col min="15367" max="15367" width="24.140625" style="30" customWidth="1"/>
    <col min="15368" max="15368" width="0" style="30" hidden="1" customWidth="1"/>
    <col min="15369" max="15612" width="11.42578125" style="30"/>
    <col min="15613" max="15614" width="3.7109375" style="30" customWidth="1"/>
    <col min="15615" max="15615" width="48.7109375" style="30" customWidth="1"/>
    <col min="15616" max="15616" width="5.5703125" style="30" customWidth="1"/>
    <col min="15617" max="15617" width="0" style="30" hidden="1" customWidth="1"/>
    <col min="15618" max="15618" width="13.5703125" style="30" customWidth="1"/>
    <col min="15619" max="15619" width="9.28515625" style="30" customWidth="1"/>
    <col min="15620" max="15620" width="0" style="30" hidden="1" customWidth="1"/>
    <col min="15621" max="15621" width="14.28515625" style="30" customWidth="1"/>
    <col min="15622" max="15622" width="0" style="30" hidden="1" customWidth="1"/>
    <col min="15623" max="15623" width="24.140625" style="30" customWidth="1"/>
    <col min="15624" max="15624" width="0" style="30" hidden="1" customWidth="1"/>
    <col min="15625" max="15868" width="11.42578125" style="30"/>
    <col min="15869" max="15870" width="3.7109375" style="30" customWidth="1"/>
    <col min="15871" max="15871" width="48.7109375" style="30" customWidth="1"/>
    <col min="15872" max="15872" width="5.5703125" style="30" customWidth="1"/>
    <col min="15873" max="15873" width="0" style="30" hidden="1" customWidth="1"/>
    <col min="15874" max="15874" width="13.5703125" style="30" customWidth="1"/>
    <col min="15875" max="15875" width="9.28515625" style="30" customWidth="1"/>
    <col min="15876" max="15876" width="0" style="30" hidden="1" customWidth="1"/>
    <col min="15877" max="15877" width="14.28515625" style="30" customWidth="1"/>
    <col min="15878" max="15878" width="0" style="30" hidden="1" customWidth="1"/>
    <col min="15879" max="15879" width="24.140625" style="30" customWidth="1"/>
    <col min="15880" max="15880" width="0" style="30" hidden="1" customWidth="1"/>
    <col min="15881" max="16124" width="11.42578125" style="30"/>
    <col min="16125" max="16126" width="3.7109375" style="30" customWidth="1"/>
    <col min="16127" max="16127" width="48.7109375" style="30" customWidth="1"/>
    <col min="16128" max="16128" width="5.5703125" style="30" customWidth="1"/>
    <col min="16129" max="16129" width="0" style="30" hidden="1" customWidth="1"/>
    <col min="16130" max="16130" width="13.5703125" style="30" customWidth="1"/>
    <col min="16131" max="16131" width="9.28515625" style="30" customWidth="1"/>
    <col min="16132" max="16132" width="0" style="30" hidden="1" customWidth="1"/>
    <col min="16133" max="16133" width="14.28515625" style="30" customWidth="1"/>
    <col min="16134" max="16134" width="0" style="30" hidden="1" customWidth="1"/>
    <col min="16135" max="16135" width="24.140625" style="30" customWidth="1"/>
    <col min="16136" max="16136" width="0" style="30" hidden="1" customWidth="1"/>
    <col min="16137" max="16384" width="11.42578125" style="30"/>
  </cols>
  <sheetData>
    <row r="1" spans="2:15" s="1" customFormat="1" ht="22.15" customHeight="1" x14ac:dyDescent="0.35">
      <c r="C1" s="2" t="s">
        <v>14</v>
      </c>
      <c r="D1" s="3"/>
      <c r="E1" s="4"/>
      <c r="F1" s="6"/>
      <c r="G1" s="4"/>
      <c r="H1" s="5"/>
      <c r="I1" s="4"/>
      <c r="J1" s="4"/>
      <c r="K1" s="6"/>
      <c r="L1" s="6"/>
      <c r="M1" s="4"/>
      <c r="N1" s="4"/>
      <c r="O1" s="4"/>
    </row>
    <row r="2" spans="2:15" s="1" customFormat="1" ht="1.9" customHeight="1" thickBot="1" x14ac:dyDescent="0.45">
      <c r="C2" s="7"/>
      <c r="D2" s="7"/>
      <c r="E2" s="7"/>
      <c r="F2" s="7"/>
      <c r="G2" s="8"/>
      <c r="H2" s="5"/>
      <c r="I2" s="8"/>
      <c r="J2" s="8"/>
      <c r="K2" s="10"/>
      <c r="L2" s="10"/>
      <c r="M2" s="8"/>
      <c r="N2" s="8"/>
      <c r="O2" s="8"/>
    </row>
    <row r="3" spans="2:15" s="1" customFormat="1" ht="16.149999999999999" customHeight="1" thickTop="1" x14ac:dyDescent="0.2">
      <c r="C3" s="11" t="s">
        <v>15</v>
      </c>
      <c r="D3" s="12"/>
      <c r="E3" s="13"/>
      <c r="F3" s="14"/>
      <c r="G3" s="13"/>
      <c r="I3" s="13"/>
      <c r="J3" s="13"/>
      <c r="K3" s="14"/>
      <c r="L3" s="14"/>
      <c r="M3" s="13"/>
      <c r="N3" s="13"/>
      <c r="O3" s="13"/>
    </row>
    <row r="4" spans="2:15" ht="6" customHeight="1" x14ac:dyDescent="0.2">
      <c r="B4" s="30"/>
      <c r="E4" s="30"/>
      <c r="F4" s="30"/>
      <c r="G4" s="30"/>
      <c r="H4" s="30"/>
    </row>
    <row r="5" spans="2:15" ht="45" customHeight="1" thickBot="1" x14ac:dyDescent="0.25">
      <c r="B5" s="30"/>
      <c r="C5" s="31" t="s">
        <v>16</v>
      </c>
      <c r="D5" s="32" t="s">
        <v>17</v>
      </c>
      <c r="E5" s="32" t="s">
        <v>18</v>
      </c>
      <c r="F5" s="32" t="s">
        <v>19</v>
      </c>
      <c r="G5" s="32" t="s">
        <v>20</v>
      </c>
      <c r="H5" s="32" t="s">
        <v>21</v>
      </c>
    </row>
    <row r="6" spans="2:15" ht="3" customHeight="1" x14ac:dyDescent="0.2">
      <c r="B6" s="30"/>
      <c r="E6" s="30"/>
      <c r="F6" s="30"/>
      <c r="G6" s="30"/>
      <c r="H6" s="30"/>
    </row>
    <row r="7" spans="2:15" s="33" customFormat="1" ht="22.15" customHeight="1" x14ac:dyDescent="0.2">
      <c r="C7" s="34" t="s">
        <v>22</v>
      </c>
      <c r="D7" s="35">
        <f>SUM(D8:D8)</f>
        <v>10</v>
      </c>
      <c r="E7" s="36">
        <f>E8</f>
        <v>2038955</v>
      </c>
      <c r="F7" s="37">
        <f>E7/E45</f>
        <v>1.6429744598660315E-2</v>
      </c>
      <c r="G7" s="36">
        <f>G8</f>
        <v>348843.15</v>
      </c>
      <c r="H7" s="37">
        <f>G7/E7</f>
        <v>0.17108918539153636</v>
      </c>
      <c r="J7" s="30"/>
      <c r="K7" s="30"/>
      <c r="L7" s="30"/>
    </row>
    <row r="8" spans="2:15" s="38" customFormat="1" ht="13.9" customHeight="1" x14ac:dyDescent="0.2">
      <c r="C8" s="39" t="s">
        <v>23</v>
      </c>
      <c r="D8" s="40">
        <v>10</v>
      </c>
      <c r="E8" s="41">
        <v>2038955</v>
      </c>
      <c r="F8" s="42">
        <f>E8/$E$7</f>
        <v>1</v>
      </c>
      <c r="G8" s="41">
        <v>348843.15</v>
      </c>
      <c r="H8" s="42">
        <f>G8/E8</f>
        <v>0.17108918539153636</v>
      </c>
      <c r="J8" s="30"/>
      <c r="K8" s="30"/>
      <c r="L8" s="30"/>
    </row>
    <row r="9" spans="2:15" s="33" customFormat="1" ht="22.35" customHeight="1" x14ac:dyDescent="0.2">
      <c r="C9" s="34" t="s">
        <v>24</v>
      </c>
      <c r="D9" s="35">
        <f>SUM(D10:D10)</f>
        <v>75</v>
      </c>
      <c r="E9" s="36">
        <f>SUM(E10:E10)</f>
        <v>16665542</v>
      </c>
      <c r="F9" s="37">
        <f>E9/E45</f>
        <v>0.13428967223810559</v>
      </c>
      <c r="G9" s="36">
        <f>SUM(G10:G10)</f>
        <v>12175096.189999999</v>
      </c>
      <c r="H9" s="37">
        <f>G9/E9</f>
        <v>0.73055506925607339</v>
      </c>
      <c r="J9" s="30"/>
      <c r="K9" s="30"/>
      <c r="L9" s="30"/>
    </row>
    <row r="10" spans="2:15" s="38" customFormat="1" ht="13.9" customHeight="1" x14ac:dyDescent="0.2">
      <c r="C10" s="43" t="s">
        <v>25</v>
      </c>
      <c r="D10" s="44">
        <v>75</v>
      </c>
      <c r="E10" s="45">
        <f>16895542-230000</f>
        <v>16665542</v>
      </c>
      <c r="F10" s="46">
        <f>E10/$E$9</f>
        <v>1</v>
      </c>
      <c r="G10" s="45">
        <v>12175096.189999999</v>
      </c>
      <c r="H10" s="46">
        <f>G10/E10</f>
        <v>0.73055506925607339</v>
      </c>
      <c r="J10" s="30"/>
      <c r="K10" s="30"/>
      <c r="L10" s="30"/>
    </row>
    <row r="11" spans="2:15" s="33" customFormat="1" ht="22.15" customHeight="1" x14ac:dyDescent="0.2">
      <c r="C11" s="34" t="s">
        <v>26</v>
      </c>
      <c r="D11" s="35">
        <f>SUM(D12:D14)</f>
        <v>20</v>
      </c>
      <c r="E11" s="36">
        <f>SUM(E12:E14)</f>
        <v>42582041</v>
      </c>
      <c r="F11" s="37">
        <f>E11/E45</f>
        <v>0.34312285367734063</v>
      </c>
      <c r="G11" s="36">
        <f>SUM(G12:G14)</f>
        <v>125728.68</v>
      </c>
      <c r="H11" s="37">
        <f>G11/E11</f>
        <v>2.9526222099123898E-3</v>
      </c>
      <c r="J11" s="30"/>
      <c r="K11" s="30"/>
      <c r="L11" s="30"/>
    </row>
    <row r="12" spans="2:15" s="47" customFormat="1" ht="13.9" customHeight="1" x14ac:dyDescent="0.2">
      <c r="C12" s="43" t="s">
        <v>27</v>
      </c>
      <c r="D12" s="44">
        <v>16</v>
      </c>
      <c r="E12" s="41">
        <v>38125500</v>
      </c>
      <c r="F12" s="42">
        <f>E12/$E$11</f>
        <v>0.89534224064083734</v>
      </c>
      <c r="G12" s="41">
        <v>84782.28</v>
      </c>
      <c r="H12" s="42">
        <f>G12/E12</f>
        <v>2.2237683440217179E-3</v>
      </c>
      <c r="J12" s="48"/>
      <c r="K12" s="48"/>
      <c r="L12" s="48"/>
    </row>
    <row r="13" spans="2:15" s="47" customFormat="1" ht="13.9" customHeight="1" x14ac:dyDescent="0.2">
      <c r="C13" s="49" t="s">
        <v>28</v>
      </c>
      <c r="D13" s="44">
        <v>3</v>
      </c>
      <c r="E13" s="45">
        <v>3657060</v>
      </c>
      <c r="F13" s="46">
        <f>E13/$E$11</f>
        <v>8.5882684674508672E-2</v>
      </c>
      <c r="G13" s="45">
        <v>40946.400000000001</v>
      </c>
      <c r="H13" s="46">
        <f>G13/E13</f>
        <v>1.1196534921494316E-2</v>
      </c>
      <c r="J13" s="48"/>
      <c r="K13" s="48"/>
      <c r="L13" s="48"/>
    </row>
    <row r="14" spans="2:15" s="38" customFormat="1" ht="13.9" customHeight="1" x14ac:dyDescent="0.2">
      <c r="C14" s="50" t="s">
        <v>29</v>
      </c>
      <c r="D14" s="51">
        <v>1</v>
      </c>
      <c r="E14" s="45">
        <v>799481</v>
      </c>
      <c r="F14" s="52">
        <f>E14/$E$11</f>
        <v>1.8775074684654031E-2</v>
      </c>
      <c r="G14" s="45">
        <v>0</v>
      </c>
      <c r="H14" s="46">
        <f>G14/E14</f>
        <v>0</v>
      </c>
      <c r="J14" s="30"/>
      <c r="K14" s="30"/>
      <c r="L14" s="30"/>
    </row>
    <row r="15" spans="2:15" s="33" customFormat="1" ht="22.15" customHeight="1" x14ac:dyDescent="0.2">
      <c r="C15" s="34" t="s">
        <v>30</v>
      </c>
      <c r="D15" s="35">
        <f>SUM(D16:D19)</f>
        <v>57</v>
      </c>
      <c r="E15" s="36">
        <f>SUM(E16:E19)</f>
        <v>34081389.670000002</v>
      </c>
      <c r="F15" s="37">
        <f>E15/E45</f>
        <v>0.27462525060411824</v>
      </c>
      <c r="G15" s="36">
        <f>SUM(G16:G19)</f>
        <v>401670.44999999995</v>
      </c>
      <c r="H15" s="37">
        <f>G15/E15</f>
        <v>1.178562417463771E-2</v>
      </c>
      <c r="J15" s="30"/>
      <c r="K15" s="30"/>
      <c r="L15" s="30"/>
    </row>
    <row r="16" spans="2:15" s="47" customFormat="1" ht="13.9" customHeight="1" x14ac:dyDescent="0.2">
      <c r="C16" s="43" t="s">
        <v>31</v>
      </c>
      <c r="D16" s="44">
        <v>6</v>
      </c>
      <c r="E16" s="41">
        <v>2705000</v>
      </c>
      <c r="F16" s="42">
        <f>E16/$E$15</f>
        <v>7.9368829328607587E-2</v>
      </c>
      <c r="G16" s="41">
        <v>82652.649999999994</v>
      </c>
      <c r="H16" s="42">
        <f>G16/E16</f>
        <v>3.0555508317929757E-2</v>
      </c>
      <c r="J16" s="48"/>
      <c r="K16" s="48"/>
      <c r="L16" s="48"/>
    </row>
    <row r="17" spans="3:12" s="47" customFormat="1" ht="13.9" customHeight="1" x14ac:dyDescent="0.2">
      <c r="C17" s="49" t="s">
        <v>32</v>
      </c>
      <c r="D17" s="44">
        <v>3</v>
      </c>
      <c r="E17" s="45">
        <v>3065500</v>
      </c>
      <c r="F17" s="46">
        <f>E17/$E$15</f>
        <v>8.9946449651329599E-2</v>
      </c>
      <c r="G17" s="45">
        <v>0</v>
      </c>
      <c r="H17" s="46">
        <f>G17/E17</f>
        <v>0</v>
      </c>
      <c r="J17" s="48"/>
      <c r="K17" s="48"/>
      <c r="L17" s="48"/>
    </row>
    <row r="18" spans="3:12" s="47" customFormat="1" ht="13.9" customHeight="1" x14ac:dyDescent="0.2">
      <c r="C18" s="49" t="s">
        <v>33</v>
      </c>
      <c r="D18" s="44">
        <v>47</v>
      </c>
      <c r="E18" s="45">
        <f>28345889.67-935000</f>
        <v>27410889.670000002</v>
      </c>
      <c r="F18" s="46">
        <f>E18/$E$15</f>
        <v>0.80427734712145027</v>
      </c>
      <c r="G18" s="45">
        <v>319017.8</v>
      </c>
      <c r="H18" s="46">
        <f>G18/E18</f>
        <v>1.1638359930693922E-2</v>
      </c>
      <c r="J18" s="48"/>
      <c r="K18" s="48"/>
      <c r="L18" s="48"/>
    </row>
    <row r="19" spans="3:12" s="47" customFormat="1" ht="13.9" customHeight="1" x14ac:dyDescent="0.2">
      <c r="C19" s="49" t="s">
        <v>34</v>
      </c>
      <c r="D19" s="44">
        <v>1</v>
      </c>
      <c r="E19" s="45">
        <v>900000</v>
      </c>
      <c r="F19" s="46">
        <f>E19/$E$15</f>
        <v>2.6407373898612509E-2</v>
      </c>
      <c r="G19" s="45">
        <v>0</v>
      </c>
      <c r="H19" s="46">
        <f>G19/E19</f>
        <v>0</v>
      </c>
      <c r="J19" s="48"/>
      <c r="K19" s="48"/>
      <c r="L19" s="48"/>
    </row>
    <row r="20" spans="3:12" s="33" customFormat="1" ht="22.15" customHeight="1" x14ac:dyDescent="0.2">
      <c r="C20" s="34" t="s">
        <v>35</v>
      </c>
      <c r="D20" s="35">
        <f>SUM(D21:D21)</f>
        <v>24</v>
      </c>
      <c r="E20" s="36">
        <f>SUM(E21:E21)</f>
        <v>2032000</v>
      </c>
      <c r="F20" s="37">
        <f>E20/E45</f>
        <v>1.6373701736663023E-2</v>
      </c>
      <c r="G20" s="36">
        <f>SUM(G21:G21)</f>
        <v>318723.53000000003</v>
      </c>
      <c r="H20" s="37">
        <f>G20/E20</f>
        <v>0.15685213090551184</v>
      </c>
      <c r="J20" s="30"/>
      <c r="K20" s="30"/>
      <c r="L20" s="30"/>
    </row>
    <row r="21" spans="3:12" s="38" customFormat="1" ht="13.9" customHeight="1" x14ac:dyDescent="0.2">
      <c r="C21" s="43" t="s">
        <v>36</v>
      </c>
      <c r="D21" s="44">
        <v>24</v>
      </c>
      <c r="E21" s="45">
        <v>2032000</v>
      </c>
      <c r="F21" s="46">
        <f>E21/$E$20</f>
        <v>1</v>
      </c>
      <c r="G21" s="45">
        <v>318723.53000000003</v>
      </c>
      <c r="H21" s="46">
        <f>G21/E21</f>
        <v>0.15685213090551184</v>
      </c>
      <c r="J21" s="30"/>
      <c r="K21" s="30"/>
      <c r="L21" s="30"/>
    </row>
    <row r="22" spans="3:12" s="33" customFormat="1" ht="22.15" customHeight="1" x14ac:dyDescent="0.2">
      <c r="C22" s="34" t="s">
        <v>37</v>
      </c>
      <c r="D22" s="35">
        <f>SUM(D23:D43)</f>
        <v>264</v>
      </c>
      <c r="E22" s="36">
        <f>SUM(E23:E43)</f>
        <v>26701514.550000001</v>
      </c>
      <c r="F22" s="37">
        <f>E22/E45</f>
        <v>0.21515877714511222</v>
      </c>
      <c r="G22" s="36">
        <f>SUM(G23:G43)</f>
        <v>10887477.069999998</v>
      </c>
      <c r="H22" s="37">
        <f>G22/E22</f>
        <v>0.40774754741393493</v>
      </c>
      <c r="J22" s="30"/>
      <c r="K22" s="30"/>
      <c r="L22" s="30"/>
    </row>
    <row r="23" spans="3:12" s="38" customFormat="1" ht="13.9" customHeight="1" x14ac:dyDescent="0.2">
      <c r="C23" s="39" t="s">
        <v>38</v>
      </c>
      <c r="D23" s="40">
        <v>16</v>
      </c>
      <c r="E23" s="41">
        <v>915000</v>
      </c>
      <c r="F23" s="42">
        <f>E23/$E$22</f>
        <v>3.4267719094608434E-2</v>
      </c>
      <c r="G23" s="41">
        <v>220750.73</v>
      </c>
      <c r="H23" s="42">
        <f>G23/E23</f>
        <v>0.24125762841530055</v>
      </c>
      <c r="J23" s="30"/>
      <c r="K23" s="30"/>
      <c r="L23" s="30"/>
    </row>
    <row r="24" spans="3:12" s="38" customFormat="1" ht="13.9" customHeight="1" x14ac:dyDescent="0.2">
      <c r="C24" s="43" t="s">
        <v>39</v>
      </c>
      <c r="D24" s="44">
        <v>4</v>
      </c>
      <c r="E24" s="45">
        <v>546878.59</v>
      </c>
      <c r="F24" s="46">
        <f t="shared" ref="F24:F43" si="0">E24/$E$22</f>
        <v>2.0481182405437746E-2</v>
      </c>
      <c r="G24" s="45">
        <v>546878.59</v>
      </c>
      <c r="H24" s="46">
        <f>G24/E24</f>
        <v>1</v>
      </c>
      <c r="J24" s="30"/>
      <c r="K24" s="30"/>
      <c r="L24" s="30"/>
    </row>
    <row r="25" spans="3:12" s="38" customFormat="1" ht="13.9" customHeight="1" x14ac:dyDescent="0.2">
      <c r="C25" s="43" t="s">
        <v>40</v>
      </c>
      <c r="D25" s="44">
        <v>14</v>
      </c>
      <c r="E25" s="45">
        <v>509000</v>
      </c>
      <c r="F25" s="46">
        <f t="shared" si="0"/>
        <v>1.9062589091973437E-2</v>
      </c>
      <c r="G25" s="45">
        <v>325912.45</v>
      </c>
      <c r="H25" s="46">
        <f>G25/E25</f>
        <v>0.64029950884086451</v>
      </c>
      <c r="J25" s="30"/>
      <c r="K25" s="30"/>
      <c r="L25" s="30"/>
    </row>
    <row r="26" spans="3:12" s="38" customFormat="1" ht="13.9" customHeight="1" x14ac:dyDescent="0.2">
      <c r="C26" s="43" t="s">
        <v>41</v>
      </c>
      <c r="D26" s="44">
        <v>9</v>
      </c>
      <c r="E26" s="45">
        <v>445000</v>
      </c>
      <c r="F26" s="46">
        <f t="shared" si="0"/>
        <v>1.6665721308306836E-2</v>
      </c>
      <c r="G26" s="45">
        <v>0</v>
      </c>
      <c r="H26" s="46">
        <f>G26/E26</f>
        <v>0</v>
      </c>
      <c r="J26" s="30"/>
      <c r="K26" s="30"/>
      <c r="L26" s="30"/>
    </row>
    <row r="27" spans="3:12" s="38" customFormat="1" ht="13.9" customHeight="1" x14ac:dyDescent="0.2">
      <c r="C27" s="43" t="s">
        <v>42</v>
      </c>
      <c r="D27" s="44">
        <v>10</v>
      </c>
      <c r="E27" s="45">
        <v>1100000</v>
      </c>
      <c r="F27" s="46">
        <f t="shared" si="0"/>
        <v>4.1196165031769705E-2</v>
      </c>
      <c r="G27" s="45">
        <v>1099564.6599999999</v>
      </c>
      <c r="H27" s="46">
        <f>G27/E27</f>
        <v>0.99960423636363627</v>
      </c>
      <c r="J27" s="30"/>
      <c r="K27" s="30"/>
      <c r="L27" s="30"/>
    </row>
    <row r="28" spans="3:12" s="38" customFormat="1" ht="13.9" customHeight="1" x14ac:dyDescent="0.2">
      <c r="C28" s="43" t="s">
        <v>43</v>
      </c>
      <c r="D28" s="44">
        <v>3</v>
      </c>
      <c r="E28" s="45">
        <v>194000</v>
      </c>
      <c r="F28" s="46">
        <f t="shared" si="0"/>
        <v>7.2655054692393846E-3</v>
      </c>
      <c r="G28" s="45">
        <v>89999.52</v>
      </c>
      <c r="H28" s="46">
        <f>G28/E28</f>
        <v>0.46391505154639179</v>
      </c>
      <c r="J28" s="30"/>
      <c r="K28" s="30"/>
      <c r="L28" s="30"/>
    </row>
    <row r="29" spans="3:12" s="38" customFormat="1" ht="13.9" customHeight="1" x14ac:dyDescent="0.2">
      <c r="C29" s="43" t="s">
        <v>44</v>
      </c>
      <c r="D29" s="44">
        <v>4</v>
      </c>
      <c r="E29" s="45">
        <v>328000</v>
      </c>
      <c r="F29" s="46">
        <f t="shared" si="0"/>
        <v>1.2283947391291329E-2</v>
      </c>
      <c r="G29" s="45">
        <v>303068.96999999997</v>
      </c>
      <c r="H29" s="46">
        <f>G29/E29</f>
        <v>0.92399076219512188</v>
      </c>
      <c r="J29" s="30"/>
      <c r="K29" s="30"/>
      <c r="L29" s="30"/>
    </row>
    <row r="30" spans="3:12" s="38" customFormat="1" ht="13.9" customHeight="1" x14ac:dyDescent="0.2">
      <c r="C30" s="43" t="s">
        <v>45</v>
      </c>
      <c r="D30" s="44">
        <v>6</v>
      </c>
      <c r="E30" s="45">
        <v>1237000</v>
      </c>
      <c r="F30" s="46">
        <f t="shared" si="0"/>
        <v>4.6326960131181025E-2</v>
      </c>
      <c r="G30" s="45">
        <v>270000</v>
      </c>
      <c r="H30" s="46">
        <f>G30/E30</f>
        <v>0.21827000808407437</v>
      </c>
      <c r="J30" s="30"/>
      <c r="K30" s="30"/>
      <c r="L30" s="30"/>
    </row>
    <row r="31" spans="3:12" s="38" customFormat="1" ht="13.9" customHeight="1" x14ac:dyDescent="0.2">
      <c r="C31" s="43" t="s">
        <v>46</v>
      </c>
      <c r="D31" s="44">
        <v>19</v>
      </c>
      <c r="E31" s="45">
        <v>1498300</v>
      </c>
      <c r="F31" s="46">
        <f t="shared" si="0"/>
        <v>5.6112921879182313E-2</v>
      </c>
      <c r="G31" s="45">
        <v>93464.88</v>
      </c>
      <c r="H31" s="46">
        <f>G31/E31</f>
        <v>6.2380618033771609E-2</v>
      </c>
      <c r="J31" s="30"/>
      <c r="K31" s="30"/>
      <c r="L31" s="30"/>
    </row>
    <row r="32" spans="3:12" s="38" customFormat="1" ht="13.9" customHeight="1" x14ac:dyDescent="0.2">
      <c r="C32" s="43" t="s">
        <v>47</v>
      </c>
      <c r="D32" s="44">
        <v>3</v>
      </c>
      <c r="E32" s="45">
        <v>450000</v>
      </c>
      <c r="F32" s="46">
        <f t="shared" si="0"/>
        <v>1.6852976603905789E-2</v>
      </c>
      <c r="G32" s="45">
        <v>442860.94</v>
      </c>
      <c r="H32" s="46">
        <f>G32/E32</f>
        <v>0.98413542222222228</v>
      </c>
      <c r="J32" s="30"/>
      <c r="K32" s="30"/>
      <c r="L32" s="30"/>
    </row>
    <row r="33" spans="2:12" s="38" customFormat="1" ht="13.9" customHeight="1" x14ac:dyDescent="0.2">
      <c r="C33" s="43" t="s">
        <v>48</v>
      </c>
      <c r="D33" s="44">
        <v>1</v>
      </c>
      <c r="E33" s="45">
        <v>80000</v>
      </c>
      <c r="F33" s="46">
        <f t="shared" si="0"/>
        <v>2.996084729583251E-3</v>
      </c>
      <c r="G33" s="45">
        <v>79909.2</v>
      </c>
      <c r="H33" s="46">
        <f>G33/E33</f>
        <v>0.998865</v>
      </c>
      <c r="J33" s="30"/>
      <c r="K33" s="30"/>
      <c r="L33" s="30"/>
    </row>
    <row r="34" spans="2:12" s="38" customFormat="1" ht="13.9" customHeight="1" x14ac:dyDescent="0.2">
      <c r="C34" s="43" t="s">
        <v>49</v>
      </c>
      <c r="D34" s="44">
        <v>17</v>
      </c>
      <c r="E34" s="45">
        <v>1427000</v>
      </c>
      <c r="F34" s="46">
        <f t="shared" si="0"/>
        <v>5.3442661363941241E-2</v>
      </c>
      <c r="G34" s="45">
        <v>0</v>
      </c>
      <c r="H34" s="46">
        <f>G34/E34</f>
        <v>0</v>
      </c>
      <c r="J34" s="30"/>
      <c r="K34" s="30"/>
      <c r="L34" s="30"/>
    </row>
    <row r="35" spans="2:12" s="38" customFormat="1" ht="13.9" customHeight="1" x14ac:dyDescent="0.2">
      <c r="C35" s="43" t="s">
        <v>50</v>
      </c>
      <c r="D35" s="44">
        <v>5</v>
      </c>
      <c r="E35" s="45">
        <f>1559950-719950</f>
        <v>840000</v>
      </c>
      <c r="F35" s="46">
        <f t="shared" si="0"/>
        <v>3.1458889660624136E-2</v>
      </c>
      <c r="G35" s="45">
        <v>782430.6</v>
      </c>
      <c r="H35" s="46">
        <f>G35/E35</f>
        <v>0.93146499999999999</v>
      </c>
      <c r="J35" s="30"/>
      <c r="K35" s="30"/>
      <c r="L35" s="30"/>
    </row>
    <row r="36" spans="2:12" s="38" customFormat="1" ht="13.9" customHeight="1" x14ac:dyDescent="0.2">
      <c r="C36" s="43" t="s">
        <v>51</v>
      </c>
      <c r="D36" s="44">
        <v>12</v>
      </c>
      <c r="E36" s="45">
        <v>1092000</v>
      </c>
      <c r="F36" s="46">
        <f t="shared" si="0"/>
        <v>4.089655655881138E-2</v>
      </c>
      <c r="G36" s="45">
        <v>964533.89</v>
      </c>
      <c r="H36" s="46">
        <f>G36/E36</f>
        <v>0.88327279304029305</v>
      </c>
      <c r="J36" s="30"/>
      <c r="K36" s="30"/>
      <c r="L36" s="30"/>
    </row>
    <row r="37" spans="2:12" s="38" customFormat="1" ht="13.9" customHeight="1" x14ac:dyDescent="0.2">
      <c r="C37" s="43" t="s">
        <v>52</v>
      </c>
      <c r="D37" s="44">
        <v>15</v>
      </c>
      <c r="E37" s="45">
        <v>733000</v>
      </c>
      <c r="F37" s="46">
        <f t="shared" si="0"/>
        <v>2.745162633480654E-2</v>
      </c>
      <c r="G37" s="45">
        <v>0</v>
      </c>
      <c r="H37" s="46">
        <f>G37/E37</f>
        <v>0</v>
      </c>
      <c r="J37" s="30"/>
      <c r="K37" s="30"/>
      <c r="L37" s="30"/>
    </row>
    <row r="38" spans="2:12" s="38" customFormat="1" ht="13.9" customHeight="1" x14ac:dyDescent="0.2">
      <c r="C38" s="43" t="s">
        <v>53</v>
      </c>
      <c r="D38" s="44">
        <v>40</v>
      </c>
      <c r="E38" s="45">
        <v>4547738.96</v>
      </c>
      <c r="F38" s="46">
        <f t="shared" si="0"/>
        <v>0.17031764065233521</v>
      </c>
      <c r="G38" s="45">
        <v>3742604.23</v>
      </c>
      <c r="H38" s="46">
        <f>G38/E38</f>
        <v>0.82295933493948825</v>
      </c>
      <c r="J38" s="30"/>
      <c r="K38" s="30"/>
      <c r="L38" s="30"/>
    </row>
    <row r="39" spans="2:12" s="38" customFormat="1" ht="13.9" customHeight="1" x14ac:dyDescent="0.2">
      <c r="C39" s="43" t="s">
        <v>54</v>
      </c>
      <c r="D39" s="44">
        <v>12</v>
      </c>
      <c r="E39" s="45">
        <v>1161600</v>
      </c>
      <c r="F39" s="46">
        <f t="shared" si="0"/>
        <v>4.3503150273548806E-2</v>
      </c>
      <c r="G39" s="45">
        <v>202759.09</v>
      </c>
      <c r="H39" s="46">
        <f>G39/E39</f>
        <v>0.17455155819559229</v>
      </c>
      <c r="J39" s="30"/>
      <c r="K39" s="30"/>
      <c r="L39" s="30"/>
    </row>
    <row r="40" spans="2:12" s="38" customFormat="1" ht="13.9" customHeight="1" x14ac:dyDescent="0.2">
      <c r="C40" s="43" t="s">
        <v>55</v>
      </c>
      <c r="D40" s="44">
        <v>20</v>
      </c>
      <c r="E40" s="45">
        <v>1109000</v>
      </c>
      <c r="F40" s="46">
        <f t="shared" si="0"/>
        <v>4.1533224563847823E-2</v>
      </c>
      <c r="G40" s="45">
        <v>796155.44</v>
      </c>
      <c r="H40" s="46">
        <f>G40/E40</f>
        <v>0.7179039134355274</v>
      </c>
      <c r="J40" s="30"/>
      <c r="K40" s="30"/>
      <c r="L40" s="30"/>
    </row>
    <row r="41" spans="2:12" s="38" customFormat="1" ht="13.9" customHeight="1" x14ac:dyDescent="0.2">
      <c r="C41" s="43" t="s">
        <v>56</v>
      </c>
      <c r="D41" s="44">
        <v>9</v>
      </c>
      <c r="E41" s="45">
        <v>364000</v>
      </c>
      <c r="F41" s="46">
        <f t="shared" si="0"/>
        <v>1.3632185519603794E-2</v>
      </c>
      <c r="G41" s="45">
        <v>137957.20000000001</v>
      </c>
      <c r="H41" s="46">
        <f>G41/E41</f>
        <v>0.37900329670329674</v>
      </c>
      <c r="J41" s="30"/>
      <c r="K41" s="30"/>
      <c r="L41" s="30"/>
    </row>
    <row r="42" spans="2:12" s="38" customFormat="1" ht="13.9" customHeight="1" x14ac:dyDescent="0.2">
      <c r="C42" s="49" t="s">
        <v>57</v>
      </c>
      <c r="D42" s="44">
        <v>31</v>
      </c>
      <c r="E42" s="45">
        <v>6098000</v>
      </c>
      <c r="F42" s="46">
        <f t="shared" si="0"/>
        <v>0.22837655851248331</v>
      </c>
      <c r="G42" s="45">
        <v>0</v>
      </c>
      <c r="H42" s="46">
        <f>G42/E42</f>
        <v>0</v>
      </c>
      <c r="J42" s="30"/>
      <c r="K42" s="30"/>
      <c r="L42" s="30"/>
    </row>
    <row r="43" spans="2:12" s="38" customFormat="1" ht="13.9" customHeight="1" x14ac:dyDescent="0.2">
      <c r="C43" s="49" t="s">
        <v>58</v>
      </c>
      <c r="D43" s="44">
        <v>14</v>
      </c>
      <c r="E43" s="45">
        <v>2025997</v>
      </c>
      <c r="F43" s="46">
        <f t="shared" si="0"/>
        <v>7.5875733423518471E-2</v>
      </c>
      <c r="G43" s="45">
        <v>788626.68</v>
      </c>
      <c r="H43" s="46">
        <f>G43/E43</f>
        <v>0.38925362673291225</v>
      </c>
      <c r="J43" s="30"/>
      <c r="K43" s="30"/>
      <c r="L43" s="30"/>
    </row>
    <row r="44" spans="2:12" ht="3" customHeight="1" x14ac:dyDescent="0.2">
      <c r="B44" s="30"/>
      <c r="C44" s="53"/>
      <c r="D44" s="54"/>
      <c r="E44" s="55"/>
      <c r="F44" s="56"/>
      <c r="G44" s="57"/>
      <c r="H44" s="56"/>
    </row>
    <row r="45" spans="2:12" ht="24" customHeight="1" thickBot="1" x14ac:dyDescent="0.25">
      <c r="B45" s="30"/>
      <c r="C45" s="58" t="s">
        <v>59</v>
      </c>
      <c r="D45" s="59">
        <f>D22+D20+D15+D9+D11+D7</f>
        <v>450</v>
      </c>
      <c r="E45" s="59">
        <f>E22+E20+E15+E9+E11+E7</f>
        <v>124101442.22</v>
      </c>
      <c r="F45" s="60">
        <f>E45/$E$63</f>
        <v>0.5980797664434685</v>
      </c>
      <c r="G45" s="59">
        <f>G22+G20+G15+G9+G11+G7</f>
        <v>24257539.069999993</v>
      </c>
      <c r="H45" s="60">
        <f>G45/E45</f>
        <v>0.19546540826655023</v>
      </c>
    </row>
    <row r="46" spans="2:12" ht="6" customHeight="1" x14ac:dyDescent="0.2">
      <c r="B46" s="30"/>
      <c r="D46" s="61"/>
      <c r="E46" s="62"/>
      <c r="F46" s="62"/>
      <c r="G46" s="62"/>
      <c r="H46" s="62"/>
    </row>
    <row r="47" spans="2:12" hidden="1" x14ac:dyDescent="0.2">
      <c r="B47" s="30"/>
      <c r="C47" s="63" t="s">
        <v>60</v>
      </c>
      <c r="D47" s="61"/>
      <c r="E47" s="62"/>
      <c r="F47" s="62"/>
      <c r="G47" s="64"/>
      <c r="H47" s="62"/>
    </row>
    <row r="48" spans="2:12" hidden="1" x14ac:dyDescent="0.2">
      <c r="B48" s="30"/>
      <c r="C48" s="65" t="s">
        <v>61</v>
      </c>
      <c r="D48" s="61"/>
      <c r="E48" s="62"/>
      <c r="F48" s="62"/>
      <c r="G48" s="62"/>
      <c r="H48" s="62"/>
    </row>
    <row r="49" spans="2:8" hidden="1" x14ac:dyDescent="0.2">
      <c r="B49" s="30"/>
      <c r="C49" s="65" t="s">
        <v>62</v>
      </c>
      <c r="D49" s="61"/>
      <c r="E49" s="62"/>
      <c r="F49" s="62"/>
      <c r="G49" s="62"/>
      <c r="H49" s="62"/>
    </row>
    <row r="50" spans="2:8" hidden="1" x14ac:dyDescent="0.2"/>
    <row r="51" spans="2:8" hidden="1" x14ac:dyDescent="0.2"/>
    <row r="52" spans="2:8" x14ac:dyDescent="0.2">
      <c r="C52" s="69"/>
      <c r="E52" s="70"/>
    </row>
    <row r="53" spans="2:8" x14ac:dyDescent="0.2">
      <c r="C53" s="34" t="s">
        <v>63</v>
      </c>
      <c r="D53" s="35">
        <f>SUM(D54:D54)</f>
        <v>12</v>
      </c>
      <c r="E53" s="36">
        <f>SUM(E54:E54)</f>
        <v>4931695</v>
      </c>
      <c r="F53" s="37">
        <f>E53/E53</f>
        <v>1</v>
      </c>
      <c r="G53" s="36">
        <f>SUM(G54:G54)</f>
        <v>4931695</v>
      </c>
      <c r="H53" s="37">
        <f>G53/E53</f>
        <v>1</v>
      </c>
    </row>
    <row r="54" spans="2:8" x14ac:dyDescent="0.2">
      <c r="C54" s="43" t="s">
        <v>64</v>
      </c>
      <c r="D54" s="44">
        <v>12</v>
      </c>
      <c r="E54" s="45">
        <v>4931695</v>
      </c>
      <c r="F54" s="46">
        <f>E54/$E$53</f>
        <v>1</v>
      </c>
      <c r="G54" s="45">
        <v>4931695</v>
      </c>
      <c r="H54" s="46">
        <f>G54/E54</f>
        <v>1</v>
      </c>
    </row>
    <row r="55" spans="2:8" ht="6" customHeight="1" x14ac:dyDescent="0.2"/>
    <row r="56" spans="2:8" ht="22.5" customHeight="1" thickBot="1" x14ac:dyDescent="0.25">
      <c r="C56" s="58" t="s">
        <v>65</v>
      </c>
      <c r="D56" s="59">
        <f>D53</f>
        <v>12</v>
      </c>
      <c r="E56" s="59">
        <f>E53</f>
        <v>4931695</v>
      </c>
      <c r="F56" s="60">
        <f>E56/$E$63</f>
        <v>2.3767225755053127E-2</v>
      </c>
      <c r="G56" s="59">
        <f>G53</f>
        <v>4931695</v>
      </c>
      <c r="H56" s="60">
        <f>G56/E56</f>
        <v>1</v>
      </c>
    </row>
    <row r="58" spans="2:8" x14ac:dyDescent="0.2">
      <c r="C58" s="34" t="s">
        <v>66</v>
      </c>
      <c r="D58" s="35">
        <f>SUM(D59:D59)</f>
        <v>16</v>
      </c>
      <c r="E58" s="36">
        <f>SUM(E59:E59)</f>
        <v>78466680</v>
      </c>
      <c r="F58" s="37">
        <f>E58/E58</f>
        <v>1</v>
      </c>
      <c r="G58" s="36">
        <f>SUM(G59:G59)</f>
        <v>77424219</v>
      </c>
      <c r="H58" s="37">
        <f>G58/E58</f>
        <v>0.98671460293719582</v>
      </c>
    </row>
    <row r="59" spans="2:8" x14ac:dyDescent="0.2">
      <c r="C59" s="43" t="s">
        <v>67</v>
      </c>
      <c r="D59" s="51">
        <v>16</v>
      </c>
      <c r="E59" s="71">
        <v>78466680</v>
      </c>
      <c r="F59" s="46">
        <f>E59/$E$58</f>
        <v>1</v>
      </c>
      <c r="G59" s="45">
        <v>77424219</v>
      </c>
      <c r="H59" s="46">
        <f>G59/E59</f>
        <v>0.98671460293719582</v>
      </c>
    </row>
    <row r="60" spans="2:8" ht="6.75" customHeight="1" x14ac:dyDescent="0.2"/>
    <row r="61" spans="2:8" ht="13.5" thickBot="1" x14ac:dyDescent="0.25">
      <c r="C61" s="58" t="s">
        <v>65</v>
      </c>
      <c r="D61" s="59">
        <f>D58</f>
        <v>16</v>
      </c>
      <c r="E61" s="59">
        <f>E58</f>
        <v>78466680</v>
      </c>
      <c r="F61" s="60">
        <f>E61/$E$63</f>
        <v>0.37815300780147837</v>
      </c>
      <c r="G61" s="59">
        <f>G58</f>
        <v>77424219</v>
      </c>
      <c r="H61" s="60">
        <f>G61/E61</f>
        <v>0.98671460293719582</v>
      </c>
    </row>
    <row r="63" spans="2:8" ht="28.5" customHeight="1" thickBot="1" x14ac:dyDescent="0.25">
      <c r="C63" s="58" t="s">
        <v>68</v>
      </c>
      <c r="D63" s="59">
        <f>D61+D56+D45</f>
        <v>478</v>
      </c>
      <c r="E63" s="59">
        <f>E61+E56+E45</f>
        <v>207499817.22</v>
      </c>
      <c r="F63" s="60">
        <f>E63/$E$63</f>
        <v>1</v>
      </c>
      <c r="G63" s="59">
        <f>G61+G56+G45</f>
        <v>106613453.06999999</v>
      </c>
      <c r="H63" s="60">
        <f>G63/E63</f>
        <v>0.51380022642123069</v>
      </c>
    </row>
    <row r="65" spans="3:3" x14ac:dyDescent="0.2">
      <c r="C65" s="69" t="s">
        <v>585</v>
      </c>
    </row>
    <row r="66" spans="3:3" x14ac:dyDescent="0.2">
      <c r="C66" s="30" t="s">
        <v>582</v>
      </c>
    </row>
    <row r="67" spans="3:3" x14ac:dyDescent="0.2">
      <c r="C67" s="30" t="s">
        <v>583</v>
      </c>
    </row>
    <row r="68" spans="3:3" x14ac:dyDescent="0.2">
      <c r="C68" s="30" t="s">
        <v>584</v>
      </c>
    </row>
  </sheetData>
  <dataValidations count="1">
    <dataValidation allowBlank="1" sqref="IU5:JD5 SQ5:SZ5 ACM5:ACV5 AMI5:AMR5 AWE5:AWN5 BGA5:BGJ5 BPW5:BQF5 BZS5:CAB5 CJO5:CJX5 CTK5:CTT5 DDG5:DDP5 DNC5:DNL5 DWY5:DXH5 EGU5:EHD5 EQQ5:EQZ5 FAM5:FAV5 FKI5:FKR5 FUE5:FUN5 GEA5:GEJ5 GNW5:GOF5 GXS5:GYB5 HHO5:HHX5 HRK5:HRT5 IBG5:IBP5 ILC5:ILL5 IUY5:IVH5 JEU5:JFD5 JOQ5:JOZ5 JYM5:JYV5 KII5:KIR5 KSE5:KSN5 LCA5:LCJ5 LLW5:LMF5 LVS5:LWB5 MFO5:MFX5 MPK5:MPT5 MZG5:MZP5 NJC5:NJL5 NSY5:NTH5 OCU5:ODD5 OMQ5:OMZ5 OWM5:OWV5 PGI5:PGR5 PQE5:PQN5 QAA5:QAJ5 QJW5:QKF5 QTS5:QUB5 RDO5:RDX5 RNK5:RNT5 RXG5:RXP5 SHC5:SHL5 SQY5:SRH5 TAU5:TBD5 TKQ5:TKZ5 TUM5:TUV5 UEI5:UER5 UOE5:UON5 UYA5:UYJ5 VHW5:VIF5 VRS5:VSB5 WBO5:WBX5 WLK5:WLT5 WVG5:WVP5 IU65541:JD65541 SQ65541:SZ65541 ACM65541:ACV65541 AMI65541:AMR65541 AWE65541:AWN65541 BGA65541:BGJ65541 BPW65541:BQF65541 BZS65541:CAB65541 CJO65541:CJX65541 CTK65541:CTT65541 DDG65541:DDP65541 DNC65541:DNL65541 DWY65541:DXH65541 EGU65541:EHD65541 EQQ65541:EQZ65541 FAM65541:FAV65541 FKI65541:FKR65541 FUE65541:FUN65541 GEA65541:GEJ65541 GNW65541:GOF65541 GXS65541:GYB65541 HHO65541:HHX65541 HRK65541:HRT65541 IBG65541:IBP65541 ILC65541:ILL65541 IUY65541:IVH65541 JEU65541:JFD65541 JOQ65541:JOZ65541 JYM65541:JYV65541 KII65541:KIR65541 KSE65541:KSN65541 LCA65541:LCJ65541 LLW65541:LMF65541 LVS65541:LWB65541 MFO65541:MFX65541 MPK65541:MPT65541 MZG65541:MZP65541 NJC65541:NJL65541 NSY65541:NTH65541 OCU65541:ODD65541 OMQ65541:OMZ65541 OWM65541:OWV65541 PGI65541:PGR65541 PQE65541:PQN65541 QAA65541:QAJ65541 QJW65541:QKF65541 QTS65541:QUB65541 RDO65541:RDX65541 RNK65541:RNT65541 RXG65541:RXP65541 SHC65541:SHL65541 SQY65541:SRH65541 TAU65541:TBD65541 TKQ65541:TKZ65541 TUM65541:TUV65541 UEI65541:UER65541 UOE65541:UON65541 UYA65541:UYJ65541 VHW65541:VIF65541 VRS65541:VSB65541 WBO65541:WBX65541 WLK65541:WLT65541 WVG65541:WVP65541 IU131077:JD131077 SQ131077:SZ131077 ACM131077:ACV131077 AMI131077:AMR131077 AWE131077:AWN131077 BGA131077:BGJ131077 BPW131077:BQF131077 BZS131077:CAB131077 CJO131077:CJX131077 CTK131077:CTT131077 DDG131077:DDP131077 DNC131077:DNL131077 DWY131077:DXH131077 EGU131077:EHD131077 EQQ131077:EQZ131077 FAM131077:FAV131077 FKI131077:FKR131077 FUE131077:FUN131077 GEA131077:GEJ131077 GNW131077:GOF131077 GXS131077:GYB131077 HHO131077:HHX131077 HRK131077:HRT131077 IBG131077:IBP131077 ILC131077:ILL131077 IUY131077:IVH131077 JEU131077:JFD131077 JOQ131077:JOZ131077 JYM131077:JYV131077 KII131077:KIR131077 KSE131077:KSN131077 LCA131077:LCJ131077 LLW131077:LMF131077 LVS131077:LWB131077 MFO131077:MFX131077 MPK131077:MPT131077 MZG131077:MZP131077 NJC131077:NJL131077 NSY131077:NTH131077 OCU131077:ODD131077 OMQ131077:OMZ131077 OWM131077:OWV131077 PGI131077:PGR131077 PQE131077:PQN131077 QAA131077:QAJ131077 QJW131077:QKF131077 QTS131077:QUB131077 RDO131077:RDX131077 RNK131077:RNT131077 RXG131077:RXP131077 SHC131077:SHL131077 SQY131077:SRH131077 TAU131077:TBD131077 TKQ131077:TKZ131077 TUM131077:TUV131077 UEI131077:UER131077 UOE131077:UON131077 UYA131077:UYJ131077 VHW131077:VIF131077 VRS131077:VSB131077 WBO131077:WBX131077 WLK131077:WLT131077 WVG131077:WVP131077 IU196613:JD196613 SQ196613:SZ196613 ACM196613:ACV196613 AMI196613:AMR196613 AWE196613:AWN196613 BGA196613:BGJ196613 BPW196613:BQF196613 BZS196613:CAB196613 CJO196613:CJX196613 CTK196613:CTT196613 DDG196613:DDP196613 DNC196613:DNL196613 DWY196613:DXH196613 EGU196613:EHD196613 EQQ196613:EQZ196613 FAM196613:FAV196613 FKI196613:FKR196613 FUE196613:FUN196613 GEA196613:GEJ196613 GNW196613:GOF196613 GXS196613:GYB196613 HHO196613:HHX196613 HRK196613:HRT196613 IBG196613:IBP196613 ILC196613:ILL196613 IUY196613:IVH196613 JEU196613:JFD196613 JOQ196613:JOZ196613 JYM196613:JYV196613 KII196613:KIR196613 KSE196613:KSN196613 LCA196613:LCJ196613 LLW196613:LMF196613 LVS196613:LWB196613 MFO196613:MFX196613 MPK196613:MPT196613 MZG196613:MZP196613 NJC196613:NJL196613 NSY196613:NTH196613 OCU196613:ODD196613 OMQ196613:OMZ196613 OWM196613:OWV196613 PGI196613:PGR196613 PQE196613:PQN196613 QAA196613:QAJ196613 QJW196613:QKF196613 QTS196613:QUB196613 RDO196613:RDX196613 RNK196613:RNT196613 RXG196613:RXP196613 SHC196613:SHL196613 SQY196613:SRH196613 TAU196613:TBD196613 TKQ196613:TKZ196613 TUM196613:TUV196613 UEI196613:UER196613 UOE196613:UON196613 UYA196613:UYJ196613 VHW196613:VIF196613 VRS196613:VSB196613 WBO196613:WBX196613 WLK196613:WLT196613 WVG196613:WVP196613 IU262149:JD262149 SQ262149:SZ262149 ACM262149:ACV262149 AMI262149:AMR262149 AWE262149:AWN262149 BGA262149:BGJ262149 BPW262149:BQF262149 BZS262149:CAB262149 CJO262149:CJX262149 CTK262149:CTT262149 DDG262149:DDP262149 DNC262149:DNL262149 DWY262149:DXH262149 EGU262149:EHD262149 EQQ262149:EQZ262149 FAM262149:FAV262149 FKI262149:FKR262149 FUE262149:FUN262149 GEA262149:GEJ262149 GNW262149:GOF262149 GXS262149:GYB262149 HHO262149:HHX262149 HRK262149:HRT262149 IBG262149:IBP262149 ILC262149:ILL262149 IUY262149:IVH262149 JEU262149:JFD262149 JOQ262149:JOZ262149 JYM262149:JYV262149 KII262149:KIR262149 KSE262149:KSN262149 LCA262149:LCJ262149 LLW262149:LMF262149 LVS262149:LWB262149 MFO262149:MFX262149 MPK262149:MPT262149 MZG262149:MZP262149 NJC262149:NJL262149 NSY262149:NTH262149 OCU262149:ODD262149 OMQ262149:OMZ262149 OWM262149:OWV262149 PGI262149:PGR262149 PQE262149:PQN262149 QAA262149:QAJ262149 QJW262149:QKF262149 QTS262149:QUB262149 RDO262149:RDX262149 RNK262149:RNT262149 RXG262149:RXP262149 SHC262149:SHL262149 SQY262149:SRH262149 TAU262149:TBD262149 TKQ262149:TKZ262149 TUM262149:TUV262149 UEI262149:UER262149 UOE262149:UON262149 UYA262149:UYJ262149 VHW262149:VIF262149 VRS262149:VSB262149 WBO262149:WBX262149 WLK262149:WLT262149 WVG262149:WVP262149 IU327685:JD327685 SQ327685:SZ327685 ACM327685:ACV327685 AMI327685:AMR327685 AWE327685:AWN327685 BGA327685:BGJ327685 BPW327685:BQF327685 BZS327685:CAB327685 CJO327685:CJX327685 CTK327685:CTT327685 DDG327685:DDP327685 DNC327685:DNL327685 DWY327685:DXH327685 EGU327685:EHD327685 EQQ327685:EQZ327685 FAM327685:FAV327685 FKI327685:FKR327685 FUE327685:FUN327685 GEA327685:GEJ327685 GNW327685:GOF327685 GXS327685:GYB327685 HHO327685:HHX327685 HRK327685:HRT327685 IBG327685:IBP327685 ILC327685:ILL327685 IUY327685:IVH327685 JEU327685:JFD327685 JOQ327685:JOZ327685 JYM327685:JYV327685 KII327685:KIR327685 KSE327685:KSN327685 LCA327685:LCJ327685 LLW327685:LMF327685 LVS327685:LWB327685 MFO327685:MFX327685 MPK327685:MPT327685 MZG327685:MZP327685 NJC327685:NJL327685 NSY327685:NTH327685 OCU327685:ODD327685 OMQ327685:OMZ327685 OWM327685:OWV327685 PGI327685:PGR327685 PQE327685:PQN327685 QAA327685:QAJ327685 QJW327685:QKF327685 QTS327685:QUB327685 RDO327685:RDX327685 RNK327685:RNT327685 RXG327685:RXP327685 SHC327685:SHL327685 SQY327685:SRH327685 TAU327685:TBD327685 TKQ327685:TKZ327685 TUM327685:TUV327685 UEI327685:UER327685 UOE327685:UON327685 UYA327685:UYJ327685 VHW327685:VIF327685 VRS327685:VSB327685 WBO327685:WBX327685 WLK327685:WLT327685 WVG327685:WVP327685 IU393221:JD393221 SQ393221:SZ393221 ACM393221:ACV393221 AMI393221:AMR393221 AWE393221:AWN393221 BGA393221:BGJ393221 BPW393221:BQF393221 BZS393221:CAB393221 CJO393221:CJX393221 CTK393221:CTT393221 DDG393221:DDP393221 DNC393221:DNL393221 DWY393221:DXH393221 EGU393221:EHD393221 EQQ393221:EQZ393221 FAM393221:FAV393221 FKI393221:FKR393221 FUE393221:FUN393221 GEA393221:GEJ393221 GNW393221:GOF393221 GXS393221:GYB393221 HHO393221:HHX393221 HRK393221:HRT393221 IBG393221:IBP393221 ILC393221:ILL393221 IUY393221:IVH393221 JEU393221:JFD393221 JOQ393221:JOZ393221 JYM393221:JYV393221 KII393221:KIR393221 KSE393221:KSN393221 LCA393221:LCJ393221 LLW393221:LMF393221 LVS393221:LWB393221 MFO393221:MFX393221 MPK393221:MPT393221 MZG393221:MZP393221 NJC393221:NJL393221 NSY393221:NTH393221 OCU393221:ODD393221 OMQ393221:OMZ393221 OWM393221:OWV393221 PGI393221:PGR393221 PQE393221:PQN393221 QAA393221:QAJ393221 QJW393221:QKF393221 QTS393221:QUB393221 RDO393221:RDX393221 RNK393221:RNT393221 RXG393221:RXP393221 SHC393221:SHL393221 SQY393221:SRH393221 TAU393221:TBD393221 TKQ393221:TKZ393221 TUM393221:TUV393221 UEI393221:UER393221 UOE393221:UON393221 UYA393221:UYJ393221 VHW393221:VIF393221 VRS393221:VSB393221 WBO393221:WBX393221 WLK393221:WLT393221 WVG393221:WVP393221 IU458757:JD458757 SQ458757:SZ458757 ACM458757:ACV458757 AMI458757:AMR458757 AWE458757:AWN458757 BGA458757:BGJ458757 BPW458757:BQF458757 BZS458757:CAB458757 CJO458757:CJX458757 CTK458757:CTT458757 DDG458757:DDP458757 DNC458757:DNL458757 DWY458757:DXH458757 EGU458757:EHD458757 EQQ458757:EQZ458757 FAM458757:FAV458757 FKI458757:FKR458757 FUE458757:FUN458757 GEA458757:GEJ458757 GNW458757:GOF458757 GXS458757:GYB458757 HHO458757:HHX458757 HRK458757:HRT458757 IBG458757:IBP458757 ILC458757:ILL458757 IUY458757:IVH458757 JEU458757:JFD458757 JOQ458757:JOZ458757 JYM458757:JYV458757 KII458757:KIR458757 KSE458757:KSN458757 LCA458757:LCJ458757 LLW458757:LMF458757 LVS458757:LWB458757 MFO458757:MFX458757 MPK458757:MPT458757 MZG458757:MZP458757 NJC458757:NJL458757 NSY458757:NTH458757 OCU458757:ODD458757 OMQ458757:OMZ458757 OWM458757:OWV458757 PGI458757:PGR458757 PQE458757:PQN458757 QAA458757:QAJ458757 QJW458757:QKF458757 QTS458757:QUB458757 RDO458757:RDX458757 RNK458757:RNT458757 RXG458757:RXP458757 SHC458757:SHL458757 SQY458757:SRH458757 TAU458757:TBD458757 TKQ458757:TKZ458757 TUM458757:TUV458757 UEI458757:UER458757 UOE458757:UON458757 UYA458757:UYJ458757 VHW458757:VIF458757 VRS458757:VSB458757 WBO458757:WBX458757 WLK458757:WLT458757 WVG458757:WVP458757 IU524293:JD524293 SQ524293:SZ524293 ACM524293:ACV524293 AMI524293:AMR524293 AWE524293:AWN524293 BGA524293:BGJ524293 BPW524293:BQF524293 BZS524293:CAB524293 CJO524293:CJX524293 CTK524293:CTT524293 DDG524293:DDP524293 DNC524293:DNL524293 DWY524293:DXH524293 EGU524293:EHD524293 EQQ524293:EQZ524293 FAM524293:FAV524293 FKI524293:FKR524293 FUE524293:FUN524293 GEA524293:GEJ524293 GNW524293:GOF524293 GXS524293:GYB524293 HHO524293:HHX524293 HRK524293:HRT524293 IBG524293:IBP524293 ILC524293:ILL524293 IUY524293:IVH524293 JEU524293:JFD524293 JOQ524293:JOZ524293 JYM524293:JYV524293 KII524293:KIR524293 KSE524293:KSN524293 LCA524293:LCJ524293 LLW524293:LMF524293 LVS524293:LWB524293 MFO524293:MFX524293 MPK524293:MPT524293 MZG524293:MZP524293 NJC524293:NJL524293 NSY524293:NTH524293 OCU524293:ODD524293 OMQ524293:OMZ524293 OWM524293:OWV524293 PGI524293:PGR524293 PQE524293:PQN524293 QAA524293:QAJ524293 QJW524293:QKF524293 QTS524293:QUB524293 RDO524293:RDX524293 RNK524293:RNT524293 RXG524293:RXP524293 SHC524293:SHL524293 SQY524293:SRH524293 TAU524293:TBD524293 TKQ524293:TKZ524293 TUM524293:TUV524293 UEI524293:UER524293 UOE524293:UON524293 UYA524293:UYJ524293 VHW524293:VIF524293 VRS524293:VSB524293 WBO524293:WBX524293 WLK524293:WLT524293 WVG524293:WVP524293 IU589829:JD589829 SQ589829:SZ589829 ACM589829:ACV589829 AMI589829:AMR589829 AWE589829:AWN589829 BGA589829:BGJ589829 BPW589829:BQF589829 BZS589829:CAB589829 CJO589829:CJX589829 CTK589829:CTT589829 DDG589829:DDP589829 DNC589829:DNL589829 DWY589829:DXH589829 EGU589829:EHD589829 EQQ589829:EQZ589829 FAM589829:FAV589829 FKI589829:FKR589829 FUE589829:FUN589829 GEA589829:GEJ589829 GNW589829:GOF589829 GXS589829:GYB589829 HHO589829:HHX589829 HRK589829:HRT589829 IBG589829:IBP589829 ILC589829:ILL589829 IUY589829:IVH589829 JEU589829:JFD589829 JOQ589829:JOZ589829 JYM589829:JYV589829 KII589829:KIR589829 KSE589829:KSN589829 LCA589829:LCJ589829 LLW589829:LMF589829 LVS589829:LWB589829 MFO589829:MFX589829 MPK589829:MPT589829 MZG589829:MZP589829 NJC589829:NJL589829 NSY589829:NTH589829 OCU589829:ODD589829 OMQ589829:OMZ589829 OWM589829:OWV589829 PGI589829:PGR589829 PQE589829:PQN589829 QAA589829:QAJ589829 QJW589829:QKF589829 QTS589829:QUB589829 RDO589829:RDX589829 RNK589829:RNT589829 RXG589829:RXP589829 SHC589829:SHL589829 SQY589829:SRH589829 TAU589829:TBD589829 TKQ589829:TKZ589829 TUM589829:TUV589829 UEI589829:UER589829 UOE589829:UON589829 UYA589829:UYJ589829 VHW589829:VIF589829 VRS589829:VSB589829 WBO589829:WBX589829 WLK589829:WLT589829 WVG589829:WVP589829 IU655365:JD655365 SQ655365:SZ655365 ACM655365:ACV655365 AMI655365:AMR655365 AWE655365:AWN655365 BGA655365:BGJ655365 BPW655365:BQF655365 BZS655365:CAB655365 CJO655365:CJX655365 CTK655365:CTT655365 DDG655365:DDP655365 DNC655365:DNL655365 DWY655365:DXH655365 EGU655365:EHD655365 EQQ655365:EQZ655365 FAM655365:FAV655365 FKI655365:FKR655365 FUE655365:FUN655365 GEA655365:GEJ655365 GNW655365:GOF655365 GXS655365:GYB655365 HHO655365:HHX655365 HRK655365:HRT655365 IBG655365:IBP655365 ILC655365:ILL655365 IUY655365:IVH655365 JEU655365:JFD655365 JOQ655365:JOZ655365 JYM655365:JYV655365 KII655365:KIR655365 KSE655365:KSN655365 LCA655365:LCJ655365 LLW655365:LMF655365 LVS655365:LWB655365 MFO655365:MFX655365 MPK655365:MPT655365 MZG655365:MZP655365 NJC655365:NJL655365 NSY655365:NTH655365 OCU655365:ODD655365 OMQ655365:OMZ655365 OWM655365:OWV655365 PGI655365:PGR655365 PQE655365:PQN655365 QAA655365:QAJ655365 QJW655365:QKF655365 QTS655365:QUB655365 RDO655365:RDX655365 RNK655365:RNT655365 RXG655365:RXP655365 SHC655365:SHL655365 SQY655365:SRH655365 TAU655365:TBD655365 TKQ655365:TKZ655365 TUM655365:TUV655365 UEI655365:UER655365 UOE655365:UON655365 UYA655365:UYJ655365 VHW655365:VIF655365 VRS655365:VSB655365 WBO655365:WBX655365 WLK655365:WLT655365 WVG655365:WVP655365 IU720901:JD720901 SQ720901:SZ720901 ACM720901:ACV720901 AMI720901:AMR720901 AWE720901:AWN720901 BGA720901:BGJ720901 BPW720901:BQF720901 BZS720901:CAB720901 CJO720901:CJX720901 CTK720901:CTT720901 DDG720901:DDP720901 DNC720901:DNL720901 DWY720901:DXH720901 EGU720901:EHD720901 EQQ720901:EQZ720901 FAM720901:FAV720901 FKI720901:FKR720901 FUE720901:FUN720901 GEA720901:GEJ720901 GNW720901:GOF720901 GXS720901:GYB720901 HHO720901:HHX720901 HRK720901:HRT720901 IBG720901:IBP720901 ILC720901:ILL720901 IUY720901:IVH720901 JEU720901:JFD720901 JOQ720901:JOZ720901 JYM720901:JYV720901 KII720901:KIR720901 KSE720901:KSN720901 LCA720901:LCJ720901 LLW720901:LMF720901 LVS720901:LWB720901 MFO720901:MFX720901 MPK720901:MPT720901 MZG720901:MZP720901 NJC720901:NJL720901 NSY720901:NTH720901 OCU720901:ODD720901 OMQ720901:OMZ720901 OWM720901:OWV720901 PGI720901:PGR720901 PQE720901:PQN720901 QAA720901:QAJ720901 QJW720901:QKF720901 QTS720901:QUB720901 RDO720901:RDX720901 RNK720901:RNT720901 RXG720901:RXP720901 SHC720901:SHL720901 SQY720901:SRH720901 TAU720901:TBD720901 TKQ720901:TKZ720901 TUM720901:TUV720901 UEI720901:UER720901 UOE720901:UON720901 UYA720901:UYJ720901 VHW720901:VIF720901 VRS720901:VSB720901 WBO720901:WBX720901 WLK720901:WLT720901 WVG720901:WVP720901 IU786437:JD786437 SQ786437:SZ786437 ACM786437:ACV786437 AMI786437:AMR786437 AWE786437:AWN786437 BGA786437:BGJ786437 BPW786437:BQF786437 BZS786437:CAB786437 CJO786437:CJX786437 CTK786437:CTT786437 DDG786437:DDP786437 DNC786437:DNL786437 DWY786437:DXH786437 EGU786437:EHD786437 EQQ786437:EQZ786437 FAM786437:FAV786437 FKI786437:FKR786437 FUE786437:FUN786437 GEA786437:GEJ786437 GNW786437:GOF786437 GXS786437:GYB786437 HHO786437:HHX786437 HRK786437:HRT786437 IBG786437:IBP786437 ILC786437:ILL786437 IUY786437:IVH786437 JEU786437:JFD786437 JOQ786437:JOZ786437 JYM786437:JYV786437 KII786437:KIR786437 KSE786437:KSN786437 LCA786437:LCJ786437 LLW786437:LMF786437 LVS786437:LWB786437 MFO786437:MFX786437 MPK786437:MPT786437 MZG786437:MZP786437 NJC786437:NJL786437 NSY786437:NTH786437 OCU786437:ODD786437 OMQ786437:OMZ786437 OWM786437:OWV786437 PGI786437:PGR786437 PQE786437:PQN786437 QAA786437:QAJ786437 QJW786437:QKF786437 QTS786437:QUB786437 RDO786437:RDX786437 RNK786437:RNT786437 RXG786437:RXP786437 SHC786437:SHL786437 SQY786437:SRH786437 TAU786437:TBD786437 TKQ786437:TKZ786437 TUM786437:TUV786437 UEI786437:UER786437 UOE786437:UON786437 UYA786437:UYJ786437 VHW786437:VIF786437 VRS786437:VSB786437 WBO786437:WBX786437 WLK786437:WLT786437 WVG786437:WVP786437 IU851973:JD851973 SQ851973:SZ851973 ACM851973:ACV851973 AMI851973:AMR851973 AWE851973:AWN851973 BGA851973:BGJ851973 BPW851973:BQF851973 BZS851973:CAB851973 CJO851973:CJX851973 CTK851973:CTT851973 DDG851973:DDP851973 DNC851973:DNL851973 DWY851973:DXH851973 EGU851973:EHD851973 EQQ851973:EQZ851973 FAM851973:FAV851973 FKI851973:FKR851973 FUE851973:FUN851973 GEA851973:GEJ851973 GNW851973:GOF851973 GXS851973:GYB851973 HHO851973:HHX851973 HRK851973:HRT851973 IBG851973:IBP851973 ILC851973:ILL851973 IUY851973:IVH851973 JEU851973:JFD851973 JOQ851973:JOZ851973 JYM851973:JYV851973 KII851973:KIR851973 KSE851973:KSN851973 LCA851973:LCJ851973 LLW851973:LMF851973 LVS851973:LWB851973 MFO851973:MFX851973 MPK851973:MPT851973 MZG851973:MZP851973 NJC851973:NJL851973 NSY851973:NTH851973 OCU851973:ODD851973 OMQ851973:OMZ851973 OWM851973:OWV851973 PGI851973:PGR851973 PQE851973:PQN851973 QAA851973:QAJ851973 QJW851973:QKF851973 QTS851973:QUB851973 RDO851973:RDX851973 RNK851973:RNT851973 RXG851973:RXP851973 SHC851973:SHL851973 SQY851973:SRH851973 TAU851973:TBD851973 TKQ851973:TKZ851973 TUM851973:TUV851973 UEI851973:UER851973 UOE851973:UON851973 UYA851973:UYJ851973 VHW851973:VIF851973 VRS851973:VSB851973 WBO851973:WBX851973 WLK851973:WLT851973 WVG851973:WVP851973 IU917509:JD917509 SQ917509:SZ917509 ACM917509:ACV917509 AMI917509:AMR917509 AWE917509:AWN917509 BGA917509:BGJ917509 BPW917509:BQF917509 BZS917509:CAB917509 CJO917509:CJX917509 CTK917509:CTT917509 DDG917509:DDP917509 DNC917509:DNL917509 DWY917509:DXH917509 EGU917509:EHD917509 EQQ917509:EQZ917509 FAM917509:FAV917509 FKI917509:FKR917509 FUE917509:FUN917509 GEA917509:GEJ917509 GNW917509:GOF917509 GXS917509:GYB917509 HHO917509:HHX917509 HRK917509:HRT917509 IBG917509:IBP917509 ILC917509:ILL917509 IUY917509:IVH917509 JEU917509:JFD917509 JOQ917509:JOZ917509 JYM917509:JYV917509 KII917509:KIR917509 KSE917509:KSN917509 LCA917509:LCJ917509 LLW917509:LMF917509 LVS917509:LWB917509 MFO917509:MFX917509 MPK917509:MPT917509 MZG917509:MZP917509 NJC917509:NJL917509 NSY917509:NTH917509 OCU917509:ODD917509 OMQ917509:OMZ917509 OWM917509:OWV917509 PGI917509:PGR917509 PQE917509:PQN917509 QAA917509:QAJ917509 QJW917509:QKF917509 QTS917509:QUB917509 RDO917509:RDX917509 RNK917509:RNT917509 RXG917509:RXP917509 SHC917509:SHL917509 SQY917509:SRH917509 TAU917509:TBD917509 TKQ917509:TKZ917509 TUM917509:TUV917509 UEI917509:UER917509 UOE917509:UON917509 UYA917509:UYJ917509 VHW917509:VIF917509 VRS917509:VSB917509 WBO917509:WBX917509 WLK917509:WLT917509 WVG917509:WVP917509 IU983045:JD983045 SQ983045:SZ983045 ACM983045:ACV983045 AMI983045:AMR983045 AWE983045:AWN983045 BGA983045:BGJ983045 BPW983045:BQF983045 BZS983045:CAB983045 CJO983045:CJX983045 CTK983045:CTT983045 DDG983045:DDP983045 DNC983045:DNL983045 DWY983045:DXH983045 EGU983045:EHD983045 EQQ983045:EQZ983045 FAM983045:FAV983045 FKI983045:FKR983045 FUE983045:FUN983045 GEA983045:GEJ983045 GNW983045:GOF983045 GXS983045:GYB983045 HHO983045:HHX983045 HRK983045:HRT983045 IBG983045:IBP983045 ILC983045:ILL983045 IUY983045:IVH983045 JEU983045:JFD983045 JOQ983045:JOZ983045 JYM983045:JYV983045 KII983045:KIR983045 KSE983045:KSN983045 LCA983045:LCJ983045 LLW983045:LMF983045 LVS983045:LWB983045 MFO983045:MFX983045 MPK983045:MPT983045 MZG983045:MZP983045 NJC983045:NJL983045 NSY983045:NTH983045 OCU983045:ODD983045 OMQ983045:OMZ983045 OWM983045:OWV983045 PGI983045:PGR983045 PQE983045:PQN983045 QAA983045:QAJ983045 QJW983045:QKF983045 QTS983045:QUB983045 RDO983045:RDX983045 RNK983045:RNT983045 RXG983045:RXP983045 SHC983045:SHL983045 SQY983045:SRH983045 TAU983045:TBD983045 TKQ983045:TKZ983045 TUM983045:TUV983045 UEI983045:UER983045 UOE983045:UON983045 UYA983045:UYJ983045 VHW983045:VIF983045 VRS983045:VSB983045 WBO983045:WBX983045 WLK983045:WLT983045 WVG983045:WVP983045 I2:O2 JE2:JK2 TA2:TG2 ACW2:ADC2 AMS2:AMY2 AWO2:AWU2 BGK2:BGQ2 BQG2:BQM2 CAC2:CAI2 CJY2:CKE2 CTU2:CUA2 DDQ2:DDW2 DNM2:DNS2 DXI2:DXO2 EHE2:EHK2 ERA2:ERG2 FAW2:FBC2 FKS2:FKY2 FUO2:FUU2 GEK2:GEQ2 GOG2:GOM2 GYC2:GYI2 HHY2:HIE2 HRU2:HSA2 IBQ2:IBW2 ILM2:ILS2 IVI2:IVO2 JFE2:JFK2 JPA2:JPG2 JYW2:JZC2 KIS2:KIY2 KSO2:KSU2 LCK2:LCQ2 LMG2:LMM2 LWC2:LWI2 MFY2:MGE2 MPU2:MQA2 MZQ2:MZW2 NJM2:NJS2 NTI2:NTO2 ODE2:ODK2 ONA2:ONG2 OWW2:OXC2 PGS2:PGY2 PQO2:PQU2 QAK2:QAQ2 QKG2:QKM2 QUC2:QUI2 RDY2:REE2 RNU2:ROA2 RXQ2:RXW2 SHM2:SHS2 SRI2:SRO2 TBE2:TBK2 TLA2:TLG2 TUW2:TVC2 UES2:UEY2 UOO2:UOU2 UYK2:UYQ2 VIG2:VIM2 VSC2:VSI2 WBY2:WCE2 WLU2:WMA2 WVQ2:WVW2 I65538:O65538 JE65538:JK65538 TA65538:TG65538 ACW65538:ADC65538 AMS65538:AMY65538 AWO65538:AWU65538 BGK65538:BGQ65538 BQG65538:BQM65538 CAC65538:CAI65538 CJY65538:CKE65538 CTU65538:CUA65538 DDQ65538:DDW65538 DNM65538:DNS65538 DXI65538:DXO65538 EHE65538:EHK65538 ERA65538:ERG65538 FAW65538:FBC65538 FKS65538:FKY65538 FUO65538:FUU65538 GEK65538:GEQ65538 GOG65538:GOM65538 GYC65538:GYI65538 HHY65538:HIE65538 HRU65538:HSA65538 IBQ65538:IBW65538 ILM65538:ILS65538 IVI65538:IVO65538 JFE65538:JFK65538 JPA65538:JPG65538 JYW65538:JZC65538 KIS65538:KIY65538 KSO65538:KSU65538 LCK65538:LCQ65538 LMG65538:LMM65538 LWC65538:LWI65538 MFY65538:MGE65538 MPU65538:MQA65538 MZQ65538:MZW65538 NJM65538:NJS65538 NTI65538:NTO65538 ODE65538:ODK65538 ONA65538:ONG65538 OWW65538:OXC65538 PGS65538:PGY65538 PQO65538:PQU65538 QAK65538:QAQ65538 QKG65538:QKM65538 QUC65538:QUI65538 RDY65538:REE65538 RNU65538:ROA65538 RXQ65538:RXW65538 SHM65538:SHS65538 SRI65538:SRO65538 TBE65538:TBK65538 TLA65538:TLG65538 TUW65538:TVC65538 UES65538:UEY65538 UOO65538:UOU65538 UYK65538:UYQ65538 VIG65538:VIM65538 VSC65538:VSI65538 WBY65538:WCE65538 WLU65538:WMA65538 WVQ65538:WVW65538 I131074:O131074 JE131074:JK131074 TA131074:TG131074 ACW131074:ADC131074 AMS131074:AMY131074 AWO131074:AWU131074 BGK131074:BGQ131074 BQG131074:BQM131074 CAC131074:CAI131074 CJY131074:CKE131074 CTU131074:CUA131074 DDQ131074:DDW131074 DNM131074:DNS131074 DXI131074:DXO131074 EHE131074:EHK131074 ERA131074:ERG131074 FAW131074:FBC131074 FKS131074:FKY131074 FUO131074:FUU131074 GEK131074:GEQ131074 GOG131074:GOM131074 GYC131074:GYI131074 HHY131074:HIE131074 HRU131074:HSA131074 IBQ131074:IBW131074 ILM131074:ILS131074 IVI131074:IVO131074 JFE131074:JFK131074 JPA131074:JPG131074 JYW131074:JZC131074 KIS131074:KIY131074 KSO131074:KSU131074 LCK131074:LCQ131074 LMG131074:LMM131074 LWC131074:LWI131074 MFY131074:MGE131074 MPU131074:MQA131074 MZQ131074:MZW131074 NJM131074:NJS131074 NTI131074:NTO131074 ODE131074:ODK131074 ONA131074:ONG131074 OWW131074:OXC131074 PGS131074:PGY131074 PQO131074:PQU131074 QAK131074:QAQ131074 QKG131074:QKM131074 QUC131074:QUI131074 RDY131074:REE131074 RNU131074:ROA131074 RXQ131074:RXW131074 SHM131074:SHS131074 SRI131074:SRO131074 TBE131074:TBK131074 TLA131074:TLG131074 TUW131074:TVC131074 UES131074:UEY131074 UOO131074:UOU131074 UYK131074:UYQ131074 VIG131074:VIM131074 VSC131074:VSI131074 WBY131074:WCE131074 WLU131074:WMA131074 WVQ131074:WVW131074 I196610:O196610 JE196610:JK196610 TA196610:TG196610 ACW196610:ADC196610 AMS196610:AMY196610 AWO196610:AWU196610 BGK196610:BGQ196610 BQG196610:BQM196610 CAC196610:CAI196610 CJY196610:CKE196610 CTU196610:CUA196610 DDQ196610:DDW196610 DNM196610:DNS196610 DXI196610:DXO196610 EHE196610:EHK196610 ERA196610:ERG196610 FAW196610:FBC196610 FKS196610:FKY196610 FUO196610:FUU196610 GEK196610:GEQ196610 GOG196610:GOM196610 GYC196610:GYI196610 HHY196610:HIE196610 HRU196610:HSA196610 IBQ196610:IBW196610 ILM196610:ILS196610 IVI196610:IVO196610 JFE196610:JFK196610 JPA196610:JPG196610 JYW196610:JZC196610 KIS196610:KIY196610 KSO196610:KSU196610 LCK196610:LCQ196610 LMG196610:LMM196610 LWC196610:LWI196610 MFY196610:MGE196610 MPU196610:MQA196610 MZQ196610:MZW196610 NJM196610:NJS196610 NTI196610:NTO196610 ODE196610:ODK196610 ONA196610:ONG196610 OWW196610:OXC196610 PGS196610:PGY196610 PQO196610:PQU196610 QAK196610:QAQ196610 QKG196610:QKM196610 QUC196610:QUI196610 RDY196610:REE196610 RNU196610:ROA196610 RXQ196610:RXW196610 SHM196610:SHS196610 SRI196610:SRO196610 TBE196610:TBK196610 TLA196610:TLG196610 TUW196610:TVC196610 UES196610:UEY196610 UOO196610:UOU196610 UYK196610:UYQ196610 VIG196610:VIM196610 VSC196610:VSI196610 WBY196610:WCE196610 WLU196610:WMA196610 WVQ196610:WVW196610 I262146:O262146 JE262146:JK262146 TA262146:TG262146 ACW262146:ADC262146 AMS262146:AMY262146 AWO262146:AWU262146 BGK262146:BGQ262146 BQG262146:BQM262146 CAC262146:CAI262146 CJY262146:CKE262146 CTU262146:CUA262146 DDQ262146:DDW262146 DNM262146:DNS262146 DXI262146:DXO262146 EHE262146:EHK262146 ERA262146:ERG262146 FAW262146:FBC262146 FKS262146:FKY262146 FUO262146:FUU262146 GEK262146:GEQ262146 GOG262146:GOM262146 GYC262146:GYI262146 HHY262146:HIE262146 HRU262146:HSA262146 IBQ262146:IBW262146 ILM262146:ILS262146 IVI262146:IVO262146 JFE262146:JFK262146 JPA262146:JPG262146 JYW262146:JZC262146 KIS262146:KIY262146 KSO262146:KSU262146 LCK262146:LCQ262146 LMG262146:LMM262146 LWC262146:LWI262146 MFY262146:MGE262146 MPU262146:MQA262146 MZQ262146:MZW262146 NJM262146:NJS262146 NTI262146:NTO262146 ODE262146:ODK262146 ONA262146:ONG262146 OWW262146:OXC262146 PGS262146:PGY262146 PQO262146:PQU262146 QAK262146:QAQ262146 QKG262146:QKM262146 QUC262146:QUI262146 RDY262146:REE262146 RNU262146:ROA262146 RXQ262146:RXW262146 SHM262146:SHS262146 SRI262146:SRO262146 TBE262146:TBK262146 TLA262146:TLG262146 TUW262146:TVC262146 UES262146:UEY262146 UOO262146:UOU262146 UYK262146:UYQ262146 VIG262146:VIM262146 VSC262146:VSI262146 WBY262146:WCE262146 WLU262146:WMA262146 WVQ262146:WVW262146 I327682:O327682 JE327682:JK327682 TA327682:TG327682 ACW327682:ADC327682 AMS327682:AMY327682 AWO327682:AWU327682 BGK327682:BGQ327682 BQG327682:BQM327682 CAC327682:CAI327682 CJY327682:CKE327682 CTU327682:CUA327682 DDQ327682:DDW327682 DNM327682:DNS327682 DXI327682:DXO327682 EHE327682:EHK327682 ERA327682:ERG327682 FAW327682:FBC327682 FKS327682:FKY327682 FUO327682:FUU327682 GEK327682:GEQ327682 GOG327682:GOM327682 GYC327682:GYI327682 HHY327682:HIE327682 HRU327682:HSA327682 IBQ327682:IBW327682 ILM327682:ILS327682 IVI327682:IVO327682 JFE327682:JFK327682 JPA327682:JPG327682 JYW327682:JZC327682 KIS327682:KIY327682 KSO327682:KSU327682 LCK327682:LCQ327682 LMG327682:LMM327682 LWC327682:LWI327682 MFY327682:MGE327682 MPU327682:MQA327682 MZQ327682:MZW327682 NJM327682:NJS327682 NTI327682:NTO327682 ODE327682:ODK327682 ONA327682:ONG327682 OWW327682:OXC327682 PGS327682:PGY327682 PQO327682:PQU327682 QAK327682:QAQ327682 QKG327682:QKM327682 QUC327682:QUI327682 RDY327682:REE327682 RNU327682:ROA327682 RXQ327682:RXW327682 SHM327682:SHS327682 SRI327682:SRO327682 TBE327682:TBK327682 TLA327682:TLG327682 TUW327682:TVC327682 UES327682:UEY327682 UOO327682:UOU327682 UYK327682:UYQ327682 VIG327682:VIM327682 VSC327682:VSI327682 WBY327682:WCE327682 WLU327682:WMA327682 WVQ327682:WVW327682 I393218:O393218 JE393218:JK393218 TA393218:TG393218 ACW393218:ADC393218 AMS393218:AMY393218 AWO393218:AWU393218 BGK393218:BGQ393218 BQG393218:BQM393218 CAC393218:CAI393218 CJY393218:CKE393218 CTU393218:CUA393218 DDQ393218:DDW393218 DNM393218:DNS393218 DXI393218:DXO393218 EHE393218:EHK393218 ERA393218:ERG393218 FAW393218:FBC393218 FKS393218:FKY393218 FUO393218:FUU393218 GEK393218:GEQ393218 GOG393218:GOM393218 GYC393218:GYI393218 HHY393218:HIE393218 HRU393218:HSA393218 IBQ393218:IBW393218 ILM393218:ILS393218 IVI393218:IVO393218 JFE393218:JFK393218 JPA393218:JPG393218 JYW393218:JZC393218 KIS393218:KIY393218 KSO393218:KSU393218 LCK393218:LCQ393218 LMG393218:LMM393218 LWC393218:LWI393218 MFY393218:MGE393218 MPU393218:MQA393218 MZQ393218:MZW393218 NJM393218:NJS393218 NTI393218:NTO393218 ODE393218:ODK393218 ONA393218:ONG393218 OWW393218:OXC393218 PGS393218:PGY393218 PQO393218:PQU393218 QAK393218:QAQ393218 QKG393218:QKM393218 QUC393218:QUI393218 RDY393218:REE393218 RNU393218:ROA393218 RXQ393218:RXW393218 SHM393218:SHS393218 SRI393218:SRO393218 TBE393218:TBK393218 TLA393218:TLG393218 TUW393218:TVC393218 UES393218:UEY393218 UOO393218:UOU393218 UYK393218:UYQ393218 VIG393218:VIM393218 VSC393218:VSI393218 WBY393218:WCE393218 WLU393218:WMA393218 WVQ393218:WVW393218 I458754:O458754 JE458754:JK458754 TA458754:TG458754 ACW458754:ADC458754 AMS458754:AMY458754 AWO458754:AWU458754 BGK458754:BGQ458754 BQG458754:BQM458754 CAC458754:CAI458754 CJY458754:CKE458754 CTU458754:CUA458754 DDQ458754:DDW458754 DNM458754:DNS458754 DXI458754:DXO458754 EHE458754:EHK458754 ERA458754:ERG458754 FAW458754:FBC458754 FKS458754:FKY458754 FUO458754:FUU458754 GEK458754:GEQ458754 GOG458754:GOM458754 GYC458754:GYI458754 HHY458754:HIE458754 HRU458754:HSA458754 IBQ458754:IBW458754 ILM458754:ILS458754 IVI458754:IVO458754 JFE458754:JFK458754 JPA458754:JPG458754 JYW458754:JZC458754 KIS458754:KIY458754 KSO458754:KSU458754 LCK458754:LCQ458754 LMG458754:LMM458754 LWC458754:LWI458754 MFY458754:MGE458754 MPU458754:MQA458754 MZQ458754:MZW458754 NJM458754:NJS458754 NTI458754:NTO458754 ODE458754:ODK458754 ONA458754:ONG458754 OWW458754:OXC458754 PGS458754:PGY458754 PQO458754:PQU458754 QAK458754:QAQ458754 QKG458754:QKM458754 QUC458754:QUI458754 RDY458754:REE458754 RNU458754:ROA458754 RXQ458754:RXW458754 SHM458754:SHS458754 SRI458754:SRO458754 TBE458754:TBK458754 TLA458754:TLG458754 TUW458754:TVC458754 UES458754:UEY458754 UOO458754:UOU458754 UYK458754:UYQ458754 VIG458754:VIM458754 VSC458754:VSI458754 WBY458754:WCE458754 WLU458754:WMA458754 WVQ458754:WVW458754 I524290:O524290 JE524290:JK524290 TA524290:TG524290 ACW524290:ADC524290 AMS524290:AMY524290 AWO524290:AWU524290 BGK524290:BGQ524290 BQG524290:BQM524290 CAC524290:CAI524290 CJY524290:CKE524290 CTU524290:CUA524290 DDQ524290:DDW524290 DNM524290:DNS524290 DXI524290:DXO524290 EHE524290:EHK524290 ERA524290:ERG524290 FAW524290:FBC524290 FKS524290:FKY524290 FUO524290:FUU524290 GEK524290:GEQ524290 GOG524290:GOM524290 GYC524290:GYI524290 HHY524290:HIE524290 HRU524290:HSA524290 IBQ524290:IBW524290 ILM524290:ILS524290 IVI524290:IVO524290 JFE524290:JFK524290 JPA524290:JPG524290 JYW524290:JZC524290 KIS524290:KIY524290 KSO524290:KSU524290 LCK524290:LCQ524290 LMG524290:LMM524290 LWC524290:LWI524290 MFY524290:MGE524290 MPU524290:MQA524290 MZQ524290:MZW524290 NJM524290:NJS524290 NTI524290:NTO524290 ODE524290:ODK524290 ONA524290:ONG524290 OWW524290:OXC524290 PGS524290:PGY524290 PQO524290:PQU524290 QAK524290:QAQ524290 QKG524290:QKM524290 QUC524290:QUI524290 RDY524290:REE524290 RNU524290:ROA524290 RXQ524290:RXW524290 SHM524290:SHS524290 SRI524290:SRO524290 TBE524290:TBK524290 TLA524290:TLG524290 TUW524290:TVC524290 UES524290:UEY524290 UOO524290:UOU524290 UYK524290:UYQ524290 VIG524290:VIM524290 VSC524290:VSI524290 WBY524290:WCE524290 WLU524290:WMA524290 WVQ524290:WVW524290 I589826:O589826 JE589826:JK589826 TA589826:TG589826 ACW589826:ADC589826 AMS589826:AMY589826 AWO589826:AWU589826 BGK589826:BGQ589826 BQG589826:BQM589826 CAC589826:CAI589826 CJY589826:CKE589826 CTU589826:CUA589826 DDQ589826:DDW589826 DNM589826:DNS589826 DXI589826:DXO589826 EHE589826:EHK589826 ERA589826:ERG589826 FAW589826:FBC589826 FKS589826:FKY589826 FUO589826:FUU589826 GEK589826:GEQ589826 GOG589826:GOM589826 GYC589826:GYI589826 HHY589826:HIE589826 HRU589826:HSA589826 IBQ589826:IBW589826 ILM589826:ILS589826 IVI589826:IVO589826 JFE589826:JFK589826 JPA589826:JPG589826 JYW589826:JZC589826 KIS589826:KIY589826 KSO589826:KSU589826 LCK589826:LCQ589826 LMG589826:LMM589826 LWC589826:LWI589826 MFY589826:MGE589826 MPU589826:MQA589826 MZQ589826:MZW589826 NJM589826:NJS589826 NTI589826:NTO589826 ODE589826:ODK589826 ONA589826:ONG589826 OWW589826:OXC589826 PGS589826:PGY589826 PQO589826:PQU589826 QAK589826:QAQ589826 QKG589826:QKM589826 QUC589826:QUI589826 RDY589826:REE589826 RNU589826:ROA589826 RXQ589826:RXW589826 SHM589826:SHS589826 SRI589826:SRO589826 TBE589826:TBK589826 TLA589826:TLG589826 TUW589826:TVC589826 UES589826:UEY589826 UOO589826:UOU589826 UYK589826:UYQ589826 VIG589826:VIM589826 VSC589826:VSI589826 WBY589826:WCE589826 WLU589826:WMA589826 WVQ589826:WVW589826 I655362:O655362 JE655362:JK655362 TA655362:TG655362 ACW655362:ADC655362 AMS655362:AMY655362 AWO655362:AWU655362 BGK655362:BGQ655362 BQG655362:BQM655362 CAC655362:CAI655362 CJY655362:CKE655362 CTU655362:CUA655362 DDQ655362:DDW655362 DNM655362:DNS655362 DXI655362:DXO655362 EHE655362:EHK655362 ERA655362:ERG655362 FAW655362:FBC655362 FKS655362:FKY655362 FUO655362:FUU655362 GEK655362:GEQ655362 GOG655362:GOM655362 GYC655362:GYI655362 HHY655362:HIE655362 HRU655362:HSA655362 IBQ655362:IBW655362 ILM655362:ILS655362 IVI655362:IVO655362 JFE655362:JFK655362 JPA655362:JPG655362 JYW655362:JZC655362 KIS655362:KIY655362 KSO655362:KSU655362 LCK655362:LCQ655362 LMG655362:LMM655362 LWC655362:LWI655362 MFY655362:MGE655362 MPU655362:MQA655362 MZQ655362:MZW655362 NJM655362:NJS655362 NTI655362:NTO655362 ODE655362:ODK655362 ONA655362:ONG655362 OWW655362:OXC655362 PGS655362:PGY655362 PQO655362:PQU655362 QAK655362:QAQ655362 QKG655362:QKM655362 QUC655362:QUI655362 RDY655362:REE655362 RNU655362:ROA655362 RXQ655362:RXW655362 SHM655362:SHS655362 SRI655362:SRO655362 TBE655362:TBK655362 TLA655362:TLG655362 TUW655362:TVC655362 UES655362:UEY655362 UOO655362:UOU655362 UYK655362:UYQ655362 VIG655362:VIM655362 VSC655362:VSI655362 WBY655362:WCE655362 WLU655362:WMA655362 WVQ655362:WVW655362 I720898:O720898 JE720898:JK720898 TA720898:TG720898 ACW720898:ADC720898 AMS720898:AMY720898 AWO720898:AWU720898 BGK720898:BGQ720898 BQG720898:BQM720898 CAC720898:CAI720898 CJY720898:CKE720898 CTU720898:CUA720898 DDQ720898:DDW720898 DNM720898:DNS720898 DXI720898:DXO720898 EHE720898:EHK720898 ERA720898:ERG720898 FAW720898:FBC720898 FKS720898:FKY720898 FUO720898:FUU720898 GEK720898:GEQ720898 GOG720898:GOM720898 GYC720898:GYI720898 HHY720898:HIE720898 HRU720898:HSA720898 IBQ720898:IBW720898 ILM720898:ILS720898 IVI720898:IVO720898 JFE720898:JFK720898 JPA720898:JPG720898 JYW720898:JZC720898 KIS720898:KIY720898 KSO720898:KSU720898 LCK720898:LCQ720898 LMG720898:LMM720898 LWC720898:LWI720898 MFY720898:MGE720898 MPU720898:MQA720898 MZQ720898:MZW720898 NJM720898:NJS720898 NTI720898:NTO720898 ODE720898:ODK720898 ONA720898:ONG720898 OWW720898:OXC720898 PGS720898:PGY720898 PQO720898:PQU720898 QAK720898:QAQ720898 QKG720898:QKM720898 QUC720898:QUI720898 RDY720898:REE720898 RNU720898:ROA720898 RXQ720898:RXW720898 SHM720898:SHS720898 SRI720898:SRO720898 TBE720898:TBK720898 TLA720898:TLG720898 TUW720898:TVC720898 UES720898:UEY720898 UOO720898:UOU720898 UYK720898:UYQ720898 VIG720898:VIM720898 VSC720898:VSI720898 WBY720898:WCE720898 WLU720898:WMA720898 WVQ720898:WVW720898 I786434:O786434 JE786434:JK786434 TA786434:TG786434 ACW786434:ADC786434 AMS786434:AMY786434 AWO786434:AWU786434 BGK786434:BGQ786434 BQG786434:BQM786434 CAC786434:CAI786434 CJY786434:CKE786434 CTU786434:CUA786434 DDQ786434:DDW786434 DNM786434:DNS786434 DXI786434:DXO786434 EHE786434:EHK786434 ERA786434:ERG786434 FAW786434:FBC786434 FKS786434:FKY786434 FUO786434:FUU786434 GEK786434:GEQ786434 GOG786434:GOM786434 GYC786434:GYI786434 HHY786434:HIE786434 HRU786434:HSA786434 IBQ786434:IBW786434 ILM786434:ILS786434 IVI786434:IVO786434 JFE786434:JFK786434 JPA786434:JPG786434 JYW786434:JZC786434 KIS786434:KIY786434 KSO786434:KSU786434 LCK786434:LCQ786434 LMG786434:LMM786434 LWC786434:LWI786434 MFY786434:MGE786434 MPU786434:MQA786434 MZQ786434:MZW786434 NJM786434:NJS786434 NTI786434:NTO786434 ODE786434:ODK786434 ONA786434:ONG786434 OWW786434:OXC786434 PGS786434:PGY786434 PQO786434:PQU786434 QAK786434:QAQ786434 QKG786434:QKM786434 QUC786434:QUI786434 RDY786434:REE786434 RNU786434:ROA786434 RXQ786434:RXW786434 SHM786434:SHS786434 SRI786434:SRO786434 TBE786434:TBK786434 TLA786434:TLG786434 TUW786434:TVC786434 UES786434:UEY786434 UOO786434:UOU786434 UYK786434:UYQ786434 VIG786434:VIM786434 VSC786434:VSI786434 WBY786434:WCE786434 WLU786434:WMA786434 WVQ786434:WVW786434 I851970:O851970 JE851970:JK851970 TA851970:TG851970 ACW851970:ADC851970 AMS851970:AMY851970 AWO851970:AWU851970 BGK851970:BGQ851970 BQG851970:BQM851970 CAC851970:CAI851970 CJY851970:CKE851970 CTU851970:CUA851970 DDQ851970:DDW851970 DNM851970:DNS851970 DXI851970:DXO851970 EHE851970:EHK851970 ERA851970:ERG851970 FAW851970:FBC851970 FKS851970:FKY851970 FUO851970:FUU851970 GEK851970:GEQ851970 GOG851970:GOM851970 GYC851970:GYI851970 HHY851970:HIE851970 HRU851970:HSA851970 IBQ851970:IBW851970 ILM851970:ILS851970 IVI851970:IVO851970 JFE851970:JFK851970 JPA851970:JPG851970 JYW851970:JZC851970 KIS851970:KIY851970 KSO851970:KSU851970 LCK851970:LCQ851970 LMG851970:LMM851970 LWC851970:LWI851970 MFY851970:MGE851970 MPU851970:MQA851970 MZQ851970:MZW851970 NJM851970:NJS851970 NTI851970:NTO851970 ODE851970:ODK851970 ONA851970:ONG851970 OWW851970:OXC851970 PGS851970:PGY851970 PQO851970:PQU851970 QAK851970:QAQ851970 QKG851970:QKM851970 QUC851970:QUI851970 RDY851970:REE851970 RNU851970:ROA851970 RXQ851970:RXW851970 SHM851970:SHS851970 SRI851970:SRO851970 TBE851970:TBK851970 TLA851970:TLG851970 TUW851970:TVC851970 UES851970:UEY851970 UOO851970:UOU851970 UYK851970:UYQ851970 VIG851970:VIM851970 VSC851970:VSI851970 WBY851970:WCE851970 WLU851970:WMA851970 WVQ851970:WVW851970 I917506:O917506 JE917506:JK917506 TA917506:TG917506 ACW917506:ADC917506 AMS917506:AMY917506 AWO917506:AWU917506 BGK917506:BGQ917506 BQG917506:BQM917506 CAC917506:CAI917506 CJY917506:CKE917506 CTU917506:CUA917506 DDQ917506:DDW917506 DNM917506:DNS917506 DXI917506:DXO917506 EHE917506:EHK917506 ERA917506:ERG917506 FAW917506:FBC917506 FKS917506:FKY917506 FUO917506:FUU917506 GEK917506:GEQ917506 GOG917506:GOM917506 GYC917506:GYI917506 HHY917506:HIE917506 HRU917506:HSA917506 IBQ917506:IBW917506 ILM917506:ILS917506 IVI917506:IVO917506 JFE917506:JFK917506 JPA917506:JPG917506 JYW917506:JZC917506 KIS917506:KIY917506 KSO917506:KSU917506 LCK917506:LCQ917506 LMG917506:LMM917506 LWC917506:LWI917506 MFY917506:MGE917506 MPU917506:MQA917506 MZQ917506:MZW917506 NJM917506:NJS917506 NTI917506:NTO917506 ODE917506:ODK917506 ONA917506:ONG917506 OWW917506:OXC917506 PGS917506:PGY917506 PQO917506:PQU917506 QAK917506:QAQ917506 QKG917506:QKM917506 QUC917506:QUI917506 RDY917506:REE917506 RNU917506:ROA917506 RXQ917506:RXW917506 SHM917506:SHS917506 SRI917506:SRO917506 TBE917506:TBK917506 TLA917506:TLG917506 TUW917506:TVC917506 UES917506:UEY917506 UOO917506:UOU917506 UYK917506:UYQ917506 VIG917506:VIM917506 VSC917506:VSI917506 WBY917506:WCE917506 WLU917506:WMA917506 WVQ917506:WVW917506 I983042:O983042 JE983042:JK983042 TA983042:TG983042 ACW983042:ADC983042 AMS983042:AMY983042 AWO983042:AWU983042 BGK983042:BGQ983042 BQG983042:BQM983042 CAC983042:CAI983042 CJY983042:CKE983042 CTU983042:CUA983042 DDQ983042:DDW983042 DNM983042:DNS983042 DXI983042:DXO983042 EHE983042:EHK983042 ERA983042:ERG983042 FAW983042:FBC983042 FKS983042:FKY983042 FUO983042:FUU983042 GEK983042:GEQ983042 GOG983042:GOM983042 GYC983042:GYI983042 HHY983042:HIE983042 HRU983042:HSA983042 IBQ983042:IBW983042 ILM983042:ILS983042 IVI983042:IVO983042 JFE983042:JFK983042 JPA983042:JPG983042 JYW983042:JZC983042 KIS983042:KIY983042 KSO983042:KSU983042 LCK983042:LCQ983042 LMG983042:LMM983042 LWC983042:LWI983042 MFY983042:MGE983042 MPU983042:MQA983042 MZQ983042:MZW983042 NJM983042:NJS983042 NTI983042:NTO983042 ODE983042:ODK983042 ONA983042:ONG983042 OWW983042:OXC983042 PGS983042:PGY983042 PQO983042:PQU983042 QAK983042:QAQ983042 QKG983042:QKM983042 QUC983042:QUI983042 RDY983042:REE983042 RNU983042:ROA983042 RXQ983042:RXW983042 SHM983042:SHS983042 SRI983042:SRO983042 TBE983042:TBK983042 TLA983042:TLG983042 TUW983042:TVC983042 UES983042:UEY983042 UOO983042:UOU983042 UYK983042:UYQ983042 VIG983042:VIM983042 VSC983042:VSI983042 WBY983042:WCE983042 WLU983042:WMA983042 WVQ983042:WVW983042 JD1:JD3 SZ1:SZ3 ACV1:ACV3 AMR1:AMR3 AWN1:AWN3 BGJ1:BGJ3 BQF1:BQF3 CAB1:CAB3 CJX1:CJX3 CTT1:CTT3 DDP1:DDP3 DNL1:DNL3 DXH1:DXH3 EHD1:EHD3 EQZ1:EQZ3 FAV1:FAV3 FKR1:FKR3 FUN1:FUN3 GEJ1:GEJ3 GOF1:GOF3 GYB1:GYB3 HHX1:HHX3 HRT1:HRT3 IBP1:IBP3 ILL1:ILL3 IVH1:IVH3 JFD1:JFD3 JOZ1:JOZ3 JYV1:JYV3 KIR1:KIR3 KSN1:KSN3 LCJ1:LCJ3 LMF1:LMF3 LWB1:LWB3 MFX1:MFX3 MPT1:MPT3 MZP1:MZP3 NJL1:NJL3 NTH1:NTH3 ODD1:ODD3 OMZ1:OMZ3 OWV1:OWV3 PGR1:PGR3 PQN1:PQN3 QAJ1:QAJ3 QKF1:QKF3 QUB1:QUB3 RDX1:RDX3 RNT1:RNT3 RXP1:RXP3 SHL1:SHL3 SRH1:SRH3 TBD1:TBD3 TKZ1:TKZ3 TUV1:TUV3 UER1:UER3 UON1:UON3 UYJ1:UYJ3 VIF1:VIF3 VSB1:VSB3 WBX1:WBX3 WLT1:WLT3 WVP1:WVP3 JD65537:JD65539 SZ65537:SZ65539 ACV65537:ACV65539 AMR65537:AMR65539 AWN65537:AWN65539 BGJ65537:BGJ65539 BQF65537:BQF65539 CAB65537:CAB65539 CJX65537:CJX65539 CTT65537:CTT65539 DDP65537:DDP65539 DNL65537:DNL65539 DXH65537:DXH65539 EHD65537:EHD65539 EQZ65537:EQZ65539 FAV65537:FAV65539 FKR65537:FKR65539 FUN65537:FUN65539 GEJ65537:GEJ65539 GOF65537:GOF65539 GYB65537:GYB65539 HHX65537:HHX65539 HRT65537:HRT65539 IBP65537:IBP65539 ILL65537:ILL65539 IVH65537:IVH65539 JFD65537:JFD65539 JOZ65537:JOZ65539 JYV65537:JYV65539 KIR65537:KIR65539 KSN65537:KSN65539 LCJ65537:LCJ65539 LMF65537:LMF65539 LWB65537:LWB65539 MFX65537:MFX65539 MPT65537:MPT65539 MZP65537:MZP65539 NJL65537:NJL65539 NTH65537:NTH65539 ODD65537:ODD65539 OMZ65537:OMZ65539 OWV65537:OWV65539 PGR65537:PGR65539 PQN65537:PQN65539 QAJ65537:QAJ65539 QKF65537:QKF65539 QUB65537:QUB65539 RDX65537:RDX65539 RNT65537:RNT65539 RXP65537:RXP65539 SHL65537:SHL65539 SRH65537:SRH65539 TBD65537:TBD65539 TKZ65537:TKZ65539 TUV65537:TUV65539 UER65537:UER65539 UON65537:UON65539 UYJ65537:UYJ65539 VIF65537:VIF65539 VSB65537:VSB65539 WBX65537:WBX65539 WLT65537:WLT65539 WVP65537:WVP65539 JD131073:JD131075 SZ131073:SZ131075 ACV131073:ACV131075 AMR131073:AMR131075 AWN131073:AWN131075 BGJ131073:BGJ131075 BQF131073:BQF131075 CAB131073:CAB131075 CJX131073:CJX131075 CTT131073:CTT131075 DDP131073:DDP131075 DNL131073:DNL131075 DXH131073:DXH131075 EHD131073:EHD131075 EQZ131073:EQZ131075 FAV131073:FAV131075 FKR131073:FKR131075 FUN131073:FUN131075 GEJ131073:GEJ131075 GOF131073:GOF131075 GYB131073:GYB131075 HHX131073:HHX131075 HRT131073:HRT131075 IBP131073:IBP131075 ILL131073:ILL131075 IVH131073:IVH131075 JFD131073:JFD131075 JOZ131073:JOZ131075 JYV131073:JYV131075 KIR131073:KIR131075 KSN131073:KSN131075 LCJ131073:LCJ131075 LMF131073:LMF131075 LWB131073:LWB131075 MFX131073:MFX131075 MPT131073:MPT131075 MZP131073:MZP131075 NJL131073:NJL131075 NTH131073:NTH131075 ODD131073:ODD131075 OMZ131073:OMZ131075 OWV131073:OWV131075 PGR131073:PGR131075 PQN131073:PQN131075 QAJ131073:QAJ131075 QKF131073:QKF131075 QUB131073:QUB131075 RDX131073:RDX131075 RNT131073:RNT131075 RXP131073:RXP131075 SHL131073:SHL131075 SRH131073:SRH131075 TBD131073:TBD131075 TKZ131073:TKZ131075 TUV131073:TUV131075 UER131073:UER131075 UON131073:UON131075 UYJ131073:UYJ131075 VIF131073:VIF131075 VSB131073:VSB131075 WBX131073:WBX131075 WLT131073:WLT131075 WVP131073:WVP131075 JD196609:JD196611 SZ196609:SZ196611 ACV196609:ACV196611 AMR196609:AMR196611 AWN196609:AWN196611 BGJ196609:BGJ196611 BQF196609:BQF196611 CAB196609:CAB196611 CJX196609:CJX196611 CTT196609:CTT196611 DDP196609:DDP196611 DNL196609:DNL196611 DXH196609:DXH196611 EHD196609:EHD196611 EQZ196609:EQZ196611 FAV196609:FAV196611 FKR196609:FKR196611 FUN196609:FUN196611 GEJ196609:GEJ196611 GOF196609:GOF196611 GYB196609:GYB196611 HHX196609:HHX196611 HRT196609:HRT196611 IBP196609:IBP196611 ILL196609:ILL196611 IVH196609:IVH196611 JFD196609:JFD196611 JOZ196609:JOZ196611 JYV196609:JYV196611 KIR196609:KIR196611 KSN196609:KSN196611 LCJ196609:LCJ196611 LMF196609:LMF196611 LWB196609:LWB196611 MFX196609:MFX196611 MPT196609:MPT196611 MZP196609:MZP196611 NJL196609:NJL196611 NTH196609:NTH196611 ODD196609:ODD196611 OMZ196609:OMZ196611 OWV196609:OWV196611 PGR196609:PGR196611 PQN196609:PQN196611 QAJ196609:QAJ196611 QKF196609:QKF196611 QUB196609:QUB196611 RDX196609:RDX196611 RNT196609:RNT196611 RXP196609:RXP196611 SHL196609:SHL196611 SRH196609:SRH196611 TBD196609:TBD196611 TKZ196609:TKZ196611 TUV196609:TUV196611 UER196609:UER196611 UON196609:UON196611 UYJ196609:UYJ196611 VIF196609:VIF196611 VSB196609:VSB196611 WBX196609:WBX196611 WLT196609:WLT196611 WVP196609:WVP196611 JD262145:JD262147 SZ262145:SZ262147 ACV262145:ACV262147 AMR262145:AMR262147 AWN262145:AWN262147 BGJ262145:BGJ262147 BQF262145:BQF262147 CAB262145:CAB262147 CJX262145:CJX262147 CTT262145:CTT262147 DDP262145:DDP262147 DNL262145:DNL262147 DXH262145:DXH262147 EHD262145:EHD262147 EQZ262145:EQZ262147 FAV262145:FAV262147 FKR262145:FKR262147 FUN262145:FUN262147 GEJ262145:GEJ262147 GOF262145:GOF262147 GYB262145:GYB262147 HHX262145:HHX262147 HRT262145:HRT262147 IBP262145:IBP262147 ILL262145:ILL262147 IVH262145:IVH262147 JFD262145:JFD262147 JOZ262145:JOZ262147 JYV262145:JYV262147 KIR262145:KIR262147 KSN262145:KSN262147 LCJ262145:LCJ262147 LMF262145:LMF262147 LWB262145:LWB262147 MFX262145:MFX262147 MPT262145:MPT262147 MZP262145:MZP262147 NJL262145:NJL262147 NTH262145:NTH262147 ODD262145:ODD262147 OMZ262145:OMZ262147 OWV262145:OWV262147 PGR262145:PGR262147 PQN262145:PQN262147 QAJ262145:QAJ262147 QKF262145:QKF262147 QUB262145:QUB262147 RDX262145:RDX262147 RNT262145:RNT262147 RXP262145:RXP262147 SHL262145:SHL262147 SRH262145:SRH262147 TBD262145:TBD262147 TKZ262145:TKZ262147 TUV262145:TUV262147 UER262145:UER262147 UON262145:UON262147 UYJ262145:UYJ262147 VIF262145:VIF262147 VSB262145:VSB262147 WBX262145:WBX262147 WLT262145:WLT262147 WVP262145:WVP262147 JD327681:JD327683 SZ327681:SZ327683 ACV327681:ACV327683 AMR327681:AMR327683 AWN327681:AWN327683 BGJ327681:BGJ327683 BQF327681:BQF327683 CAB327681:CAB327683 CJX327681:CJX327683 CTT327681:CTT327683 DDP327681:DDP327683 DNL327681:DNL327683 DXH327681:DXH327683 EHD327681:EHD327683 EQZ327681:EQZ327683 FAV327681:FAV327683 FKR327681:FKR327683 FUN327681:FUN327683 GEJ327681:GEJ327683 GOF327681:GOF327683 GYB327681:GYB327683 HHX327681:HHX327683 HRT327681:HRT327683 IBP327681:IBP327683 ILL327681:ILL327683 IVH327681:IVH327683 JFD327681:JFD327683 JOZ327681:JOZ327683 JYV327681:JYV327683 KIR327681:KIR327683 KSN327681:KSN327683 LCJ327681:LCJ327683 LMF327681:LMF327683 LWB327681:LWB327683 MFX327681:MFX327683 MPT327681:MPT327683 MZP327681:MZP327683 NJL327681:NJL327683 NTH327681:NTH327683 ODD327681:ODD327683 OMZ327681:OMZ327683 OWV327681:OWV327683 PGR327681:PGR327683 PQN327681:PQN327683 QAJ327681:QAJ327683 QKF327681:QKF327683 QUB327681:QUB327683 RDX327681:RDX327683 RNT327681:RNT327683 RXP327681:RXP327683 SHL327681:SHL327683 SRH327681:SRH327683 TBD327681:TBD327683 TKZ327681:TKZ327683 TUV327681:TUV327683 UER327681:UER327683 UON327681:UON327683 UYJ327681:UYJ327683 VIF327681:VIF327683 VSB327681:VSB327683 WBX327681:WBX327683 WLT327681:WLT327683 WVP327681:WVP327683 JD393217:JD393219 SZ393217:SZ393219 ACV393217:ACV393219 AMR393217:AMR393219 AWN393217:AWN393219 BGJ393217:BGJ393219 BQF393217:BQF393219 CAB393217:CAB393219 CJX393217:CJX393219 CTT393217:CTT393219 DDP393217:DDP393219 DNL393217:DNL393219 DXH393217:DXH393219 EHD393217:EHD393219 EQZ393217:EQZ393219 FAV393217:FAV393219 FKR393217:FKR393219 FUN393217:FUN393219 GEJ393217:GEJ393219 GOF393217:GOF393219 GYB393217:GYB393219 HHX393217:HHX393219 HRT393217:HRT393219 IBP393217:IBP393219 ILL393217:ILL393219 IVH393217:IVH393219 JFD393217:JFD393219 JOZ393217:JOZ393219 JYV393217:JYV393219 KIR393217:KIR393219 KSN393217:KSN393219 LCJ393217:LCJ393219 LMF393217:LMF393219 LWB393217:LWB393219 MFX393217:MFX393219 MPT393217:MPT393219 MZP393217:MZP393219 NJL393217:NJL393219 NTH393217:NTH393219 ODD393217:ODD393219 OMZ393217:OMZ393219 OWV393217:OWV393219 PGR393217:PGR393219 PQN393217:PQN393219 QAJ393217:QAJ393219 QKF393217:QKF393219 QUB393217:QUB393219 RDX393217:RDX393219 RNT393217:RNT393219 RXP393217:RXP393219 SHL393217:SHL393219 SRH393217:SRH393219 TBD393217:TBD393219 TKZ393217:TKZ393219 TUV393217:TUV393219 UER393217:UER393219 UON393217:UON393219 UYJ393217:UYJ393219 VIF393217:VIF393219 VSB393217:VSB393219 WBX393217:WBX393219 WLT393217:WLT393219 WVP393217:WVP393219 JD458753:JD458755 SZ458753:SZ458755 ACV458753:ACV458755 AMR458753:AMR458755 AWN458753:AWN458755 BGJ458753:BGJ458755 BQF458753:BQF458755 CAB458753:CAB458755 CJX458753:CJX458755 CTT458753:CTT458755 DDP458753:DDP458755 DNL458753:DNL458755 DXH458753:DXH458755 EHD458753:EHD458755 EQZ458753:EQZ458755 FAV458753:FAV458755 FKR458753:FKR458755 FUN458753:FUN458755 GEJ458753:GEJ458755 GOF458753:GOF458755 GYB458753:GYB458755 HHX458753:HHX458755 HRT458753:HRT458755 IBP458753:IBP458755 ILL458753:ILL458755 IVH458753:IVH458755 JFD458753:JFD458755 JOZ458753:JOZ458755 JYV458753:JYV458755 KIR458753:KIR458755 KSN458753:KSN458755 LCJ458753:LCJ458755 LMF458753:LMF458755 LWB458753:LWB458755 MFX458753:MFX458755 MPT458753:MPT458755 MZP458753:MZP458755 NJL458753:NJL458755 NTH458753:NTH458755 ODD458753:ODD458755 OMZ458753:OMZ458755 OWV458753:OWV458755 PGR458753:PGR458755 PQN458753:PQN458755 QAJ458753:QAJ458755 QKF458753:QKF458755 QUB458753:QUB458755 RDX458753:RDX458755 RNT458753:RNT458755 RXP458753:RXP458755 SHL458753:SHL458755 SRH458753:SRH458755 TBD458753:TBD458755 TKZ458753:TKZ458755 TUV458753:TUV458755 UER458753:UER458755 UON458753:UON458755 UYJ458753:UYJ458755 VIF458753:VIF458755 VSB458753:VSB458755 WBX458753:WBX458755 WLT458753:WLT458755 WVP458753:WVP458755 JD524289:JD524291 SZ524289:SZ524291 ACV524289:ACV524291 AMR524289:AMR524291 AWN524289:AWN524291 BGJ524289:BGJ524291 BQF524289:BQF524291 CAB524289:CAB524291 CJX524289:CJX524291 CTT524289:CTT524291 DDP524289:DDP524291 DNL524289:DNL524291 DXH524289:DXH524291 EHD524289:EHD524291 EQZ524289:EQZ524291 FAV524289:FAV524291 FKR524289:FKR524291 FUN524289:FUN524291 GEJ524289:GEJ524291 GOF524289:GOF524291 GYB524289:GYB524291 HHX524289:HHX524291 HRT524289:HRT524291 IBP524289:IBP524291 ILL524289:ILL524291 IVH524289:IVH524291 JFD524289:JFD524291 JOZ524289:JOZ524291 JYV524289:JYV524291 KIR524289:KIR524291 KSN524289:KSN524291 LCJ524289:LCJ524291 LMF524289:LMF524291 LWB524289:LWB524291 MFX524289:MFX524291 MPT524289:MPT524291 MZP524289:MZP524291 NJL524289:NJL524291 NTH524289:NTH524291 ODD524289:ODD524291 OMZ524289:OMZ524291 OWV524289:OWV524291 PGR524289:PGR524291 PQN524289:PQN524291 QAJ524289:QAJ524291 QKF524289:QKF524291 QUB524289:QUB524291 RDX524289:RDX524291 RNT524289:RNT524291 RXP524289:RXP524291 SHL524289:SHL524291 SRH524289:SRH524291 TBD524289:TBD524291 TKZ524289:TKZ524291 TUV524289:TUV524291 UER524289:UER524291 UON524289:UON524291 UYJ524289:UYJ524291 VIF524289:VIF524291 VSB524289:VSB524291 WBX524289:WBX524291 WLT524289:WLT524291 WVP524289:WVP524291 JD589825:JD589827 SZ589825:SZ589827 ACV589825:ACV589827 AMR589825:AMR589827 AWN589825:AWN589827 BGJ589825:BGJ589827 BQF589825:BQF589827 CAB589825:CAB589827 CJX589825:CJX589827 CTT589825:CTT589827 DDP589825:DDP589827 DNL589825:DNL589827 DXH589825:DXH589827 EHD589825:EHD589827 EQZ589825:EQZ589827 FAV589825:FAV589827 FKR589825:FKR589827 FUN589825:FUN589827 GEJ589825:GEJ589827 GOF589825:GOF589827 GYB589825:GYB589827 HHX589825:HHX589827 HRT589825:HRT589827 IBP589825:IBP589827 ILL589825:ILL589827 IVH589825:IVH589827 JFD589825:JFD589827 JOZ589825:JOZ589827 JYV589825:JYV589827 KIR589825:KIR589827 KSN589825:KSN589827 LCJ589825:LCJ589827 LMF589825:LMF589827 LWB589825:LWB589827 MFX589825:MFX589827 MPT589825:MPT589827 MZP589825:MZP589827 NJL589825:NJL589827 NTH589825:NTH589827 ODD589825:ODD589827 OMZ589825:OMZ589827 OWV589825:OWV589827 PGR589825:PGR589827 PQN589825:PQN589827 QAJ589825:QAJ589827 QKF589825:QKF589827 QUB589825:QUB589827 RDX589825:RDX589827 RNT589825:RNT589827 RXP589825:RXP589827 SHL589825:SHL589827 SRH589825:SRH589827 TBD589825:TBD589827 TKZ589825:TKZ589827 TUV589825:TUV589827 UER589825:UER589827 UON589825:UON589827 UYJ589825:UYJ589827 VIF589825:VIF589827 VSB589825:VSB589827 WBX589825:WBX589827 WLT589825:WLT589827 WVP589825:WVP589827 JD655361:JD655363 SZ655361:SZ655363 ACV655361:ACV655363 AMR655361:AMR655363 AWN655361:AWN655363 BGJ655361:BGJ655363 BQF655361:BQF655363 CAB655361:CAB655363 CJX655361:CJX655363 CTT655361:CTT655363 DDP655361:DDP655363 DNL655361:DNL655363 DXH655361:DXH655363 EHD655361:EHD655363 EQZ655361:EQZ655363 FAV655361:FAV655363 FKR655361:FKR655363 FUN655361:FUN655363 GEJ655361:GEJ655363 GOF655361:GOF655363 GYB655361:GYB655363 HHX655361:HHX655363 HRT655361:HRT655363 IBP655361:IBP655363 ILL655361:ILL655363 IVH655361:IVH655363 JFD655361:JFD655363 JOZ655361:JOZ655363 JYV655361:JYV655363 KIR655361:KIR655363 KSN655361:KSN655363 LCJ655361:LCJ655363 LMF655361:LMF655363 LWB655361:LWB655363 MFX655361:MFX655363 MPT655361:MPT655363 MZP655361:MZP655363 NJL655361:NJL655363 NTH655361:NTH655363 ODD655361:ODD655363 OMZ655361:OMZ655363 OWV655361:OWV655363 PGR655361:PGR655363 PQN655361:PQN655363 QAJ655361:QAJ655363 QKF655361:QKF655363 QUB655361:QUB655363 RDX655361:RDX655363 RNT655361:RNT655363 RXP655361:RXP655363 SHL655361:SHL655363 SRH655361:SRH655363 TBD655361:TBD655363 TKZ655361:TKZ655363 TUV655361:TUV655363 UER655361:UER655363 UON655361:UON655363 UYJ655361:UYJ655363 VIF655361:VIF655363 VSB655361:VSB655363 WBX655361:WBX655363 WLT655361:WLT655363 WVP655361:WVP655363 JD720897:JD720899 SZ720897:SZ720899 ACV720897:ACV720899 AMR720897:AMR720899 AWN720897:AWN720899 BGJ720897:BGJ720899 BQF720897:BQF720899 CAB720897:CAB720899 CJX720897:CJX720899 CTT720897:CTT720899 DDP720897:DDP720899 DNL720897:DNL720899 DXH720897:DXH720899 EHD720897:EHD720899 EQZ720897:EQZ720899 FAV720897:FAV720899 FKR720897:FKR720899 FUN720897:FUN720899 GEJ720897:GEJ720899 GOF720897:GOF720899 GYB720897:GYB720899 HHX720897:HHX720899 HRT720897:HRT720899 IBP720897:IBP720899 ILL720897:ILL720899 IVH720897:IVH720899 JFD720897:JFD720899 JOZ720897:JOZ720899 JYV720897:JYV720899 KIR720897:KIR720899 KSN720897:KSN720899 LCJ720897:LCJ720899 LMF720897:LMF720899 LWB720897:LWB720899 MFX720897:MFX720899 MPT720897:MPT720899 MZP720897:MZP720899 NJL720897:NJL720899 NTH720897:NTH720899 ODD720897:ODD720899 OMZ720897:OMZ720899 OWV720897:OWV720899 PGR720897:PGR720899 PQN720897:PQN720899 QAJ720897:QAJ720899 QKF720897:QKF720899 QUB720897:QUB720899 RDX720897:RDX720899 RNT720897:RNT720899 RXP720897:RXP720899 SHL720897:SHL720899 SRH720897:SRH720899 TBD720897:TBD720899 TKZ720897:TKZ720899 TUV720897:TUV720899 UER720897:UER720899 UON720897:UON720899 UYJ720897:UYJ720899 VIF720897:VIF720899 VSB720897:VSB720899 WBX720897:WBX720899 WLT720897:WLT720899 WVP720897:WVP720899 JD786433:JD786435 SZ786433:SZ786435 ACV786433:ACV786435 AMR786433:AMR786435 AWN786433:AWN786435 BGJ786433:BGJ786435 BQF786433:BQF786435 CAB786433:CAB786435 CJX786433:CJX786435 CTT786433:CTT786435 DDP786433:DDP786435 DNL786433:DNL786435 DXH786433:DXH786435 EHD786433:EHD786435 EQZ786433:EQZ786435 FAV786433:FAV786435 FKR786433:FKR786435 FUN786433:FUN786435 GEJ786433:GEJ786435 GOF786433:GOF786435 GYB786433:GYB786435 HHX786433:HHX786435 HRT786433:HRT786435 IBP786433:IBP786435 ILL786433:ILL786435 IVH786433:IVH786435 JFD786433:JFD786435 JOZ786433:JOZ786435 JYV786433:JYV786435 KIR786433:KIR786435 KSN786433:KSN786435 LCJ786433:LCJ786435 LMF786433:LMF786435 LWB786433:LWB786435 MFX786433:MFX786435 MPT786433:MPT786435 MZP786433:MZP786435 NJL786433:NJL786435 NTH786433:NTH786435 ODD786433:ODD786435 OMZ786433:OMZ786435 OWV786433:OWV786435 PGR786433:PGR786435 PQN786433:PQN786435 QAJ786433:QAJ786435 QKF786433:QKF786435 QUB786433:QUB786435 RDX786433:RDX786435 RNT786433:RNT786435 RXP786433:RXP786435 SHL786433:SHL786435 SRH786433:SRH786435 TBD786433:TBD786435 TKZ786433:TKZ786435 TUV786433:TUV786435 UER786433:UER786435 UON786433:UON786435 UYJ786433:UYJ786435 VIF786433:VIF786435 VSB786433:VSB786435 WBX786433:WBX786435 WLT786433:WLT786435 WVP786433:WVP786435 JD851969:JD851971 SZ851969:SZ851971 ACV851969:ACV851971 AMR851969:AMR851971 AWN851969:AWN851971 BGJ851969:BGJ851971 BQF851969:BQF851971 CAB851969:CAB851971 CJX851969:CJX851971 CTT851969:CTT851971 DDP851969:DDP851971 DNL851969:DNL851971 DXH851969:DXH851971 EHD851969:EHD851971 EQZ851969:EQZ851971 FAV851969:FAV851971 FKR851969:FKR851971 FUN851969:FUN851971 GEJ851969:GEJ851971 GOF851969:GOF851971 GYB851969:GYB851971 HHX851969:HHX851971 HRT851969:HRT851971 IBP851969:IBP851971 ILL851969:ILL851971 IVH851969:IVH851971 JFD851969:JFD851971 JOZ851969:JOZ851971 JYV851969:JYV851971 KIR851969:KIR851971 KSN851969:KSN851971 LCJ851969:LCJ851971 LMF851969:LMF851971 LWB851969:LWB851971 MFX851969:MFX851971 MPT851969:MPT851971 MZP851969:MZP851971 NJL851969:NJL851971 NTH851969:NTH851971 ODD851969:ODD851971 OMZ851969:OMZ851971 OWV851969:OWV851971 PGR851969:PGR851971 PQN851969:PQN851971 QAJ851969:QAJ851971 QKF851969:QKF851971 QUB851969:QUB851971 RDX851969:RDX851971 RNT851969:RNT851971 RXP851969:RXP851971 SHL851969:SHL851971 SRH851969:SRH851971 TBD851969:TBD851971 TKZ851969:TKZ851971 TUV851969:TUV851971 UER851969:UER851971 UON851969:UON851971 UYJ851969:UYJ851971 VIF851969:VIF851971 VSB851969:VSB851971 WBX851969:WBX851971 WLT851969:WLT851971 WVP851969:WVP851971 JD917505:JD917507 SZ917505:SZ917507 ACV917505:ACV917507 AMR917505:AMR917507 AWN917505:AWN917507 BGJ917505:BGJ917507 BQF917505:BQF917507 CAB917505:CAB917507 CJX917505:CJX917507 CTT917505:CTT917507 DDP917505:DDP917507 DNL917505:DNL917507 DXH917505:DXH917507 EHD917505:EHD917507 EQZ917505:EQZ917507 FAV917505:FAV917507 FKR917505:FKR917507 FUN917505:FUN917507 GEJ917505:GEJ917507 GOF917505:GOF917507 GYB917505:GYB917507 HHX917505:HHX917507 HRT917505:HRT917507 IBP917505:IBP917507 ILL917505:ILL917507 IVH917505:IVH917507 JFD917505:JFD917507 JOZ917505:JOZ917507 JYV917505:JYV917507 KIR917505:KIR917507 KSN917505:KSN917507 LCJ917505:LCJ917507 LMF917505:LMF917507 LWB917505:LWB917507 MFX917505:MFX917507 MPT917505:MPT917507 MZP917505:MZP917507 NJL917505:NJL917507 NTH917505:NTH917507 ODD917505:ODD917507 OMZ917505:OMZ917507 OWV917505:OWV917507 PGR917505:PGR917507 PQN917505:PQN917507 QAJ917505:QAJ917507 QKF917505:QKF917507 QUB917505:QUB917507 RDX917505:RDX917507 RNT917505:RNT917507 RXP917505:RXP917507 SHL917505:SHL917507 SRH917505:SRH917507 TBD917505:TBD917507 TKZ917505:TKZ917507 TUV917505:TUV917507 UER917505:UER917507 UON917505:UON917507 UYJ917505:UYJ917507 VIF917505:VIF917507 VSB917505:VSB917507 WBX917505:WBX917507 WLT917505:WLT917507 WVP917505:WVP917507 JD983041:JD983043 SZ983041:SZ983043 ACV983041:ACV983043 AMR983041:AMR983043 AWN983041:AWN983043 BGJ983041:BGJ983043 BQF983041:BQF983043 CAB983041:CAB983043 CJX983041:CJX983043 CTT983041:CTT983043 DDP983041:DDP983043 DNL983041:DNL983043 DXH983041:DXH983043 EHD983041:EHD983043 EQZ983041:EQZ983043 FAV983041:FAV983043 FKR983041:FKR983043 FUN983041:FUN983043 GEJ983041:GEJ983043 GOF983041:GOF983043 GYB983041:GYB983043 HHX983041:HHX983043 HRT983041:HRT983043 IBP983041:IBP983043 ILL983041:ILL983043 IVH983041:IVH983043 JFD983041:JFD983043 JOZ983041:JOZ983043 JYV983041:JYV983043 KIR983041:KIR983043 KSN983041:KSN983043 LCJ983041:LCJ983043 LMF983041:LMF983043 LWB983041:LWB983043 MFX983041:MFX983043 MPT983041:MPT983043 MZP983041:MZP983043 NJL983041:NJL983043 NTH983041:NTH983043 ODD983041:ODD983043 OMZ983041:OMZ983043 OWV983041:OWV983043 PGR983041:PGR983043 PQN983041:PQN983043 QAJ983041:QAJ983043 QKF983041:QKF983043 QUB983041:QUB983043 RDX983041:RDX983043 RNT983041:RNT983043 RXP983041:RXP983043 SHL983041:SHL983043 SRH983041:SRH983043 TBD983041:TBD983043 TKZ983041:TKZ983043 TUV983041:TUV983043 UER983041:UER983043 UON983041:UON983043 UYJ983041:UYJ983043 VIF983041:VIF983043 VSB983041:VSB983043 WBX983041:WBX983043 WLT983041:WLT983043 WVP983041:WVP983043 C1:D3 IU1:IV3 SQ1:SR3 ACM1:ACN3 AMI1:AMJ3 AWE1:AWF3 BGA1:BGB3 BPW1:BPX3 BZS1:BZT3 CJO1:CJP3 CTK1:CTL3 DDG1:DDH3 DNC1:DND3 DWY1:DWZ3 EGU1:EGV3 EQQ1:EQR3 FAM1:FAN3 FKI1:FKJ3 FUE1:FUF3 GEA1:GEB3 GNW1:GNX3 GXS1:GXT3 HHO1:HHP3 HRK1:HRL3 IBG1:IBH3 ILC1:ILD3 IUY1:IUZ3 JEU1:JEV3 JOQ1:JOR3 JYM1:JYN3 KII1:KIJ3 KSE1:KSF3 LCA1:LCB3 LLW1:LLX3 LVS1:LVT3 MFO1:MFP3 MPK1:MPL3 MZG1:MZH3 NJC1:NJD3 NSY1:NSZ3 OCU1:OCV3 OMQ1:OMR3 OWM1:OWN3 PGI1:PGJ3 PQE1:PQF3 QAA1:QAB3 QJW1:QJX3 QTS1:QTT3 RDO1:RDP3 RNK1:RNL3 RXG1:RXH3 SHC1:SHD3 SQY1:SQZ3 TAU1:TAV3 TKQ1:TKR3 TUM1:TUN3 UEI1:UEJ3 UOE1:UOF3 UYA1:UYB3 VHW1:VHX3 VRS1:VRT3 WBO1:WBP3 WLK1:WLL3 WVG1:WVH3 C65537:D65539 IU65537:IV65539 SQ65537:SR65539 ACM65537:ACN65539 AMI65537:AMJ65539 AWE65537:AWF65539 BGA65537:BGB65539 BPW65537:BPX65539 BZS65537:BZT65539 CJO65537:CJP65539 CTK65537:CTL65539 DDG65537:DDH65539 DNC65537:DND65539 DWY65537:DWZ65539 EGU65537:EGV65539 EQQ65537:EQR65539 FAM65537:FAN65539 FKI65537:FKJ65539 FUE65537:FUF65539 GEA65537:GEB65539 GNW65537:GNX65539 GXS65537:GXT65539 HHO65537:HHP65539 HRK65537:HRL65539 IBG65537:IBH65539 ILC65537:ILD65539 IUY65537:IUZ65539 JEU65537:JEV65539 JOQ65537:JOR65539 JYM65537:JYN65539 KII65537:KIJ65539 KSE65537:KSF65539 LCA65537:LCB65539 LLW65537:LLX65539 LVS65537:LVT65539 MFO65537:MFP65539 MPK65537:MPL65539 MZG65537:MZH65539 NJC65537:NJD65539 NSY65537:NSZ65539 OCU65537:OCV65539 OMQ65537:OMR65539 OWM65537:OWN65539 PGI65537:PGJ65539 PQE65537:PQF65539 QAA65537:QAB65539 QJW65537:QJX65539 QTS65537:QTT65539 RDO65537:RDP65539 RNK65537:RNL65539 RXG65537:RXH65539 SHC65537:SHD65539 SQY65537:SQZ65539 TAU65537:TAV65539 TKQ65537:TKR65539 TUM65537:TUN65539 UEI65537:UEJ65539 UOE65537:UOF65539 UYA65537:UYB65539 VHW65537:VHX65539 VRS65537:VRT65539 WBO65537:WBP65539 WLK65537:WLL65539 WVG65537:WVH65539 C131073:D131075 IU131073:IV131075 SQ131073:SR131075 ACM131073:ACN131075 AMI131073:AMJ131075 AWE131073:AWF131075 BGA131073:BGB131075 BPW131073:BPX131075 BZS131073:BZT131075 CJO131073:CJP131075 CTK131073:CTL131075 DDG131073:DDH131075 DNC131073:DND131075 DWY131073:DWZ131075 EGU131073:EGV131075 EQQ131073:EQR131075 FAM131073:FAN131075 FKI131073:FKJ131075 FUE131073:FUF131075 GEA131073:GEB131075 GNW131073:GNX131075 GXS131073:GXT131075 HHO131073:HHP131075 HRK131073:HRL131075 IBG131073:IBH131075 ILC131073:ILD131075 IUY131073:IUZ131075 JEU131073:JEV131075 JOQ131073:JOR131075 JYM131073:JYN131075 KII131073:KIJ131075 KSE131073:KSF131075 LCA131073:LCB131075 LLW131073:LLX131075 LVS131073:LVT131075 MFO131073:MFP131075 MPK131073:MPL131075 MZG131073:MZH131075 NJC131073:NJD131075 NSY131073:NSZ131075 OCU131073:OCV131075 OMQ131073:OMR131075 OWM131073:OWN131075 PGI131073:PGJ131075 PQE131073:PQF131075 QAA131073:QAB131075 QJW131073:QJX131075 QTS131073:QTT131075 RDO131073:RDP131075 RNK131073:RNL131075 RXG131073:RXH131075 SHC131073:SHD131075 SQY131073:SQZ131075 TAU131073:TAV131075 TKQ131073:TKR131075 TUM131073:TUN131075 UEI131073:UEJ131075 UOE131073:UOF131075 UYA131073:UYB131075 VHW131073:VHX131075 VRS131073:VRT131075 WBO131073:WBP131075 WLK131073:WLL131075 WVG131073:WVH131075 C196609:D196611 IU196609:IV196611 SQ196609:SR196611 ACM196609:ACN196611 AMI196609:AMJ196611 AWE196609:AWF196611 BGA196609:BGB196611 BPW196609:BPX196611 BZS196609:BZT196611 CJO196609:CJP196611 CTK196609:CTL196611 DDG196609:DDH196611 DNC196609:DND196611 DWY196609:DWZ196611 EGU196609:EGV196611 EQQ196609:EQR196611 FAM196609:FAN196611 FKI196609:FKJ196611 FUE196609:FUF196611 GEA196609:GEB196611 GNW196609:GNX196611 GXS196609:GXT196611 HHO196609:HHP196611 HRK196609:HRL196611 IBG196609:IBH196611 ILC196609:ILD196611 IUY196609:IUZ196611 JEU196609:JEV196611 JOQ196609:JOR196611 JYM196609:JYN196611 KII196609:KIJ196611 KSE196609:KSF196611 LCA196609:LCB196611 LLW196609:LLX196611 LVS196609:LVT196611 MFO196609:MFP196611 MPK196609:MPL196611 MZG196609:MZH196611 NJC196609:NJD196611 NSY196609:NSZ196611 OCU196609:OCV196611 OMQ196609:OMR196611 OWM196609:OWN196611 PGI196609:PGJ196611 PQE196609:PQF196611 QAA196609:QAB196611 QJW196609:QJX196611 QTS196609:QTT196611 RDO196609:RDP196611 RNK196609:RNL196611 RXG196609:RXH196611 SHC196609:SHD196611 SQY196609:SQZ196611 TAU196609:TAV196611 TKQ196609:TKR196611 TUM196609:TUN196611 UEI196609:UEJ196611 UOE196609:UOF196611 UYA196609:UYB196611 VHW196609:VHX196611 VRS196609:VRT196611 WBO196609:WBP196611 WLK196609:WLL196611 WVG196609:WVH196611 C262145:D262147 IU262145:IV262147 SQ262145:SR262147 ACM262145:ACN262147 AMI262145:AMJ262147 AWE262145:AWF262147 BGA262145:BGB262147 BPW262145:BPX262147 BZS262145:BZT262147 CJO262145:CJP262147 CTK262145:CTL262147 DDG262145:DDH262147 DNC262145:DND262147 DWY262145:DWZ262147 EGU262145:EGV262147 EQQ262145:EQR262147 FAM262145:FAN262147 FKI262145:FKJ262147 FUE262145:FUF262147 GEA262145:GEB262147 GNW262145:GNX262147 GXS262145:GXT262147 HHO262145:HHP262147 HRK262145:HRL262147 IBG262145:IBH262147 ILC262145:ILD262147 IUY262145:IUZ262147 JEU262145:JEV262147 JOQ262145:JOR262147 JYM262145:JYN262147 KII262145:KIJ262147 KSE262145:KSF262147 LCA262145:LCB262147 LLW262145:LLX262147 LVS262145:LVT262147 MFO262145:MFP262147 MPK262145:MPL262147 MZG262145:MZH262147 NJC262145:NJD262147 NSY262145:NSZ262147 OCU262145:OCV262147 OMQ262145:OMR262147 OWM262145:OWN262147 PGI262145:PGJ262147 PQE262145:PQF262147 QAA262145:QAB262147 QJW262145:QJX262147 QTS262145:QTT262147 RDO262145:RDP262147 RNK262145:RNL262147 RXG262145:RXH262147 SHC262145:SHD262147 SQY262145:SQZ262147 TAU262145:TAV262147 TKQ262145:TKR262147 TUM262145:TUN262147 UEI262145:UEJ262147 UOE262145:UOF262147 UYA262145:UYB262147 VHW262145:VHX262147 VRS262145:VRT262147 WBO262145:WBP262147 WLK262145:WLL262147 WVG262145:WVH262147 C327681:D327683 IU327681:IV327683 SQ327681:SR327683 ACM327681:ACN327683 AMI327681:AMJ327683 AWE327681:AWF327683 BGA327681:BGB327683 BPW327681:BPX327683 BZS327681:BZT327683 CJO327681:CJP327683 CTK327681:CTL327683 DDG327681:DDH327683 DNC327681:DND327683 DWY327681:DWZ327683 EGU327681:EGV327683 EQQ327681:EQR327683 FAM327681:FAN327683 FKI327681:FKJ327683 FUE327681:FUF327683 GEA327681:GEB327683 GNW327681:GNX327683 GXS327681:GXT327683 HHO327681:HHP327683 HRK327681:HRL327683 IBG327681:IBH327683 ILC327681:ILD327683 IUY327681:IUZ327683 JEU327681:JEV327683 JOQ327681:JOR327683 JYM327681:JYN327683 KII327681:KIJ327683 KSE327681:KSF327683 LCA327681:LCB327683 LLW327681:LLX327683 LVS327681:LVT327683 MFO327681:MFP327683 MPK327681:MPL327683 MZG327681:MZH327683 NJC327681:NJD327683 NSY327681:NSZ327683 OCU327681:OCV327683 OMQ327681:OMR327683 OWM327681:OWN327683 PGI327681:PGJ327683 PQE327681:PQF327683 QAA327681:QAB327683 QJW327681:QJX327683 QTS327681:QTT327683 RDO327681:RDP327683 RNK327681:RNL327683 RXG327681:RXH327683 SHC327681:SHD327683 SQY327681:SQZ327683 TAU327681:TAV327683 TKQ327681:TKR327683 TUM327681:TUN327683 UEI327681:UEJ327683 UOE327681:UOF327683 UYA327681:UYB327683 VHW327681:VHX327683 VRS327681:VRT327683 WBO327681:WBP327683 WLK327681:WLL327683 WVG327681:WVH327683 C393217:D393219 IU393217:IV393219 SQ393217:SR393219 ACM393217:ACN393219 AMI393217:AMJ393219 AWE393217:AWF393219 BGA393217:BGB393219 BPW393217:BPX393219 BZS393217:BZT393219 CJO393217:CJP393219 CTK393217:CTL393219 DDG393217:DDH393219 DNC393217:DND393219 DWY393217:DWZ393219 EGU393217:EGV393219 EQQ393217:EQR393219 FAM393217:FAN393219 FKI393217:FKJ393219 FUE393217:FUF393219 GEA393217:GEB393219 GNW393217:GNX393219 GXS393217:GXT393219 HHO393217:HHP393219 HRK393217:HRL393219 IBG393217:IBH393219 ILC393217:ILD393219 IUY393217:IUZ393219 JEU393217:JEV393219 JOQ393217:JOR393219 JYM393217:JYN393219 KII393217:KIJ393219 KSE393217:KSF393219 LCA393217:LCB393219 LLW393217:LLX393219 LVS393217:LVT393219 MFO393217:MFP393219 MPK393217:MPL393219 MZG393217:MZH393219 NJC393217:NJD393219 NSY393217:NSZ393219 OCU393217:OCV393219 OMQ393217:OMR393219 OWM393217:OWN393219 PGI393217:PGJ393219 PQE393217:PQF393219 QAA393217:QAB393219 QJW393217:QJX393219 QTS393217:QTT393219 RDO393217:RDP393219 RNK393217:RNL393219 RXG393217:RXH393219 SHC393217:SHD393219 SQY393217:SQZ393219 TAU393217:TAV393219 TKQ393217:TKR393219 TUM393217:TUN393219 UEI393217:UEJ393219 UOE393217:UOF393219 UYA393217:UYB393219 VHW393217:VHX393219 VRS393217:VRT393219 WBO393217:WBP393219 WLK393217:WLL393219 WVG393217:WVH393219 C458753:D458755 IU458753:IV458755 SQ458753:SR458755 ACM458753:ACN458755 AMI458753:AMJ458755 AWE458753:AWF458755 BGA458753:BGB458755 BPW458753:BPX458755 BZS458753:BZT458755 CJO458753:CJP458755 CTK458753:CTL458755 DDG458753:DDH458755 DNC458753:DND458755 DWY458753:DWZ458755 EGU458753:EGV458755 EQQ458753:EQR458755 FAM458753:FAN458755 FKI458753:FKJ458755 FUE458753:FUF458755 GEA458753:GEB458755 GNW458753:GNX458755 GXS458753:GXT458755 HHO458753:HHP458755 HRK458753:HRL458755 IBG458753:IBH458755 ILC458753:ILD458755 IUY458753:IUZ458755 JEU458753:JEV458755 JOQ458753:JOR458755 JYM458753:JYN458755 KII458753:KIJ458755 KSE458753:KSF458755 LCA458753:LCB458755 LLW458753:LLX458755 LVS458753:LVT458755 MFO458753:MFP458755 MPK458753:MPL458755 MZG458753:MZH458755 NJC458753:NJD458755 NSY458753:NSZ458755 OCU458753:OCV458755 OMQ458753:OMR458755 OWM458753:OWN458755 PGI458753:PGJ458755 PQE458753:PQF458755 QAA458753:QAB458755 QJW458753:QJX458755 QTS458753:QTT458755 RDO458753:RDP458755 RNK458753:RNL458755 RXG458753:RXH458755 SHC458753:SHD458755 SQY458753:SQZ458755 TAU458753:TAV458755 TKQ458753:TKR458755 TUM458753:TUN458755 UEI458753:UEJ458755 UOE458753:UOF458755 UYA458753:UYB458755 VHW458753:VHX458755 VRS458753:VRT458755 WBO458753:WBP458755 WLK458753:WLL458755 WVG458753:WVH458755 C524289:D524291 IU524289:IV524291 SQ524289:SR524291 ACM524289:ACN524291 AMI524289:AMJ524291 AWE524289:AWF524291 BGA524289:BGB524291 BPW524289:BPX524291 BZS524289:BZT524291 CJO524289:CJP524291 CTK524289:CTL524291 DDG524289:DDH524291 DNC524289:DND524291 DWY524289:DWZ524291 EGU524289:EGV524291 EQQ524289:EQR524291 FAM524289:FAN524291 FKI524289:FKJ524291 FUE524289:FUF524291 GEA524289:GEB524291 GNW524289:GNX524291 GXS524289:GXT524291 HHO524289:HHP524291 HRK524289:HRL524291 IBG524289:IBH524291 ILC524289:ILD524291 IUY524289:IUZ524291 JEU524289:JEV524291 JOQ524289:JOR524291 JYM524289:JYN524291 KII524289:KIJ524291 KSE524289:KSF524291 LCA524289:LCB524291 LLW524289:LLX524291 LVS524289:LVT524291 MFO524289:MFP524291 MPK524289:MPL524291 MZG524289:MZH524291 NJC524289:NJD524291 NSY524289:NSZ524291 OCU524289:OCV524291 OMQ524289:OMR524291 OWM524289:OWN524291 PGI524289:PGJ524291 PQE524289:PQF524291 QAA524289:QAB524291 QJW524289:QJX524291 QTS524289:QTT524291 RDO524289:RDP524291 RNK524289:RNL524291 RXG524289:RXH524291 SHC524289:SHD524291 SQY524289:SQZ524291 TAU524289:TAV524291 TKQ524289:TKR524291 TUM524289:TUN524291 UEI524289:UEJ524291 UOE524289:UOF524291 UYA524289:UYB524291 VHW524289:VHX524291 VRS524289:VRT524291 WBO524289:WBP524291 WLK524289:WLL524291 WVG524289:WVH524291 C589825:D589827 IU589825:IV589827 SQ589825:SR589827 ACM589825:ACN589827 AMI589825:AMJ589827 AWE589825:AWF589827 BGA589825:BGB589827 BPW589825:BPX589827 BZS589825:BZT589827 CJO589825:CJP589827 CTK589825:CTL589827 DDG589825:DDH589827 DNC589825:DND589827 DWY589825:DWZ589827 EGU589825:EGV589827 EQQ589825:EQR589827 FAM589825:FAN589827 FKI589825:FKJ589827 FUE589825:FUF589827 GEA589825:GEB589827 GNW589825:GNX589827 GXS589825:GXT589827 HHO589825:HHP589827 HRK589825:HRL589827 IBG589825:IBH589827 ILC589825:ILD589827 IUY589825:IUZ589827 JEU589825:JEV589827 JOQ589825:JOR589827 JYM589825:JYN589827 KII589825:KIJ589827 KSE589825:KSF589827 LCA589825:LCB589827 LLW589825:LLX589827 LVS589825:LVT589827 MFO589825:MFP589827 MPK589825:MPL589827 MZG589825:MZH589827 NJC589825:NJD589827 NSY589825:NSZ589827 OCU589825:OCV589827 OMQ589825:OMR589827 OWM589825:OWN589827 PGI589825:PGJ589827 PQE589825:PQF589827 QAA589825:QAB589827 QJW589825:QJX589827 QTS589825:QTT589827 RDO589825:RDP589827 RNK589825:RNL589827 RXG589825:RXH589827 SHC589825:SHD589827 SQY589825:SQZ589827 TAU589825:TAV589827 TKQ589825:TKR589827 TUM589825:TUN589827 UEI589825:UEJ589827 UOE589825:UOF589827 UYA589825:UYB589827 VHW589825:VHX589827 VRS589825:VRT589827 WBO589825:WBP589827 WLK589825:WLL589827 WVG589825:WVH589827 C655361:D655363 IU655361:IV655363 SQ655361:SR655363 ACM655361:ACN655363 AMI655361:AMJ655363 AWE655361:AWF655363 BGA655361:BGB655363 BPW655361:BPX655363 BZS655361:BZT655363 CJO655361:CJP655363 CTK655361:CTL655363 DDG655361:DDH655363 DNC655361:DND655363 DWY655361:DWZ655363 EGU655361:EGV655363 EQQ655361:EQR655363 FAM655361:FAN655363 FKI655361:FKJ655363 FUE655361:FUF655363 GEA655361:GEB655363 GNW655361:GNX655363 GXS655361:GXT655363 HHO655361:HHP655363 HRK655361:HRL655363 IBG655361:IBH655363 ILC655361:ILD655363 IUY655361:IUZ655363 JEU655361:JEV655363 JOQ655361:JOR655363 JYM655361:JYN655363 KII655361:KIJ655363 KSE655361:KSF655363 LCA655361:LCB655363 LLW655361:LLX655363 LVS655361:LVT655363 MFO655361:MFP655363 MPK655361:MPL655363 MZG655361:MZH655363 NJC655361:NJD655363 NSY655361:NSZ655363 OCU655361:OCV655363 OMQ655361:OMR655363 OWM655361:OWN655363 PGI655361:PGJ655363 PQE655361:PQF655363 QAA655361:QAB655363 QJW655361:QJX655363 QTS655361:QTT655363 RDO655361:RDP655363 RNK655361:RNL655363 RXG655361:RXH655363 SHC655361:SHD655363 SQY655361:SQZ655363 TAU655361:TAV655363 TKQ655361:TKR655363 TUM655361:TUN655363 UEI655361:UEJ655363 UOE655361:UOF655363 UYA655361:UYB655363 VHW655361:VHX655363 VRS655361:VRT655363 WBO655361:WBP655363 WLK655361:WLL655363 WVG655361:WVH655363 C720897:D720899 IU720897:IV720899 SQ720897:SR720899 ACM720897:ACN720899 AMI720897:AMJ720899 AWE720897:AWF720899 BGA720897:BGB720899 BPW720897:BPX720899 BZS720897:BZT720899 CJO720897:CJP720899 CTK720897:CTL720899 DDG720897:DDH720899 DNC720897:DND720899 DWY720897:DWZ720899 EGU720897:EGV720899 EQQ720897:EQR720899 FAM720897:FAN720899 FKI720897:FKJ720899 FUE720897:FUF720899 GEA720897:GEB720899 GNW720897:GNX720899 GXS720897:GXT720899 HHO720897:HHP720899 HRK720897:HRL720899 IBG720897:IBH720899 ILC720897:ILD720899 IUY720897:IUZ720899 JEU720897:JEV720899 JOQ720897:JOR720899 JYM720897:JYN720899 KII720897:KIJ720899 KSE720897:KSF720899 LCA720897:LCB720899 LLW720897:LLX720899 LVS720897:LVT720899 MFO720897:MFP720899 MPK720897:MPL720899 MZG720897:MZH720899 NJC720897:NJD720899 NSY720897:NSZ720899 OCU720897:OCV720899 OMQ720897:OMR720899 OWM720897:OWN720899 PGI720897:PGJ720899 PQE720897:PQF720899 QAA720897:QAB720899 QJW720897:QJX720899 QTS720897:QTT720899 RDO720897:RDP720899 RNK720897:RNL720899 RXG720897:RXH720899 SHC720897:SHD720899 SQY720897:SQZ720899 TAU720897:TAV720899 TKQ720897:TKR720899 TUM720897:TUN720899 UEI720897:UEJ720899 UOE720897:UOF720899 UYA720897:UYB720899 VHW720897:VHX720899 VRS720897:VRT720899 WBO720897:WBP720899 WLK720897:WLL720899 WVG720897:WVH720899 C786433:D786435 IU786433:IV786435 SQ786433:SR786435 ACM786433:ACN786435 AMI786433:AMJ786435 AWE786433:AWF786435 BGA786433:BGB786435 BPW786433:BPX786435 BZS786433:BZT786435 CJO786433:CJP786435 CTK786433:CTL786435 DDG786433:DDH786435 DNC786433:DND786435 DWY786433:DWZ786435 EGU786433:EGV786435 EQQ786433:EQR786435 FAM786433:FAN786435 FKI786433:FKJ786435 FUE786433:FUF786435 GEA786433:GEB786435 GNW786433:GNX786435 GXS786433:GXT786435 HHO786433:HHP786435 HRK786433:HRL786435 IBG786433:IBH786435 ILC786433:ILD786435 IUY786433:IUZ786435 JEU786433:JEV786435 JOQ786433:JOR786435 JYM786433:JYN786435 KII786433:KIJ786435 KSE786433:KSF786435 LCA786433:LCB786435 LLW786433:LLX786435 LVS786433:LVT786435 MFO786433:MFP786435 MPK786433:MPL786435 MZG786433:MZH786435 NJC786433:NJD786435 NSY786433:NSZ786435 OCU786433:OCV786435 OMQ786433:OMR786435 OWM786433:OWN786435 PGI786433:PGJ786435 PQE786433:PQF786435 QAA786433:QAB786435 QJW786433:QJX786435 QTS786433:QTT786435 RDO786433:RDP786435 RNK786433:RNL786435 RXG786433:RXH786435 SHC786433:SHD786435 SQY786433:SQZ786435 TAU786433:TAV786435 TKQ786433:TKR786435 TUM786433:TUN786435 UEI786433:UEJ786435 UOE786433:UOF786435 UYA786433:UYB786435 VHW786433:VHX786435 VRS786433:VRT786435 WBO786433:WBP786435 WLK786433:WLL786435 WVG786433:WVH786435 C851969:D851971 IU851969:IV851971 SQ851969:SR851971 ACM851969:ACN851971 AMI851969:AMJ851971 AWE851969:AWF851971 BGA851969:BGB851971 BPW851969:BPX851971 BZS851969:BZT851971 CJO851969:CJP851971 CTK851969:CTL851971 DDG851969:DDH851971 DNC851969:DND851971 DWY851969:DWZ851971 EGU851969:EGV851971 EQQ851969:EQR851971 FAM851969:FAN851971 FKI851969:FKJ851971 FUE851969:FUF851971 GEA851969:GEB851971 GNW851969:GNX851971 GXS851969:GXT851971 HHO851969:HHP851971 HRK851969:HRL851971 IBG851969:IBH851971 ILC851969:ILD851971 IUY851969:IUZ851971 JEU851969:JEV851971 JOQ851969:JOR851971 JYM851969:JYN851971 KII851969:KIJ851971 KSE851969:KSF851971 LCA851969:LCB851971 LLW851969:LLX851971 LVS851969:LVT851971 MFO851969:MFP851971 MPK851969:MPL851971 MZG851969:MZH851971 NJC851969:NJD851971 NSY851969:NSZ851971 OCU851969:OCV851971 OMQ851969:OMR851971 OWM851969:OWN851971 PGI851969:PGJ851971 PQE851969:PQF851971 QAA851969:QAB851971 QJW851969:QJX851971 QTS851969:QTT851971 RDO851969:RDP851971 RNK851969:RNL851971 RXG851969:RXH851971 SHC851969:SHD851971 SQY851969:SQZ851971 TAU851969:TAV851971 TKQ851969:TKR851971 TUM851969:TUN851971 UEI851969:UEJ851971 UOE851969:UOF851971 UYA851969:UYB851971 VHW851969:VHX851971 VRS851969:VRT851971 WBO851969:WBP851971 WLK851969:WLL851971 WVG851969:WVH851971 C917505:D917507 IU917505:IV917507 SQ917505:SR917507 ACM917505:ACN917507 AMI917505:AMJ917507 AWE917505:AWF917507 BGA917505:BGB917507 BPW917505:BPX917507 BZS917505:BZT917507 CJO917505:CJP917507 CTK917505:CTL917507 DDG917505:DDH917507 DNC917505:DND917507 DWY917505:DWZ917507 EGU917505:EGV917507 EQQ917505:EQR917507 FAM917505:FAN917507 FKI917505:FKJ917507 FUE917505:FUF917507 GEA917505:GEB917507 GNW917505:GNX917507 GXS917505:GXT917507 HHO917505:HHP917507 HRK917505:HRL917507 IBG917505:IBH917507 ILC917505:ILD917507 IUY917505:IUZ917507 JEU917505:JEV917507 JOQ917505:JOR917507 JYM917505:JYN917507 KII917505:KIJ917507 KSE917505:KSF917507 LCA917505:LCB917507 LLW917505:LLX917507 LVS917505:LVT917507 MFO917505:MFP917507 MPK917505:MPL917507 MZG917505:MZH917507 NJC917505:NJD917507 NSY917505:NSZ917507 OCU917505:OCV917507 OMQ917505:OMR917507 OWM917505:OWN917507 PGI917505:PGJ917507 PQE917505:PQF917507 QAA917505:QAB917507 QJW917505:QJX917507 QTS917505:QTT917507 RDO917505:RDP917507 RNK917505:RNL917507 RXG917505:RXH917507 SHC917505:SHD917507 SQY917505:SQZ917507 TAU917505:TAV917507 TKQ917505:TKR917507 TUM917505:TUN917507 UEI917505:UEJ917507 UOE917505:UOF917507 UYA917505:UYB917507 VHW917505:VHX917507 VRS917505:VRT917507 WBO917505:WBP917507 WLK917505:WLL917507 WVG917505:WVH917507 C983041:D983043 IU983041:IV983043 SQ983041:SR983043 ACM983041:ACN983043 AMI983041:AMJ983043 AWE983041:AWF983043 BGA983041:BGB983043 BPW983041:BPX983043 BZS983041:BZT983043 CJO983041:CJP983043 CTK983041:CTL983043 DDG983041:DDH983043 DNC983041:DND983043 DWY983041:DWZ983043 EGU983041:EGV983043 EQQ983041:EQR983043 FAM983041:FAN983043 FKI983041:FKJ983043 FUE983041:FUF983043 GEA983041:GEB983043 GNW983041:GNX983043 GXS983041:GXT983043 HHO983041:HHP983043 HRK983041:HRL983043 IBG983041:IBH983043 ILC983041:ILD983043 IUY983041:IUZ983043 JEU983041:JEV983043 JOQ983041:JOR983043 JYM983041:JYN983043 KII983041:KIJ983043 KSE983041:KSF983043 LCA983041:LCB983043 LLW983041:LLX983043 LVS983041:LVT983043 MFO983041:MFP983043 MPK983041:MPL983043 MZG983041:MZH983043 NJC983041:NJD983043 NSY983041:NSZ983043 OCU983041:OCV983043 OMQ983041:OMR983043 OWM983041:OWN983043 PGI983041:PGJ983043 PQE983041:PQF983043 QAA983041:QAB983043 QJW983041:QJX983043 QTS983041:QTT983043 RDO983041:RDP983043 RNK983041:RNL983043 RXG983041:RXH983043 SHC983041:SHD983043 SQY983041:SQZ983043 TAU983041:TAV983043 TKQ983041:TKR983043 TUM983041:TUN983043 UEI983041:UEJ983043 UOE983041:UOF983043 UYA983041:UYB983043 VHW983041:VHX983043 VRS983041:VRT983043 WBO983041:WBP983043 WLK983041:WLL983043 WVG983041:WVH983043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IW65538:JB65538 SS65538:SX65538 ACO65538:ACT65538 AMK65538:AMP65538 AWG65538:AWL65538 BGC65538:BGH65538 BPY65538:BQD65538 BZU65538:BZZ65538 CJQ65538:CJV65538 CTM65538:CTR65538 DDI65538:DDN65538 DNE65538:DNJ65538 DXA65538:DXF65538 EGW65538:EHB65538 EQS65538:EQX65538 FAO65538:FAT65538 FKK65538:FKP65538 FUG65538:FUL65538 GEC65538:GEH65538 GNY65538:GOD65538 GXU65538:GXZ65538 HHQ65538:HHV65538 HRM65538:HRR65538 IBI65538:IBN65538 ILE65538:ILJ65538 IVA65538:IVF65538 JEW65538:JFB65538 JOS65538:JOX65538 JYO65538:JYT65538 KIK65538:KIP65538 KSG65538:KSL65538 LCC65538:LCH65538 LLY65538:LMD65538 LVU65538:LVZ65538 MFQ65538:MFV65538 MPM65538:MPR65538 MZI65538:MZN65538 NJE65538:NJJ65538 NTA65538:NTF65538 OCW65538:ODB65538 OMS65538:OMX65538 OWO65538:OWT65538 PGK65538:PGP65538 PQG65538:PQL65538 QAC65538:QAH65538 QJY65538:QKD65538 QTU65538:QTZ65538 RDQ65538:RDV65538 RNM65538:RNR65538 RXI65538:RXN65538 SHE65538:SHJ65538 SRA65538:SRF65538 TAW65538:TBB65538 TKS65538:TKX65538 TUO65538:TUT65538 UEK65538:UEP65538 UOG65538:UOL65538 UYC65538:UYH65538 VHY65538:VID65538 VRU65538:VRZ65538 WBQ65538:WBV65538 WLM65538:WLR65538 WVI65538:WVN65538 IW131074:JB131074 SS131074:SX131074 ACO131074:ACT131074 AMK131074:AMP131074 AWG131074:AWL131074 BGC131074:BGH131074 BPY131074:BQD131074 BZU131074:BZZ131074 CJQ131074:CJV131074 CTM131074:CTR131074 DDI131074:DDN131074 DNE131074:DNJ131074 DXA131074:DXF131074 EGW131074:EHB131074 EQS131074:EQX131074 FAO131074:FAT131074 FKK131074:FKP131074 FUG131074:FUL131074 GEC131074:GEH131074 GNY131074:GOD131074 GXU131074:GXZ131074 HHQ131074:HHV131074 HRM131074:HRR131074 IBI131074:IBN131074 ILE131074:ILJ131074 IVA131074:IVF131074 JEW131074:JFB131074 JOS131074:JOX131074 JYO131074:JYT131074 KIK131074:KIP131074 KSG131074:KSL131074 LCC131074:LCH131074 LLY131074:LMD131074 LVU131074:LVZ131074 MFQ131074:MFV131074 MPM131074:MPR131074 MZI131074:MZN131074 NJE131074:NJJ131074 NTA131074:NTF131074 OCW131074:ODB131074 OMS131074:OMX131074 OWO131074:OWT131074 PGK131074:PGP131074 PQG131074:PQL131074 QAC131074:QAH131074 QJY131074:QKD131074 QTU131074:QTZ131074 RDQ131074:RDV131074 RNM131074:RNR131074 RXI131074:RXN131074 SHE131074:SHJ131074 SRA131074:SRF131074 TAW131074:TBB131074 TKS131074:TKX131074 TUO131074:TUT131074 UEK131074:UEP131074 UOG131074:UOL131074 UYC131074:UYH131074 VHY131074:VID131074 VRU131074:VRZ131074 WBQ131074:WBV131074 WLM131074:WLR131074 WVI131074:WVN131074 IW196610:JB196610 SS196610:SX196610 ACO196610:ACT196610 AMK196610:AMP196610 AWG196610:AWL196610 BGC196610:BGH196610 BPY196610:BQD196610 BZU196610:BZZ196610 CJQ196610:CJV196610 CTM196610:CTR196610 DDI196610:DDN196610 DNE196610:DNJ196610 DXA196610:DXF196610 EGW196610:EHB196610 EQS196610:EQX196610 FAO196610:FAT196610 FKK196610:FKP196610 FUG196610:FUL196610 GEC196610:GEH196610 GNY196610:GOD196610 GXU196610:GXZ196610 HHQ196610:HHV196610 HRM196610:HRR196610 IBI196610:IBN196610 ILE196610:ILJ196610 IVA196610:IVF196610 JEW196610:JFB196610 JOS196610:JOX196610 JYO196610:JYT196610 KIK196610:KIP196610 KSG196610:KSL196610 LCC196610:LCH196610 LLY196610:LMD196610 LVU196610:LVZ196610 MFQ196610:MFV196610 MPM196610:MPR196610 MZI196610:MZN196610 NJE196610:NJJ196610 NTA196610:NTF196610 OCW196610:ODB196610 OMS196610:OMX196610 OWO196610:OWT196610 PGK196610:PGP196610 PQG196610:PQL196610 QAC196610:QAH196610 QJY196610:QKD196610 QTU196610:QTZ196610 RDQ196610:RDV196610 RNM196610:RNR196610 RXI196610:RXN196610 SHE196610:SHJ196610 SRA196610:SRF196610 TAW196610:TBB196610 TKS196610:TKX196610 TUO196610:TUT196610 UEK196610:UEP196610 UOG196610:UOL196610 UYC196610:UYH196610 VHY196610:VID196610 VRU196610:VRZ196610 WBQ196610:WBV196610 WLM196610:WLR196610 WVI196610:WVN196610 IW262146:JB262146 SS262146:SX262146 ACO262146:ACT262146 AMK262146:AMP262146 AWG262146:AWL262146 BGC262146:BGH262146 BPY262146:BQD262146 BZU262146:BZZ262146 CJQ262146:CJV262146 CTM262146:CTR262146 DDI262146:DDN262146 DNE262146:DNJ262146 DXA262146:DXF262146 EGW262146:EHB262146 EQS262146:EQX262146 FAO262146:FAT262146 FKK262146:FKP262146 FUG262146:FUL262146 GEC262146:GEH262146 GNY262146:GOD262146 GXU262146:GXZ262146 HHQ262146:HHV262146 HRM262146:HRR262146 IBI262146:IBN262146 ILE262146:ILJ262146 IVA262146:IVF262146 JEW262146:JFB262146 JOS262146:JOX262146 JYO262146:JYT262146 KIK262146:KIP262146 KSG262146:KSL262146 LCC262146:LCH262146 LLY262146:LMD262146 LVU262146:LVZ262146 MFQ262146:MFV262146 MPM262146:MPR262146 MZI262146:MZN262146 NJE262146:NJJ262146 NTA262146:NTF262146 OCW262146:ODB262146 OMS262146:OMX262146 OWO262146:OWT262146 PGK262146:PGP262146 PQG262146:PQL262146 QAC262146:QAH262146 QJY262146:QKD262146 QTU262146:QTZ262146 RDQ262146:RDV262146 RNM262146:RNR262146 RXI262146:RXN262146 SHE262146:SHJ262146 SRA262146:SRF262146 TAW262146:TBB262146 TKS262146:TKX262146 TUO262146:TUT262146 UEK262146:UEP262146 UOG262146:UOL262146 UYC262146:UYH262146 VHY262146:VID262146 VRU262146:VRZ262146 WBQ262146:WBV262146 WLM262146:WLR262146 WVI262146:WVN262146 IW327682:JB327682 SS327682:SX327682 ACO327682:ACT327682 AMK327682:AMP327682 AWG327682:AWL327682 BGC327682:BGH327682 BPY327682:BQD327682 BZU327682:BZZ327682 CJQ327682:CJV327682 CTM327682:CTR327682 DDI327682:DDN327682 DNE327682:DNJ327682 DXA327682:DXF327682 EGW327682:EHB327682 EQS327682:EQX327682 FAO327682:FAT327682 FKK327682:FKP327682 FUG327682:FUL327682 GEC327682:GEH327682 GNY327682:GOD327682 GXU327682:GXZ327682 HHQ327682:HHV327682 HRM327682:HRR327682 IBI327682:IBN327682 ILE327682:ILJ327682 IVA327682:IVF327682 JEW327682:JFB327682 JOS327682:JOX327682 JYO327682:JYT327682 KIK327682:KIP327682 KSG327682:KSL327682 LCC327682:LCH327682 LLY327682:LMD327682 LVU327682:LVZ327682 MFQ327682:MFV327682 MPM327682:MPR327682 MZI327682:MZN327682 NJE327682:NJJ327682 NTA327682:NTF327682 OCW327682:ODB327682 OMS327682:OMX327682 OWO327682:OWT327682 PGK327682:PGP327682 PQG327682:PQL327682 QAC327682:QAH327682 QJY327682:QKD327682 QTU327682:QTZ327682 RDQ327682:RDV327682 RNM327682:RNR327682 RXI327682:RXN327682 SHE327682:SHJ327682 SRA327682:SRF327682 TAW327682:TBB327682 TKS327682:TKX327682 TUO327682:TUT327682 UEK327682:UEP327682 UOG327682:UOL327682 UYC327682:UYH327682 VHY327682:VID327682 VRU327682:VRZ327682 WBQ327682:WBV327682 WLM327682:WLR327682 WVI327682:WVN327682 IW393218:JB393218 SS393218:SX393218 ACO393218:ACT393218 AMK393218:AMP393218 AWG393218:AWL393218 BGC393218:BGH393218 BPY393218:BQD393218 BZU393218:BZZ393218 CJQ393218:CJV393218 CTM393218:CTR393218 DDI393218:DDN393218 DNE393218:DNJ393218 DXA393218:DXF393218 EGW393218:EHB393218 EQS393218:EQX393218 FAO393218:FAT393218 FKK393218:FKP393218 FUG393218:FUL393218 GEC393218:GEH393218 GNY393218:GOD393218 GXU393218:GXZ393218 HHQ393218:HHV393218 HRM393218:HRR393218 IBI393218:IBN393218 ILE393218:ILJ393218 IVA393218:IVF393218 JEW393218:JFB393218 JOS393218:JOX393218 JYO393218:JYT393218 KIK393218:KIP393218 KSG393218:KSL393218 LCC393218:LCH393218 LLY393218:LMD393218 LVU393218:LVZ393218 MFQ393218:MFV393218 MPM393218:MPR393218 MZI393218:MZN393218 NJE393218:NJJ393218 NTA393218:NTF393218 OCW393218:ODB393218 OMS393218:OMX393218 OWO393218:OWT393218 PGK393218:PGP393218 PQG393218:PQL393218 QAC393218:QAH393218 QJY393218:QKD393218 QTU393218:QTZ393218 RDQ393218:RDV393218 RNM393218:RNR393218 RXI393218:RXN393218 SHE393218:SHJ393218 SRA393218:SRF393218 TAW393218:TBB393218 TKS393218:TKX393218 TUO393218:TUT393218 UEK393218:UEP393218 UOG393218:UOL393218 UYC393218:UYH393218 VHY393218:VID393218 VRU393218:VRZ393218 WBQ393218:WBV393218 WLM393218:WLR393218 WVI393218:WVN393218 IW458754:JB458754 SS458754:SX458754 ACO458754:ACT458754 AMK458754:AMP458754 AWG458754:AWL458754 BGC458754:BGH458754 BPY458754:BQD458754 BZU458754:BZZ458754 CJQ458754:CJV458754 CTM458754:CTR458754 DDI458754:DDN458754 DNE458754:DNJ458754 DXA458754:DXF458754 EGW458754:EHB458754 EQS458754:EQX458754 FAO458754:FAT458754 FKK458754:FKP458754 FUG458754:FUL458754 GEC458754:GEH458754 GNY458754:GOD458754 GXU458754:GXZ458754 HHQ458754:HHV458754 HRM458754:HRR458754 IBI458754:IBN458754 ILE458754:ILJ458754 IVA458754:IVF458754 JEW458754:JFB458754 JOS458754:JOX458754 JYO458754:JYT458754 KIK458754:KIP458754 KSG458754:KSL458754 LCC458754:LCH458754 LLY458754:LMD458754 LVU458754:LVZ458754 MFQ458754:MFV458754 MPM458754:MPR458754 MZI458754:MZN458754 NJE458754:NJJ458754 NTA458754:NTF458754 OCW458754:ODB458754 OMS458754:OMX458754 OWO458754:OWT458754 PGK458754:PGP458754 PQG458754:PQL458754 QAC458754:QAH458754 QJY458754:QKD458754 QTU458754:QTZ458754 RDQ458754:RDV458754 RNM458754:RNR458754 RXI458754:RXN458754 SHE458754:SHJ458754 SRA458754:SRF458754 TAW458754:TBB458754 TKS458754:TKX458754 TUO458754:TUT458754 UEK458754:UEP458754 UOG458754:UOL458754 UYC458754:UYH458754 VHY458754:VID458754 VRU458754:VRZ458754 WBQ458754:WBV458754 WLM458754:WLR458754 WVI458754:WVN458754 IW524290:JB524290 SS524290:SX524290 ACO524290:ACT524290 AMK524290:AMP524290 AWG524290:AWL524290 BGC524290:BGH524290 BPY524290:BQD524290 BZU524290:BZZ524290 CJQ524290:CJV524290 CTM524290:CTR524290 DDI524290:DDN524290 DNE524290:DNJ524290 DXA524290:DXF524290 EGW524290:EHB524290 EQS524290:EQX524290 FAO524290:FAT524290 FKK524290:FKP524290 FUG524290:FUL524290 GEC524290:GEH524290 GNY524290:GOD524290 GXU524290:GXZ524290 HHQ524290:HHV524290 HRM524290:HRR524290 IBI524290:IBN524290 ILE524290:ILJ524290 IVA524290:IVF524290 JEW524290:JFB524290 JOS524290:JOX524290 JYO524290:JYT524290 KIK524290:KIP524290 KSG524290:KSL524290 LCC524290:LCH524290 LLY524290:LMD524290 LVU524290:LVZ524290 MFQ524290:MFV524290 MPM524290:MPR524290 MZI524290:MZN524290 NJE524290:NJJ524290 NTA524290:NTF524290 OCW524290:ODB524290 OMS524290:OMX524290 OWO524290:OWT524290 PGK524290:PGP524290 PQG524290:PQL524290 QAC524290:QAH524290 QJY524290:QKD524290 QTU524290:QTZ524290 RDQ524290:RDV524290 RNM524290:RNR524290 RXI524290:RXN524290 SHE524290:SHJ524290 SRA524290:SRF524290 TAW524290:TBB524290 TKS524290:TKX524290 TUO524290:TUT524290 UEK524290:UEP524290 UOG524290:UOL524290 UYC524290:UYH524290 VHY524290:VID524290 VRU524290:VRZ524290 WBQ524290:WBV524290 WLM524290:WLR524290 WVI524290:WVN524290 IW589826:JB589826 SS589826:SX589826 ACO589826:ACT589826 AMK589826:AMP589826 AWG589826:AWL589826 BGC589826:BGH589826 BPY589826:BQD589826 BZU589826:BZZ589826 CJQ589826:CJV589826 CTM589826:CTR589826 DDI589826:DDN589826 DNE589826:DNJ589826 DXA589826:DXF589826 EGW589826:EHB589826 EQS589826:EQX589826 FAO589826:FAT589826 FKK589826:FKP589826 FUG589826:FUL589826 GEC589826:GEH589826 GNY589826:GOD589826 GXU589826:GXZ589826 HHQ589826:HHV589826 HRM589826:HRR589826 IBI589826:IBN589826 ILE589826:ILJ589826 IVA589826:IVF589826 JEW589826:JFB589826 JOS589826:JOX589826 JYO589826:JYT589826 KIK589826:KIP589826 KSG589826:KSL589826 LCC589826:LCH589826 LLY589826:LMD589826 LVU589826:LVZ589826 MFQ589826:MFV589826 MPM589826:MPR589826 MZI589826:MZN589826 NJE589826:NJJ589826 NTA589826:NTF589826 OCW589826:ODB589826 OMS589826:OMX589826 OWO589826:OWT589826 PGK589826:PGP589826 PQG589826:PQL589826 QAC589826:QAH589826 QJY589826:QKD589826 QTU589826:QTZ589826 RDQ589826:RDV589826 RNM589826:RNR589826 RXI589826:RXN589826 SHE589826:SHJ589826 SRA589826:SRF589826 TAW589826:TBB589826 TKS589826:TKX589826 TUO589826:TUT589826 UEK589826:UEP589826 UOG589826:UOL589826 UYC589826:UYH589826 VHY589826:VID589826 VRU589826:VRZ589826 WBQ589826:WBV589826 WLM589826:WLR589826 WVI589826:WVN589826 IW655362:JB655362 SS655362:SX655362 ACO655362:ACT655362 AMK655362:AMP655362 AWG655362:AWL655362 BGC655362:BGH655362 BPY655362:BQD655362 BZU655362:BZZ655362 CJQ655362:CJV655362 CTM655362:CTR655362 DDI655362:DDN655362 DNE655362:DNJ655362 DXA655362:DXF655362 EGW655362:EHB655362 EQS655362:EQX655362 FAO655362:FAT655362 FKK655362:FKP655362 FUG655362:FUL655362 GEC655362:GEH655362 GNY655362:GOD655362 GXU655362:GXZ655362 HHQ655362:HHV655362 HRM655362:HRR655362 IBI655362:IBN655362 ILE655362:ILJ655362 IVA655362:IVF655362 JEW655362:JFB655362 JOS655362:JOX655362 JYO655362:JYT655362 KIK655362:KIP655362 KSG655362:KSL655362 LCC655362:LCH655362 LLY655362:LMD655362 LVU655362:LVZ655362 MFQ655362:MFV655362 MPM655362:MPR655362 MZI655362:MZN655362 NJE655362:NJJ655362 NTA655362:NTF655362 OCW655362:ODB655362 OMS655362:OMX655362 OWO655362:OWT655362 PGK655362:PGP655362 PQG655362:PQL655362 QAC655362:QAH655362 QJY655362:QKD655362 QTU655362:QTZ655362 RDQ655362:RDV655362 RNM655362:RNR655362 RXI655362:RXN655362 SHE655362:SHJ655362 SRA655362:SRF655362 TAW655362:TBB655362 TKS655362:TKX655362 TUO655362:TUT655362 UEK655362:UEP655362 UOG655362:UOL655362 UYC655362:UYH655362 VHY655362:VID655362 VRU655362:VRZ655362 WBQ655362:WBV655362 WLM655362:WLR655362 WVI655362:WVN655362 IW720898:JB720898 SS720898:SX720898 ACO720898:ACT720898 AMK720898:AMP720898 AWG720898:AWL720898 BGC720898:BGH720898 BPY720898:BQD720898 BZU720898:BZZ720898 CJQ720898:CJV720898 CTM720898:CTR720898 DDI720898:DDN720898 DNE720898:DNJ720898 DXA720898:DXF720898 EGW720898:EHB720898 EQS720898:EQX720898 FAO720898:FAT720898 FKK720898:FKP720898 FUG720898:FUL720898 GEC720898:GEH720898 GNY720898:GOD720898 GXU720898:GXZ720898 HHQ720898:HHV720898 HRM720898:HRR720898 IBI720898:IBN720898 ILE720898:ILJ720898 IVA720898:IVF720898 JEW720898:JFB720898 JOS720898:JOX720898 JYO720898:JYT720898 KIK720898:KIP720898 KSG720898:KSL720898 LCC720898:LCH720898 LLY720898:LMD720898 LVU720898:LVZ720898 MFQ720898:MFV720898 MPM720898:MPR720898 MZI720898:MZN720898 NJE720898:NJJ720898 NTA720898:NTF720898 OCW720898:ODB720898 OMS720898:OMX720898 OWO720898:OWT720898 PGK720898:PGP720898 PQG720898:PQL720898 QAC720898:QAH720898 QJY720898:QKD720898 QTU720898:QTZ720898 RDQ720898:RDV720898 RNM720898:RNR720898 RXI720898:RXN720898 SHE720898:SHJ720898 SRA720898:SRF720898 TAW720898:TBB720898 TKS720898:TKX720898 TUO720898:TUT720898 UEK720898:UEP720898 UOG720898:UOL720898 UYC720898:UYH720898 VHY720898:VID720898 VRU720898:VRZ720898 WBQ720898:WBV720898 WLM720898:WLR720898 WVI720898:WVN720898 IW786434:JB786434 SS786434:SX786434 ACO786434:ACT786434 AMK786434:AMP786434 AWG786434:AWL786434 BGC786434:BGH786434 BPY786434:BQD786434 BZU786434:BZZ786434 CJQ786434:CJV786434 CTM786434:CTR786434 DDI786434:DDN786434 DNE786434:DNJ786434 DXA786434:DXF786434 EGW786434:EHB786434 EQS786434:EQX786434 FAO786434:FAT786434 FKK786434:FKP786434 FUG786434:FUL786434 GEC786434:GEH786434 GNY786434:GOD786434 GXU786434:GXZ786434 HHQ786434:HHV786434 HRM786434:HRR786434 IBI786434:IBN786434 ILE786434:ILJ786434 IVA786434:IVF786434 JEW786434:JFB786434 JOS786434:JOX786434 JYO786434:JYT786434 KIK786434:KIP786434 KSG786434:KSL786434 LCC786434:LCH786434 LLY786434:LMD786434 LVU786434:LVZ786434 MFQ786434:MFV786434 MPM786434:MPR786434 MZI786434:MZN786434 NJE786434:NJJ786434 NTA786434:NTF786434 OCW786434:ODB786434 OMS786434:OMX786434 OWO786434:OWT786434 PGK786434:PGP786434 PQG786434:PQL786434 QAC786434:QAH786434 QJY786434:QKD786434 QTU786434:QTZ786434 RDQ786434:RDV786434 RNM786434:RNR786434 RXI786434:RXN786434 SHE786434:SHJ786434 SRA786434:SRF786434 TAW786434:TBB786434 TKS786434:TKX786434 TUO786434:TUT786434 UEK786434:UEP786434 UOG786434:UOL786434 UYC786434:UYH786434 VHY786434:VID786434 VRU786434:VRZ786434 WBQ786434:WBV786434 WLM786434:WLR786434 WVI786434:WVN786434 IW851970:JB851970 SS851970:SX851970 ACO851970:ACT851970 AMK851970:AMP851970 AWG851970:AWL851970 BGC851970:BGH851970 BPY851970:BQD851970 BZU851970:BZZ851970 CJQ851970:CJV851970 CTM851970:CTR851970 DDI851970:DDN851970 DNE851970:DNJ851970 DXA851970:DXF851970 EGW851970:EHB851970 EQS851970:EQX851970 FAO851970:FAT851970 FKK851970:FKP851970 FUG851970:FUL851970 GEC851970:GEH851970 GNY851970:GOD851970 GXU851970:GXZ851970 HHQ851970:HHV851970 HRM851970:HRR851970 IBI851970:IBN851970 ILE851970:ILJ851970 IVA851970:IVF851970 JEW851970:JFB851970 JOS851970:JOX851970 JYO851970:JYT851970 KIK851970:KIP851970 KSG851970:KSL851970 LCC851970:LCH851970 LLY851970:LMD851970 LVU851970:LVZ851970 MFQ851970:MFV851970 MPM851970:MPR851970 MZI851970:MZN851970 NJE851970:NJJ851970 NTA851970:NTF851970 OCW851970:ODB851970 OMS851970:OMX851970 OWO851970:OWT851970 PGK851970:PGP851970 PQG851970:PQL851970 QAC851970:QAH851970 QJY851970:QKD851970 QTU851970:QTZ851970 RDQ851970:RDV851970 RNM851970:RNR851970 RXI851970:RXN851970 SHE851970:SHJ851970 SRA851970:SRF851970 TAW851970:TBB851970 TKS851970:TKX851970 TUO851970:TUT851970 UEK851970:UEP851970 UOG851970:UOL851970 UYC851970:UYH851970 VHY851970:VID851970 VRU851970:VRZ851970 WBQ851970:WBV851970 WLM851970:WLR851970 WVI851970:WVN851970 IW917506:JB917506 SS917506:SX917506 ACO917506:ACT917506 AMK917506:AMP917506 AWG917506:AWL917506 BGC917506:BGH917506 BPY917506:BQD917506 BZU917506:BZZ917506 CJQ917506:CJV917506 CTM917506:CTR917506 DDI917506:DDN917506 DNE917506:DNJ917506 DXA917506:DXF917506 EGW917506:EHB917506 EQS917506:EQX917506 FAO917506:FAT917506 FKK917506:FKP917506 FUG917506:FUL917506 GEC917506:GEH917506 GNY917506:GOD917506 GXU917506:GXZ917506 HHQ917506:HHV917506 HRM917506:HRR917506 IBI917506:IBN917506 ILE917506:ILJ917506 IVA917506:IVF917506 JEW917506:JFB917506 JOS917506:JOX917506 JYO917506:JYT917506 KIK917506:KIP917506 KSG917506:KSL917506 LCC917506:LCH917506 LLY917506:LMD917506 LVU917506:LVZ917506 MFQ917506:MFV917506 MPM917506:MPR917506 MZI917506:MZN917506 NJE917506:NJJ917506 NTA917506:NTF917506 OCW917506:ODB917506 OMS917506:OMX917506 OWO917506:OWT917506 PGK917506:PGP917506 PQG917506:PQL917506 QAC917506:QAH917506 QJY917506:QKD917506 QTU917506:QTZ917506 RDQ917506:RDV917506 RNM917506:RNR917506 RXI917506:RXN917506 SHE917506:SHJ917506 SRA917506:SRF917506 TAW917506:TBB917506 TKS917506:TKX917506 TUO917506:TUT917506 UEK917506:UEP917506 UOG917506:UOL917506 UYC917506:UYH917506 VHY917506:VID917506 VRU917506:VRZ917506 WBQ917506:WBV917506 WLM917506:WLR917506 WVI917506:WVN917506 IW983042:JB983042 SS983042:SX983042 ACO983042:ACT983042 AMK983042:AMP983042 AWG983042:AWL983042 BGC983042:BGH983042 BPY983042:BQD983042 BZU983042:BZZ983042 CJQ983042:CJV983042 CTM983042:CTR983042 DDI983042:DDN983042 DNE983042:DNJ983042 DXA983042:DXF983042 EGW983042:EHB983042 EQS983042:EQX983042 FAO983042:FAT983042 FKK983042:FKP983042 FUG983042:FUL983042 GEC983042:GEH983042 GNY983042:GOD983042 GXU983042:GXZ983042 HHQ983042:HHV983042 HRM983042:HRR983042 IBI983042:IBN983042 ILE983042:ILJ983042 IVA983042:IVF983042 JEW983042:JFB983042 JOS983042:JOX983042 JYO983042:JYT983042 KIK983042:KIP983042 KSG983042:KSL983042 LCC983042:LCH983042 LLY983042:LMD983042 LVU983042:LVZ983042 MFQ983042:MFV983042 MPM983042:MPR983042 MZI983042:MZN983042 NJE983042:NJJ983042 NTA983042:NTF983042 OCW983042:ODB983042 OMS983042:OMX983042 OWO983042:OWT983042 PGK983042:PGP983042 PQG983042:PQL983042 QAC983042:QAH983042 QJY983042:QKD983042 QTU983042:QTZ983042 RDQ983042:RDV983042 RNM983042:RNR983042 RXI983042:RXN983042 SHE983042:SHJ983042 SRA983042:SRF983042 TAW983042:TBB983042 TKS983042:TKX983042 TUO983042:TUT983042 UEK983042:UEP983042 UOG983042:UOL983042 UYC983042:UYH983042 VHY983042:VID983042 VRU983042:VRZ983042 WBQ983042:WBV983042 WLM983042:WLR983042 WVI983042:WVN983042 C983045:H983045 C917509:H917509 C851973:H851973 C786437:H786437 C720901:H720901 C655365:H655365 C589829:H589829 C524293:H524293 C458757:H458757 C393221:H393221 C327685:H327685 C262149:H262149 C196613:H196613 C131077:H131077 C65541:H65541 C5:H5 E2:G2 E65538:G65538 E131074:G131074 E196610:G196610 E262146:G262146 E327682:G327682 E393218:G393218 E458754:G458754 E524290:G524290 E589826:G589826 E655362:G655362 E720898:G720898 E786434:G786434 E851970:G851970 E917506:G917506 E983042:G983042"/>
  </dataValidations>
  <printOptions horizontalCentered="1"/>
  <pageMargins left="0.78740157480314965" right="0" top="0" bottom="0" header="0" footer="0"/>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E484"/>
  <sheetViews>
    <sheetView workbookViewId="0">
      <pane ySplit="3" topLeftCell="A466" activePane="bottomLeft" state="frozenSplit"/>
      <selection pane="bottomLeft" activeCell="C9" sqref="C9"/>
    </sheetView>
  </sheetViews>
  <sheetFormatPr baseColWidth="10" defaultColWidth="11.5703125" defaultRowHeight="18" customHeight="1" x14ac:dyDescent="0.15"/>
  <cols>
    <col min="1" max="1" width="2.85546875" style="74" customWidth="1"/>
    <col min="2" max="2" width="9.7109375" style="74" customWidth="1"/>
    <col min="3" max="3" width="92" style="74" customWidth="1"/>
    <col min="4" max="4" width="13" style="74" customWidth="1"/>
    <col min="5" max="5" width="9.42578125" style="73" customWidth="1"/>
    <col min="6" max="248" width="11.5703125" style="74"/>
    <col min="249" max="249" width="2.85546875" style="74" customWidth="1"/>
    <col min="250" max="250" width="6" style="74" customWidth="1"/>
    <col min="251" max="251" width="9.7109375" style="74" customWidth="1"/>
    <col min="252" max="252" width="9.28515625" style="74" customWidth="1"/>
    <col min="253" max="253" width="78.85546875" style="74" customWidth="1"/>
    <col min="254" max="256" width="6.7109375" style="74" customWidth="1"/>
    <col min="257" max="257" width="2.7109375" style="74" customWidth="1"/>
    <col min="258" max="258" width="13" style="74" customWidth="1"/>
    <col min="259" max="260" width="4.140625" style="74" customWidth="1"/>
    <col min="261" max="261" width="7.5703125" style="74" customWidth="1"/>
    <col min="262" max="504" width="11.5703125" style="74"/>
    <col min="505" max="505" width="2.85546875" style="74" customWidth="1"/>
    <col min="506" max="506" width="6" style="74" customWidth="1"/>
    <col min="507" max="507" width="9.7109375" style="74" customWidth="1"/>
    <col min="508" max="508" width="9.28515625" style="74" customWidth="1"/>
    <col min="509" max="509" width="78.85546875" style="74" customWidth="1"/>
    <col min="510" max="512" width="6.7109375" style="74" customWidth="1"/>
    <col min="513" max="513" width="2.7109375" style="74" customWidth="1"/>
    <col min="514" max="514" width="13" style="74" customWidth="1"/>
    <col min="515" max="516" width="4.140625" style="74" customWidth="1"/>
    <col min="517" max="517" width="7.5703125" style="74" customWidth="1"/>
    <col min="518" max="760" width="11.5703125" style="74"/>
    <col min="761" max="761" width="2.85546875" style="74" customWidth="1"/>
    <col min="762" max="762" width="6" style="74" customWidth="1"/>
    <col min="763" max="763" width="9.7109375" style="74" customWidth="1"/>
    <col min="764" max="764" width="9.28515625" style="74" customWidth="1"/>
    <col min="765" max="765" width="78.85546875" style="74" customWidth="1"/>
    <col min="766" max="768" width="6.7109375" style="74" customWidth="1"/>
    <col min="769" max="769" width="2.7109375" style="74" customWidth="1"/>
    <col min="770" max="770" width="13" style="74" customWidth="1"/>
    <col min="771" max="772" width="4.140625" style="74" customWidth="1"/>
    <col min="773" max="773" width="7.5703125" style="74" customWidth="1"/>
    <col min="774" max="1016" width="11.5703125" style="74"/>
    <col min="1017" max="1017" width="2.85546875" style="74" customWidth="1"/>
    <col min="1018" max="1018" width="6" style="74" customWidth="1"/>
    <col min="1019" max="1019" width="9.7109375" style="74" customWidth="1"/>
    <col min="1020" max="1020" width="9.28515625" style="74" customWidth="1"/>
    <col min="1021" max="1021" width="78.85546875" style="74" customWidth="1"/>
    <col min="1022" max="1024" width="6.7109375" style="74" customWidth="1"/>
    <col min="1025" max="1025" width="2.7109375" style="74" customWidth="1"/>
    <col min="1026" max="1026" width="13" style="74" customWidth="1"/>
    <col min="1027" max="1028" width="4.140625" style="74" customWidth="1"/>
    <col min="1029" max="1029" width="7.5703125" style="74" customWidth="1"/>
    <col min="1030" max="1272" width="11.5703125" style="74"/>
    <col min="1273" max="1273" width="2.85546875" style="74" customWidth="1"/>
    <col min="1274" max="1274" width="6" style="74" customWidth="1"/>
    <col min="1275" max="1275" width="9.7109375" style="74" customWidth="1"/>
    <col min="1276" max="1276" width="9.28515625" style="74" customWidth="1"/>
    <col min="1277" max="1277" width="78.85546875" style="74" customWidth="1"/>
    <col min="1278" max="1280" width="6.7109375" style="74" customWidth="1"/>
    <col min="1281" max="1281" width="2.7109375" style="74" customWidth="1"/>
    <col min="1282" max="1282" width="13" style="74" customWidth="1"/>
    <col min="1283" max="1284" width="4.140625" style="74" customWidth="1"/>
    <col min="1285" max="1285" width="7.5703125" style="74" customWidth="1"/>
    <col min="1286" max="1528" width="11.5703125" style="74"/>
    <col min="1529" max="1529" width="2.85546875" style="74" customWidth="1"/>
    <col min="1530" max="1530" width="6" style="74" customWidth="1"/>
    <col min="1531" max="1531" width="9.7109375" style="74" customWidth="1"/>
    <col min="1532" max="1532" width="9.28515625" style="74" customWidth="1"/>
    <col min="1533" max="1533" width="78.85546875" style="74" customWidth="1"/>
    <col min="1534" max="1536" width="6.7109375" style="74" customWidth="1"/>
    <col min="1537" max="1537" width="2.7109375" style="74" customWidth="1"/>
    <col min="1538" max="1538" width="13" style="74" customWidth="1"/>
    <col min="1539" max="1540" width="4.140625" style="74" customWidth="1"/>
    <col min="1541" max="1541" width="7.5703125" style="74" customWidth="1"/>
    <col min="1542" max="1784" width="11.5703125" style="74"/>
    <col min="1785" max="1785" width="2.85546875" style="74" customWidth="1"/>
    <col min="1786" max="1786" width="6" style="74" customWidth="1"/>
    <col min="1787" max="1787" width="9.7109375" style="74" customWidth="1"/>
    <col min="1788" max="1788" width="9.28515625" style="74" customWidth="1"/>
    <col min="1789" max="1789" width="78.85546875" style="74" customWidth="1"/>
    <col min="1790" max="1792" width="6.7109375" style="74" customWidth="1"/>
    <col min="1793" max="1793" width="2.7109375" style="74" customWidth="1"/>
    <col min="1794" max="1794" width="13" style="74" customWidth="1"/>
    <col min="1795" max="1796" width="4.140625" style="74" customWidth="1"/>
    <col min="1797" max="1797" width="7.5703125" style="74" customWidth="1"/>
    <col min="1798" max="2040" width="11.5703125" style="74"/>
    <col min="2041" max="2041" width="2.85546875" style="74" customWidth="1"/>
    <col min="2042" max="2042" width="6" style="74" customWidth="1"/>
    <col min="2043" max="2043" width="9.7109375" style="74" customWidth="1"/>
    <col min="2044" max="2044" width="9.28515625" style="74" customWidth="1"/>
    <col min="2045" max="2045" width="78.85546875" style="74" customWidth="1"/>
    <col min="2046" max="2048" width="6.7109375" style="74" customWidth="1"/>
    <col min="2049" max="2049" width="2.7109375" style="74" customWidth="1"/>
    <col min="2050" max="2050" width="13" style="74" customWidth="1"/>
    <col min="2051" max="2052" width="4.140625" style="74" customWidth="1"/>
    <col min="2053" max="2053" width="7.5703125" style="74" customWidth="1"/>
    <col min="2054" max="2296" width="11.5703125" style="74"/>
    <col min="2297" max="2297" width="2.85546875" style="74" customWidth="1"/>
    <col min="2298" max="2298" width="6" style="74" customWidth="1"/>
    <col min="2299" max="2299" width="9.7109375" style="74" customWidth="1"/>
    <col min="2300" max="2300" width="9.28515625" style="74" customWidth="1"/>
    <col min="2301" max="2301" width="78.85546875" style="74" customWidth="1"/>
    <col min="2302" max="2304" width="6.7109375" style="74" customWidth="1"/>
    <col min="2305" max="2305" width="2.7109375" style="74" customWidth="1"/>
    <col min="2306" max="2306" width="13" style="74" customWidth="1"/>
    <col min="2307" max="2308" width="4.140625" style="74" customWidth="1"/>
    <col min="2309" max="2309" width="7.5703125" style="74" customWidth="1"/>
    <col min="2310" max="2552" width="11.5703125" style="74"/>
    <col min="2553" max="2553" width="2.85546875" style="74" customWidth="1"/>
    <col min="2554" max="2554" width="6" style="74" customWidth="1"/>
    <col min="2555" max="2555" width="9.7109375" style="74" customWidth="1"/>
    <col min="2556" max="2556" width="9.28515625" style="74" customWidth="1"/>
    <col min="2557" max="2557" width="78.85546875" style="74" customWidth="1"/>
    <col min="2558" max="2560" width="6.7109375" style="74" customWidth="1"/>
    <col min="2561" max="2561" width="2.7109375" style="74" customWidth="1"/>
    <col min="2562" max="2562" width="13" style="74" customWidth="1"/>
    <col min="2563" max="2564" width="4.140625" style="74" customWidth="1"/>
    <col min="2565" max="2565" width="7.5703125" style="74" customWidth="1"/>
    <col min="2566" max="2808" width="11.5703125" style="74"/>
    <col min="2809" max="2809" width="2.85546875" style="74" customWidth="1"/>
    <col min="2810" max="2810" width="6" style="74" customWidth="1"/>
    <col min="2811" max="2811" width="9.7109375" style="74" customWidth="1"/>
    <col min="2812" max="2812" width="9.28515625" style="74" customWidth="1"/>
    <col min="2813" max="2813" width="78.85546875" style="74" customWidth="1"/>
    <col min="2814" max="2816" width="6.7109375" style="74" customWidth="1"/>
    <col min="2817" max="2817" width="2.7109375" style="74" customWidth="1"/>
    <col min="2818" max="2818" width="13" style="74" customWidth="1"/>
    <col min="2819" max="2820" width="4.140625" style="74" customWidth="1"/>
    <col min="2821" max="2821" width="7.5703125" style="74" customWidth="1"/>
    <col min="2822" max="3064" width="11.5703125" style="74"/>
    <col min="3065" max="3065" width="2.85546875" style="74" customWidth="1"/>
    <col min="3066" max="3066" width="6" style="74" customWidth="1"/>
    <col min="3067" max="3067" width="9.7109375" style="74" customWidth="1"/>
    <col min="3068" max="3068" width="9.28515625" style="74" customWidth="1"/>
    <col min="3069" max="3069" width="78.85546875" style="74" customWidth="1"/>
    <col min="3070" max="3072" width="6.7109375" style="74" customWidth="1"/>
    <col min="3073" max="3073" width="2.7109375" style="74" customWidth="1"/>
    <col min="3074" max="3074" width="13" style="74" customWidth="1"/>
    <col min="3075" max="3076" width="4.140625" style="74" customWidth="1"/>
    <col min="3077" max="3077" width="7.5703125" style="74" customWidth="1"/>
    <col min="3078" max="3320" width="11.5703125" style="74"/>
    <col min="3321" max="3321" width="2.85546875" style="74" customWidth="1"/>
    <col min="3322" max="3322" width="6" style="74" customWidth="1"/>
    <col min="3323" max="3323" width="9.7109375" style="74" customWidth="1"/>
    <col min="3324" max="3324" width="9.28515625" style="74" customWidth="1"/>
    <col min="3325" max="3325" width="78.85546875" style="74" customWidth="1"/>
    <col min="3326" max="3328" width="6.7109375" style="74" customWidth="1"/>
    <col min="3329" max="3329" width="2.7109375" style="74" customWidth="1"/>
    <col min="3330" max="3330" width="13" style="74" customWidth="1"/>
    <col min="3331" max="3332" width="4.140625" style="74" customWidth="1"/>
    <col min="3333" max="3333" width="7.5703125" style="74" customWidth="1"/>
    <col min="3334" max="3576" width="11.5703125" style="74"/>
    <col min="3577" max="3577" width="2.85546875" style="74" customWidth="1"/>
    <col min="3578" max="3578" width="6" style="74" customWidth="1"/>
    <col min="3579" max="3579" width="9.7109375" style="74" customWidth="1"/>
    <col min="3580" max="3580" width="9.28515625" style="74" customWidth="1"/>
    <col min="3581" max="3581" width="78.85546875" style="74" customWidth="1"/>
    <col min="3582" max="3584" width="6.7109375" style="74" customWidth="1"/>
    <col min="3585" max="3585" width="2.7109375" style="74" customWidth="1"/>
    <col min="3586" max="3586" width="13" style="74" customWidth="1"/>
    <col min="3587" max="3588" width="4.140625" style="74" customWidth="1"/>
    <col min="3589" max="3589" width="7.5703125" style="74" customWidth="1"/>
    <col min="3590" max="3832" width="11.5703125" style="74"/>
    <col min="3833" max="3833" width="2.85546875" style="74" customWidth="1"/>
    <col min="3834" max="3834" width="6" style="74" customWidth="1"/>
    <col min="3835" max="3835" width="9.7109375" style="74" customWidth="1"/>
    <col min="3836" max="3836" width="9.28515625" style="74" customWidth="1"/>
    <col min="3837" max="3837" width="78.85546875" style="74" customWidth="1"/>
    <col min="3838" max="3840" width="6.7109375" style="74" customWidth="1"/>
    <col min="3841" max="3841" width="2.7109375" style="74" customWidth="1"/>
    <col min="3842" max="3842" width="13" style="74" customWidth="1"/>
    <col min="3843" max="3844" width="4.140625" style="74" customWidth="1"/>
    <col min="3845" max="3845" width="7.5703125" style="74" customWidth="1"/>
    <col min="3846" max="4088" width="11.5703125" style="74"/>
    <col min="4089" max="4089" width="2.85546875" style="74" customWidth="1"/>
    <col min="4090" max="4090" width="6" style="74" customWidth="1"/>
    <col min="4091" max="4091" width="9.7109375" style="74" customWidth="1"/>
    <col min="4092" max="4092" width="9.28515625" style="74" customWidth="1"/>
    <col min="4093" max="4093" width="78.85546875" style="74" customWidth="1"/>
    <col min="4094" max="4096" width="6.7109375" style="74" customWidth="1"/>
    <col min="4097" max="4097" width="2.7109375" style="74" customWidth="1"/>
    <col min="4098" max="4098" width="13" style="74" customWidth="1"/>
    <col min="4099" max="4100" width="4.140625" style="74" customWidth="1"/>
    <col min="4101" max="4101" width="7.5703125" style="74" customWidth="1"/>
    <col min="4102" max="4344" width="11.5703125" style="74"/>
    <col min="4345" max="4345" width="2.85546875" style="74" customWidth="1"/>
    <col min="4346" max="4346" width="6" style="74" customWidth="1"/>
    <col min="4347" max="4347" width="9.7109375" style="74" customWidth="1"/>
    <col min="4348" max="4348" width="9.28515625" style="74" customWidth="1"/>
    <col min="4349" max="4349" width="78.85546875" style="74" customWidth="1"/>
    <col min="4350" max="4352" width="6.7109375" style="74" customWidth="1"/>
    <col min="4353" max="4353" width="2.7109375" style="74" customWidth="1"/>
    <col min="4354" max="4354" width="13" style="74" customWidth="1"/>
    <col min="4355" max="4356" width="4.140625" style="74" customWidth="1"/>
    <col min="4357" max="4357" width="7.5703125" style="74" customWidth="1"/>
    <col min="4358" max="4600" width="11.5703125" style="74"/>
    <col min="4601" max="4601" width="2.85546875" style="74" customWidth="1"/>
    <col min="4602" max="4602" width="6" style="74" customWidth="1"/>
    <col min="4603" max="4603" width="9.7109375" style="74" customWidth="1"/>
    <col min="4604" max="4604" width="9.28515625" style="74" customWidth="1"/>
    <col min="4605" max="4605" width="78.85546875" style="74" customWidth="1"/>
    <col min="4606" max="4608" width="6.7109375" style="74" customWidth="1"/>
    <col min="4609" max="4609" width="2.7109375" style="74" customWidth="1"/>
    <col min="4610" max="4610" width="13" style="74" customWidth="1"/>
    <col min="4611" max="4612" width="4.140625" style="74" customWidth="1"/>
    <col min="4613" max="4613" width="7.5703125" style="74" customWidth="1"/>
    <col min="4614" max="4856" width="11.5703125" style="74"/>
    <col min="4857" max="4857" width="2.85546875" style="74" customWidth="1"/>
    <col min="4858" max="4858" width="6" style="74" customWidth="1"/>
    <col min="4859" max="4859" width="9.7109375" style="74" customWidth="1"/>
    <col min="4860" max="4860" width="9.28515625" style="74" customWidth="1"/>
    <col min="4861" max="4861" width="78.85546875" style="74" customWidth="1"/>
    <col min="4862" max="4864" width="6.7109375" style="74" customWidth="1"/>
    <col min="4865" max="4865" width="2.7109375" style="74" customWidth="1"/>
    <col min="4866" max="4866" width="13" style="74" customWidth="1"/>
    <col min="4867" max="4868" width="4.140625" style="74" customWidth="1"/>
    <col min="4869" max="4869" width="7.5703125" style="74" customWidth="1"/>
    <col min="4870" max="5112" width="11.5703125" style="74"/>
    <col min="5113" max="5113" width="2.85546875" style="74" customWidth="1"/>
    <col min="5114" max="5114" width="6" style="74" customWidth="1"/>
    <col min="5115" max="5115" width="9.7109375" style="74" customWidth="1"/>
    <col min="5116" max="5116" width="9.28515625" style="74" customWidth="1"/>
    <col min="5117" max="5117" width="78.85546875" style="74" customWidth="1"/>
    <col min="5118" max="5120" width="6.7109375" style="74" customWidth="1"/>
    <col min="5121" max="5121" width="2.7109375" style="74" customWidth="1"/>
    <col min="5122" max="5122" width="13" style="74" customWidth="1"/>
    <col min="5123" max="5124" width="4.140625" style="74" customWidth="1"/>
    <col min="5125" max="5125" width="7.5703125" style="74" customWidth="1"/>
    <col min="5126" max="5368" width="11.5703125" style="74"/>
    <col min="5369" max="5369" width="2.85546875" style="74" customWidth="1"/>
    <col min="5370" max="5370" width="6" style="74" customWidth="1"/>
    <col min="5371" max="5371" width="9.7109375" style="74" customWidth="1"/>
    <col min="5372" max="5372" width="9.28515625" style="74" customWidth="1"/>
    <col min="5373" max="5373" width="78.85546875" style="74" customWidth="1"/>
    <col min="5374" max="5376" width="6.7109375" style="74" customWidth="1"/>
    <col min="5377" max="5377" width="2.7109375" style="74" customWidth="1"/>
    <col min="5378" max="5378" width="13" style="74" customWidth="1"/>
    <col min="5379" max="5380" width="4.140625" style="74" customWidth="1"/>
    <col min="5381" max="5381" width="7.5703125" style="74" customWidth="1"/>
    <col min="5382" max="5624" width="11.5703125" style="74"/>
    <col min="5625" max="5625" width="2.85546875" style="74" customWidth="1"/>
    <col min="5626" max="5626" width="6" style="74" customWidth="1"/>
    <col min="5627" max="5627" width="9.7109375" style="74" customWidth="1"/>
    <col min="5628" max="5628" width="9.28515625" style="74" customWidth="1"/>
    <col min="5629" max="5629" width="78.85546875" style="74" customWidth="1"/>
    <col min="5630" max="5632" width="6.7109375" style="74" customWidth="1"/>
    <col min="5633" max="5633" width="2.7109375" style="74" customWidth="1"/>
    <col min="5634" max="5634" width="13" style="74" customWidth="1"/>
    <col min="5635" max="5636" width="4.140625" style="74" customWidth="1"/>
    <col min="5637" max="5637" width="7.5703125" style="74" customWidth="1"/>
    <col min="5638" max="5880" width="11.5703125" style="74"/>
    <col min="5881" max="5881" width="2.85546875" style="74" customWidth="1"/>
    <col min="5882" max="5882" width="6" style="74" customWidth="1"/>
    <col min="5883" max="5883" width="9.7109375" style="74" customWidth="1"/>
    <col min="5884" max="5884" width="9.28515625" style="74" customWidth="1"/>
    <col min="5885" max="5885" width="78.85546875" style="74" customWidth="1"/>
    <col min="5886" max="5888" width="6.7109375" style="74" customWidth="1"/>
    <col min="5889" max="5889" width="2.7109375" style="74" customWidth="1"/>
    <col min="5890" max="5890" width="13" style="74" customWidth="1"/>
    <col min="5891" max="5892" width="4.140625" style="74" customWidth="1"/>
    <col min="5893" max="5893" width="7.5703125" style="74" customWidth="1"/>
    <col min="5894" max="6136" width="11.5703125" style="74"/>
    <col min="6137" max="6137" width="2.85546875" style="74" customWidth="1"/>
    <col min="6138" max="6138" width="6" style="74" customWidth="1"/>
    <col min="6139" max="6139" width="9.7109375" style="74" customWidth="1"/>
    <col min="6140" max="6140" width="9.28515625" style="74" customWidth="1"/>
    <col min="6141" max="6141" width="78.85546875" style="74" customWidth="1"/>
    <col min="6142" max="6144" width="6.7109375" style="74" customWidth="1"/>
    <col min="6145" max="6145" width="2.7109375" style="74" customWidth="1"/>
    <col min="6146" max="6146" width="13" style="74" customWidth="1"/>
    <col min="6147" max="6148" width="4.140625" style="74" customWidth="1"/>
    <col min="6149" max="6149" width="7.5703125" style="74" customWidth="1"/>
    <col min="6150" max="6392" width="11.5703125" style="74"/>
    <col min="6393" max="6393" width="2.85546875" style="74" customWidth="1"/>
    <col min="6394" max="6394" width="6" style="74" customWidth="1"/>
    <col min="6395" max="6395" width="9.7109375" style="74" customWidth="1"/>
    <col min="6396" max="6396" width="9.28515625" style="74" customWidth="1"/>
    <col min="6397" max="6397" width="78.85546875" style="74" customWidth="1"/>
    <col min="6398" max="6400" width="6.7109375" style="74" customWidth="1"/>
    <col min="6401" max="6401" width="2.7109375" style="74" customWidth="1"/>
    <col min="6402" max="6402" width="13" style="74" customWidth="1"/>
    <col min="6403" max="6404" width="4.140625" style="74" customWidth="1"/>
    <col min="6405" max="6405" width="7.5703125" style="74" customWidth="1"/>
    <col min="6406" max="6648" width="11.5703125" style="74"/>
    <col min="6649" max="6649" width="2.85546875" style="74" customWidth="1"/>
    <col min="6650" max="6650" width="6" style="74" customWidth="1"/>
    <col min="6651" max="6651" width="9.7109375" style="74" customWidth="1"/>
    <col min="6652" max="6652" width="9.28515625" style="74" customWidth="1"/>
    <col min="6653" max="6653" width="78.85546875" style="74" customWidth="1"/>
    <col min="6654" max="6656" width="6.7109375" style="74" customWidth="1"/>
    <col min="6657" max="6657" width="2.7109375" style="74" customWidth="1"/>
    <col min="6658" max="6658" width="13" style="74" customWidth="1"/>
    <col min="6659" max="6660" width="4.140625" style="74" customWidth="1"/>
    <col min="6661" max="6661" width="7.5703125" style="74" customWidth="1"/>
    <col min="6662" max="6904" width="11.5703125" style="74"/>
    <col min="6905" max="6905" width="2.85546875" style="74" customWidth="1"/>
    <col min="6906" max="6906" width="6" style="74" customWidth="1"/>
    <col min="6907" max="6907" width="9.7109375" style="74" customWidth="1"/>
    <col min="6908" max="6908" width="9.28515625" style="74" customWidth="1"/>
    <col min="6909" max="6909" width="78.85546875" style="74" customWidth="1"/>
    <col min="6910" max="6912" width="6.7109375" style="74" customWidth="1"/>
    <col min="6913" max="6913" width="2.7109375" style="74" customWidth="1"/>
    <col min="6914" max="6914" width="13" style="74" customWidth="1"/>
    <col min="6915" max="6916" width="4.140625" style="74" customWidth="1"/>
    <col min="6917" max="6917" width="7.5703125" style="74" customWidth="1"/>
    <col min="6918" max="7160" width="11.5703125" style="74"/>
    <col min="7161" max="7161" width="2.85546875" style="74" customWidth="1"/>
    <col min="7162" max="7162" width="6" style="74" customWidth="1"/>
    <col min="7163" max="7163" width="9.7109375" style="74" customWidth="1"/>
    <col min="7164" max="7164" width="9.28515625" style="74" customWidth="1"/>
    <col min="7165" max="7165" width="78.85546875" style="74" customWidth="1"/>
    <col min="7166" max="7168" width="6.7109375" style="74" customWidth="1"/>
    <col min="7169" max="7169" width="2.7109375" style="74" customWidth="1"/>
    <col min="7170" max="7170" width="13" style="74" customWidth="1"/>
    <col min="7171" max="7172" width="4.140625" style="74" customWidth="1"/>
    <col min="7173" max="7173" width="7.5703125" style="74" customWidth="1"/>
    <col min="7174" max="7416" width="11.5703125" style="74"/>
    <col min="7417" max="7417" width="2.85546875" style="74" customWidth="1"/>
    <col min="7418" max="7418" width="6" style="74" customWidth="1"/>
    <col min="7419" max="7419" width="9.7109375" style="74" customWidth="1"/>
    <col min="7420" max="7420" width="9.28515625" style="74" customWidth="1"/>
    <col min="7421" max="7421" width="78.85546875" style="74" customWidth="1"/>
    <col min="7422" max="7424" width="6.7109375" style="74" customWidth="1"/>
    <col min="7425" max="7425" width="2.7109375" style="74" customWidth="1"/>
    <col min="7426" max="7426" width="13" style="74" customWidth="1"/>
    <col min="7427" max="7428" width="4.140625" style="74" customWidth="1"/>
    <col min="7429" max="7429" width="7.5703125" style="74" customWidth="1"/>
    <col min="7430" max="7672" width="11.5703125" style="74"/>
    <col min="7673" max="7673" width="2.85546875" style="74" customWidth="1"/>
    <col min="7674" max="7674" width="6" style="74" customWidth="1"/>
    <col min="7675" max="7675" width="9.7109375" style="74" customWidth="1"/>
    <col min="7676" max="7676" width="9.28515625" style="74" customWidth="1"/>
    <col min="7677" max="7677" width="78.85546875" style="74" customWidth="1"/>
    <col min="7678" max="7680" width="6.7109375" style="74" customWidth="1"/>
    <col min="7681" max="7681" width="2.7109375" style="74" customWidth="1"/>
    <col min="7682" max="7682" width="13" style="74" customWidth="1"/>
    <col min="7683" max="7684" width="4.140625" style="74" customWidth="1"/>
    <col min="7685" max="7685" width="7.5703125" style="74" customWidth="1"/>
    <col min="7686" max="7928" width="11.5703125" style="74"/>
    <col min="7929" max="7929" width="2.85546875" style="74" customWidth="1"/>
    <col min="7930" max="7930" width="6" style="74" customWidth="1"/>
    <col min="7931" max="7931" width="9.7109375" style="74" customWidth="1"/>
    <col min="7932" max="7932" width="9.28515625" style="74" customWidth="1"/>
    <col min="7933" max="7933" width="78.85546875" style="74" customWidth="1"/>
    <col min="7934" max="7936" width="6.7109375" style="74" customWidth="1"/>
    <col min="7937" max="7937" width="2.7109375" style="74" customWidth="1"/>
    <col min="7938" max="7938" width="13" style="74" customWidth="1"/>
    <col min="7939" max="7940" width="4.140625" style="74" customWidth="1"/>
    <col min="7941" max="7941" width="7.5703125" style="74" customWidth="1"/>
    <col min="7942" max="8184" width="11.5703125" style="74"/>
    <col min="8185" max="8185" width="2.85546875" style="74" customWidth="1"/>
    <col min="8186" max="8186" width="6" style="74" customWidth="1"/>
    <col min="8187" max="8187" width="9.7109375" style="74" customWidth="1"/>
    <col min="8188" max="8188" width="9.28515625" style="74" customWidth="1"/>
    <col min="8189" max="8189" width="78.85546875" style="74" customWidth="1"/>
    <col min="8190" max="8192" width="6.7109375" style="74" customWidth="1"/>
    <col min="8193" max="8193" width="2.7109375" style="74" customWidth="1"/>
    <col min="8194" max="8194" width="13" style="74" customWidth="1"/>
    <col min="8195" max="8196" width="4.140625" style="74" customWidth="1"/>
    <col min="8197" max="8197" width="7.5703125" style="74" customWidth="1"/>
    <col min="8198" max="8440" width="11.5703125" style="74"/>
    <col min="8441" max="8441" width="2.85546875" style="74" customWidth="1"/>
    <col min="8442" max="8442" width="6" style="74" customWidth="1"/>
    <col min="8443" max="8443" width="9.7109375" style="74" customWidth="1"/>
    <col min="8444" max="8444" width="9.28515625" style="74" customWidth="1"/>
    <col min="8445" max="8445" width="78.85546875" style="74" customWidth="1"/>
    <col min="8446" max="8448" width="6.7109375" style="74" customWidth="1"/>
    <col min="8449" max="8449" width="2.7109375" style="74" customWidth="1"/>
    <col min="8450" max="8450" width="13" style="74" customWidth="1"/>
    <col min="8451" max="8452" width="4.140625" style="74" customWidth="1"/>
    <col min="8453" max="8453" width="7.5703125" style="74" customWidth="1"/>
    <col min="8454" max="8696" width="11.5703125" style="74"/>
    <col min="8697" max="8697" width="2.85546875" style="74" customWidth="1"/>
    <col min="8698" max="8698" width="6" style="74" customWidth="1"/>
    <col min="8699" max="8699" width="9.7109375" style="74" customWidth="1"/>
    <col min="8700" max="8700" width="9.28515625" style="74" customWidth="1"/>
    <col min="8701" max="8701" width="78.85546875" style="74" customWidth="1"/>
    <col min="8702" max="8704" width="6.7109375" style="74" customWidth="1"/>
    <col min="8705" max="8705" width="2.7109375" style="74" customWidth="1"/>
    <col min="8706" max="8706" width="13" style="74" customWidth="1"/>
    <col min="8707" max="8708" width="4.140625" style="74" customWidth="1"/>
    <col min="8709" max="8709" width="7.5703125" style="74" customWidth="1"/>
    <col min="8710" max="8952" width="11.5703125" style="74"/>
    <col min="8953" max="8953" width="2.85546875" style="74" customWidth="1"/>
    <col min="8954" max="8954" width="6" style="74" customWidth="1"/>
    <col min="8955" max="8955" width="9.7109375" style="74" customWidth="1"/>
    <col min="8956" max="8956" width="9.28515625" style="74" customWidth="1"/>
    <col min="8957" max="8957" width="78.85546875" style="74" customWidth="1"/>
    <col min="8958" max="8960" width="6.7109375" style="74" customWidth="1"/>
    <col min="8961" max="8961" width="2.7109375" style="74" customWidth="1"/>
    <col min="8962" max="8962" width="13" style="74" customWidth="1"/>
    <col min="8963" max="8964" width="4.140625" style="74" customWidth="1"/>
    <col min="8965" max="8965" width="7.5703125" style="74" customWidth="1"/>
    <col min="8966" max="9208" width="11.5703125" style="74"/>
    <col min="9209" max="9209" width="2.85546875" style="74" customWidth="1"/>
    <col min="9210" max="9210" width="6" style="74" customWidth="1"/>
    <col min="9211" max="9211" width="9.7109375" style="74" customWidth="1"/>
    <col min="9212" max="9212" width="9.28515625" style="74" customWidth="1"/>
    <col min="9213" max="9213" width="78.85546875" style="74" customWidth="1"/>
    <col min="9214" max="9216" width="6.7109375" style="74" customWidth="1"/>
    <col min="9217" max="9217" width="2.7109375" style="74" customWidth="1"/>
    <col min="9218" max="9218" width="13" style="74" customWidth="1"/>
    <col min="9219" max="9220" width="4.140625" style="74" customWidth="1"/>
    <col min="9221" max="9221" width="7.5703125" style="74" customWidth="1"/>
    <col min="9222" max="9464" width="11.5703125" style="74"/>
    <col min="9465" max="9465" width="2.85546875" style="74" customWidth="1"/>
    <col min="9466" max="9466" width="6" style="74" customWidth="1"/>
    <col min="9467" max="9467" width="9.7109375" style="74" customWidth="1"/>
    <col min="9468" max="9468" width="9.28515625" style="74" customWidth="1"/>
    <col min="9469" max="9469" width="78.85546875" style="74" customWidth="1"/>
    <col min="9470" max="9472" width="6.7109375" style="74" customWidth="1"/>
    <col min="9473" max="9473" width="2.7109375" style="74" customWidth="1"/>
    <col min="9474" max="9474" width="13" style="74" customWidth="1"/>
    <col min="9475" max="9476" width="4.140625" style="74" customWidth="1"/>
    <col min="9477" max="9477" width="7.5703125" style="74" customWidth="1"/>
    <col min="9478" max="9720" width="11.5703125" style="74"/>
    <col min="9721" max="9721" width="2.85546875" style="74" customWidth="1"/>
    <col min="9722" max="9722" width="6" style="74" customWidth="1"/>
    <col min="9723" max="9723" width="9.7109375" style="74" customWidth="1"/>
    <col min="9724" max="9724" width="9.28515625" style="74" customWidth="1"/>
    <col min="9725" max="9725" width="78.85546875" style="74" customWidth="1"/>
    <col min="9726" max="9728" width="6.7109375" style="74" customWidth="1"/>
    <col min="9729" max="9729" width="2.7109375" style="74" customWidth="1"/>
    <col min="9730" max="9730" width="13" style="74" customWidth="1"/>
    <col min="9731" max="9732" width="4.140625" style="74" customWidth="1"/>
    <col min="9733" max="9733" width="7.5703125" style="74" customWidth="1"/>
    <col min="9734" max="9976" width="11.5703125" style="74"/>
    <col min="9977" max="9977" width="2.85546875" style="74" customWidth="1"/>
    <col min="9978" max="9978" width="6" style="74" customWidth="1"/>
    <col min="9979" max="9979" width="9.7109375" style="74" customWidth="1"/>
    <col min="9980" max="9980" width="9.28515625" style="74" customWidth="1"/>
    <col min="9981" max="9981" width="78.85546875" style="74" customWidth="1"/>
    <col min="9982" max="9984" width="6.7109375" style="74" customWidth="1"/>
    <col min="9985" max="9985" width="2.7109375" style="74" customWidth="1"/>
    <col min="9986" max="9986" width="13" style="74" customWidth="1"/>
    <col min="9987" max="9988" width="4.140625" style="74" customWidth="1"/>
    <col min="9989" max="9989" width="7.5703125" style="74" customWidth="1"/>
    <col min="9990" max="10232" width="11.5703125" style="74"/>
    <col min="10233" max="10233" width="2.85546875" style="74" customWidth="1"/>
    <col min="10234" max="10234" width="6" style="74" customWidth="1"/>
    <col min="10235" max="10235" width="9.7109375" style="74" customWidth="1"/>
    <col min="10236" max="10236" width="9.28515625" style="74" customWidth="1"/>
    <col min="10237" max="10237" width="78.85546875" style="74" customWidth="1"/>
    <col min="10238" max="10240" width="6.7109375" style="74" customWidth="1"/>
    <col min="10241" max="10241" width="2.7109375" style="74" customWidth="1"/>
    <col min="10242" max="10242" width="13" style="74" customWidth="1"/>
    <col min="10243" max="10244" width="4.140625" style="74" customWidth="1"/>
    <col min="10245" max="10245" width="7.5703125" style="74" customWidth="1"/>
    <col min="10246" max="10488" width="11.5703125" style="74"/>
    <col min="10489" max="10489" width="2.85546875" style="74" customWidth="1"/>
    <col min="10490" max="10490" width="6" style="74" customWidth="1"/>
    <col min="10491" max="10491" width="9.7109375" style="74" customWidth="1"/>
    <col min="10492" max="10492" width="9.28515625" style="74" customWidth="1"/>
    <col min="10493" max="10493" width="78.85546875" style="74" customWidth="1"/>
    <col min="10494" max="10496" width="6.7109375" style="74" customWidth="1"/>
    <col min="10497" max="10497" width="2.7109375" style="74" customWidth="1"/>
    <col min="10498" max="10498" width="13" style="74" customWidth="1"/>
    <col min="10499" max="10500" width="4.140625" style="74" customWidth="1"/>
    <col min="10501" max="10501" width="7.5703125" style="74" customWidth="1"/>
    <col min="10502" max="10744" width="11.5703125" style="74"/>
    <col min="10745" max="10745" width="2.85546875" style="74" customWidth="1"/>
    <col min="10746" max="10746" width="6" style="74" customWidth="1"/>
    <col min="10747" max="10747" width="9.7109375" style="74" customWidth="1"/>
    <col min="10748" max="10748" width="9.28515625" style="74" customWidth="1"/>
    <col min="10749" max="10749" width="78.85546875" style="74" customWidth="1"/>
    <col min="10750" max="10752" width="6.7109375" style="74" customWidth="1"/>
    <col min="10753" max="10753" width="2.7109375" style="74" customWidth="1"/>
    <col min="10754" max="10754" width="13" style="74" customWidth="1"/>
    <col min="10755" max="10756" width="4.140625" style="74" customWidth="1"/>
    <col min="10757" max="10757" width="7.5703125" style="74" customWidth="1"/>
    <col min="10758" max="11000" width="11.5703125" style="74"/>
    <col min="11001" max="11001" width="2.85546875" style="74" customWidth="1"/>
    <col min="11002" max="11002" width="6" style="74" customWidth="1"/>
    <col min="11003" max="11003" width="9.7109375" style="74" customWidth="1"/>
    <col min="11004" max="11004" width="9.28515625" style="74" customWidth="1"/>
    <col min="11005" max="11005" width="78.85546875" style="74" customWidth="1"/>
    <col min="11006" max="11008" width="6.7109375" style="74" customWidth="1"/>
    <col min="11009" max="11009" width="2.7109375" style="74" customWidth="1"/>
    <col min="11010" max="11010" width="13" style="74" customWidth="1"/>
    <col min="11011" max="11012" width="4.140625" style="74" customWidth="1"/>
    <col min="11013" max="11013" width="7.5703125" style="74" customWidth="1"/>
    <col min="11014" max="11256" width="11.5703125" style="74"/>
    <col min="11257" max="11257" width="2.85546875" style="74" customWidth="1"/>
    <col min="11258" max="11258" width="6" style="74" customWidth="1"/>
    <col min="11259" max="11259" width="9.7109375" style="74" customWidth="1"/>
    <col min="11260" max="11260" width="9.28515625" style="74" customWidth="1"/>
    <col min="11261" max="11261" width="78.85546875" style="74" customWidth="1"/>
    <col min="11262" max="11264" width="6.7109375" style="74" customWidth="1"/>
    <col min="11265" max="11265" width="2.7109375" style="74" customWidth="1"/>
    <col min="11266" max="11266" width="13" style="74" customWidth="1"/>
    <col min="11267" max="11268" width="4.140625" style="74" customWidth="1"/>
    <col min="11269" max="11269" width="7.5703125" style="74" customWidth="1"/>
    <col min="11270" max="11512" width="11.5703125" style="74"/>
    <col min="11513" max="11513" width="2.85546875" style="74" customWidth="1"/>
    <col min="11514" max="11514" width="6" style="74" customWidth="1"/>
    <col min="11515" max="11515" width="9.7109375" style="74" customWidth="1"/>
    <col min="11516" max="11516" width="9.28515625" style="74" customWidth="1"/>
    <col min="11517" max="11517" width="78.85546875" style="74" customWidth="1"/>
    <col min="11518" max="11520" width="6.7109375" style="74" customWidth="1"/>
    <col min="11521" max="11521" width="2.7109375" style="74" customWidth="1"/>
    <col min="11522" max="11522" width="13" style="74" customWidth="1"/>
    <col min="11523" max="11524" width="4.140625" style="74" customWidth="1"/>
    <col min="11525" max="11525" width="7.5703125" style="74" customWidth="1"/>
    <col min="11526" max="11768" width="11.5703125" style="74"/>
    <col min="11769" max="11769" width="2.85546875" style="74" customWidth="1"/>
    <col min="11770" max="11770" width="6" style="74" customWidth="1"/>
    <col min="11771" max="11771" width="9.7109375" style="74" customWidth="1"/>
    <col min="11772" max="11772" width="9.28515625" style="74" customWidth="1"/>
    <col min="11773" max="11773" width="78.85546875" style="74" customWidth="1"/>
    <col min="11774" max="11776" width="6.7109375" style="74" customWidth="1"/>
    <col min="11777" max="11777" width="2.7109375" style="74" customWidth="1"/>
    <col min="11778" max="11778" width="13" style="74" customWidth="1"/>
    <col min="11779" max="11780" width="4.140625" style="74" customWidth="1"/>
    <col min="11781" max="11781" width="7.5703125" style="74" customWidth="1"/>
    <col min="11782" max="12024" width="11.5703125" style="74"/>
    <col min="12025" max="12025" width="2.85546875" style="74" customWidth="1"/>
    <col min="12026" max="12026" width="6" style="74" customWidth="1"/>
    <col min="12027" max="12027" width="9.7109375" style="74" customWidth="1"/>
    <col min="12028" max="12028" width="9.28515625" style="74" customWidth="1"/>
    <col min="12029" max="12029" width="78.85546875" style="74" customWidth="1"/>
    <col min="12030" max="12032" width="6.7109375" style="74" customWidth="1"/>
    <col min="12033" max="12033" width="2.7109375" style="74" customWidth="1"/>
    <col min="12034" max="12034" width="13" style="74" customWidth="1"/>
    <col min="12035" max="12036" width="4.140625" style="74" customWidth="1"/>
    <col min="12037" max="12037" width="7.5703125" style="74" customWidth="1"/>
    <col min="12038" max="12280" width="11.5703125" style="74"/>
    <col min="12281" max="12281" width="2.85546875" style="74" customWidth="1"/>
    <col min="12282" max="12282" width="6" style="74" customWidth="1"/>
    <col min="12283" max="12283" width="9.7109375" style="74" customWidth="1"/>
    <col min="12284" max="12284" width="9.28515625" style="74" customWidth="1"/>
    <col min="12285" max="12285" width="78.85546875" style="74" customWidth="1"/>
    <col min="12286" max="12288" width="6.7109375" style="74" customWidth="1"/>
    <col min="12289" max="12289" width="2.7109375" style="74" customWidth="1"/>
    <col min="12290" max="12290" width="13" style="74" customWidth="1"/>
    <col min="12291" max="12292" width="4.140625" style="74" customWidth="1"/>
    <col min="12293" max="12293" width="7.5703125" style="74" customWidth="1"/>
    <col min="12294" max="12536" width="11.5703125" style="74"/>
    <col min="12537" max="12537" width="2.85546875" style="74" customWidth="1"/>
    <col min="12538" max="12538" width="6" style="74" customWidth="1"/>
    <col min="12539" max="12539" width="9.7109375" style="74" customWidth="1"/>
    <col min="12540" max="12540" width="9.28515625" style="74" customWidth="1"/>
    <col min="12541" max="12541" width="78.85546875" style="74" customWidth="1"/>
    <col min="12542" max="12544" width="6.7109375" style="74" customWidth="1"/>
    <col min="12545" max="12545" width="2.7109375" style="74" customWidth="1"/>
    <col min="12546" max="12546" width="13" style="74" customWidth="1"/>
    <col min="12547" max="12548" width="4.140625" style="74" customWidth="1"/>
    <col min="12549" max="12549" width="7.5703125" style="74" customWidth="1"/>
    <col min="12550" max="12792" width="11.5703125" style="74"/>
    <col min="12793" max="12793" width="2.85546875" style="74" customWidth="1"/>
    <col min="12794" max="12794" width="6" style="74" customWidth="1"/>
    <col min="12795" max="12795" width="9.7109375" style="74" customWidth="1"/>
    <col min="12796" max="12796" width="9.28515625" style="74" customWidth="1"/>
    <col min="12797" max="12797" width="78.85546875" style="74" customWidth="1"/>
    <col min="12798" max="12800" width="6.7109375" style="74" customWidth="1"/>
    <col min="12801" max="12801" width="2.7109375" style="74" customWidth="1"/>
    <col min="12802" max="12802" width="13" style="74" customWidth="1"/>
    <col min="12803" max="12804" width="4.140625" style="74" customWidth="1"/>
    <col min="12805" max="12805" width="7.5703125" style="74" customWidth="1"/>
    <col min="12806" max="13048" width="11.5703125" style="74"/>
    <col min="13049" max="13049" width="2.85546875" style="74" customWidth="1"/>
    <col min="13050" max="13050" width="6" style="74" customWidth="1"/>
    <col min="13051" max="13051" width="9.7109375" style="74" customWidth="1"/>
    <col min="13052" max="13052" width="9.28515625" style="74" customWidth="1"/>
    <col min="13053" max="13053" width="78.85546875" style="74" customWidth="1"/>
    <col min="13054" max="13056" width="6.7109375" style="74" customWidth="1"/>
    <col min="13057" max="13057" width="2.7109375" style="74" customWidth="1"/>
    <col min="13058" max="13058" width="13" style="74" customWidth="1"/>
    <col min="13059" max="13060" width="4.140625" style="74" customWidth="1"/>
    <col min="13061" max="13061" width="7.5703125" style="74" customWidth="1"/>
    <col min="13062" max="13304" width="11.5703125" style="74"/>
    <col min="13305" max="13305" width="2.85546875" style="74" customWidth="1"/>
    <col min="13306" max="13306" width="6" style="74" customWidth="1"/>
    <col min="13307" max="13307" width="9.7109375" style="74" customWidth="1"/>
    <col min="13308" max="13308" width="9.28515625" style="74" customWidth="1"/>
    <col min="13309" max="13309" width="78.85546875" style="74" customWidth="1"/>
    <col min="13310" max="13312" width="6.7109375" style="74" customWidth="1"/>
    <col min="13313" max="13313" width="2.7109375" style="74" customWidth="1"/>
    <col min="13314" max="13314" width="13" style="74" customWidth="1"/>
    <col min="13315" max="13316" width="4.140625" style="74" customWidth="1"/>
    <col min="13317" max="13317" width="7.5703125" style="74" customWidth="1"/>
    <col min="13318" max="13560" width="11.5703125" style="74"/>
    <col min="13561" max="13561" width="2.85546875" style="74" customWidth="1"/>
    <col min="13562" max="13562" width="6" style="74" customWidth="1"/>
    <col min="13563" max="13563" width="9.7109375" style="74" customWidth="1"/>
    <col min="13564" max="13564" width="9.28515625" style="74" customWidth="1"/>
    <col min="13565" max="13565" width="78.85546875" style="74" customWidth="1"/>
    <col min="13566" max="13568" width="6.7109375" style="74" customWidth="1"/>
    <col min="13569" max="13569" width="2.7109375" style="74" customWidth="1"/>
    <col min="13570" max="13570" width="13" style="74" customWidth="1"/>
    <col min="13571" max="13572" width="4.140625" style="74" customWidth="1"/>
    <col min="13573" max="13573" width="7.5703125" style="74" customWidth="1"/>
    <col min="13574" max="13816" width="11.5703125" style="74"/>
    <col min="13817" max="13817" width="2.85546875" style="74" customWidth="1"/>
    <col min="13818" max="13818" width="6" style="74" customWidth="1"/>
    <col min="13819" max="13819" width="9.7109375" style="74" customWidth="1"/>
    <col min="13820" max="13820" width="9.28515625" style="74" customWidth="1"/>
    <col min="13821" max="13821" width="78.85546875" style="74" customWidth="1"/>
    <col min="13822" max="13824" width="6.7109375" style="74" customWidth="1"/>
    <col min="13825" max="13825" width="2.7109375" style="74" customWidth="1"/>
    <col min="13826" max="13826" width="13" style="74" customWidth="1"/>
    <col min="13827" max="13828" width="4.140625" style="74" customWidth="1"/>
    <col min="13829" max="13829" width="7.5703125" style="74" customWidth="1"/>
    <col min="13830" max="14072" width="11.5703125" style="74"/>
    <col min="14073" max="14073" width="2.85546875" style="74" customWidth="1"/>
    <col min="14074" max="14074" width="6" style="74" customWidth="1"/>
    <col min="14075" max="14075" width="9.7109375" style="74" customWidth="1"/>
    <col min="14076" max="14076" width="9.28515625" style="74" customWidth="1"/>
    <col min="14077" max="14077" width="78.85546875" style="74" customWidth="1"/>
    <col min="14078" max="14080" width="6.7109375" style="74" customWidth="1"/>
    <col min="14081" max="14081" width="2.7109375" style="74" customWidth="1"/>
    <col min="14082" max="14082" width="13" style="74" customWidth="1"/>
    <col min="14083" max="14084" width="4.140625" style="74" customWidth="1"/>
    <col min="14085" max="14085" width="7.5703125" style="74" customWidth="1"/>
    <col min="14086" max="14328" width="11.5703125" style="74"/>
    <col min="14329" max="14329" width="2.85546875" style="74" customWidth="1"/>
    <col min="14330" max="14330" width="6" style="74" customWidth="1"/>
    <col min="14331" max="14331" width="9.7109375" style="74" customWidth="1"/>
    <col min="14332" max="14332" width="9.28515625" style="74" customWidth="1"/>
    <col min="14333" max="14333" width="78.85546875" style="74" customWidth="1"/>
    <col min="14334" max="14336" width="6.7109375" style="74" customWidth="1"/>
    <col min="14337" max="14337" width="2.7109375" style="74" customWidth="1"/>
    <col min="14338" max="14338" width="13" style="74" customWidth="1"/>
    <col min="14339" max="14340" width="4.140625" style="74" customWidth="1"/>
    <col min="14341" max="14341" width="7.5703125" style="74" customWidth="1"/>
    <col min="14342" max="14584" width="11.5703125" style="74"/>
    <col min="14585" max="14585" width="2.85546875" style="74" customWidth="1"/>
    <col min="14586" max="14586" width="6" style="74" customWidth="1"/>
    <col min="14587" max="14587" width="9.7109375" style="74" customWidth="1"/>
    <col min="14588" max="14588" width="9.28515625" style="74" customWidth="1"/>
    <col min="14589" max="14589" width="78.85546875" style="74" customWidth="1"/>
    <col min="14590" max="14592" width="6.7109375" style="74" customWidth="1"/>
    <col min="14593" max="14593" width="2.7109375" style="74" customWidth="1"/>
    <col min="14594" max="14594" width="13" style="74" customWidth="1"/>
    <col min="14595" max="14596" width="4.140625" style="74" customWidth="1"/>
    <col min="14597" max="14597" width="7.5703125" style="74" customWidth="1"/>
    <col min="14598" max="14840" width="11.5703125" style="74"/>
    <col min="14841" max="14841" width="2.85546875" style="74" customWidth="1"/>
    <col min="14842" max="14842" width="6" style="74" customWidth="1"/>
    <col min="14843" max="14843" width="9.7109375" style="74" customWidth="1"/>
    <col min="14844" max="14844" width="9.28515625" style="74" customWidth="1"/>
    <col min="14845" max="14845" width="78.85546875" style="74" customWidth="1"/>
    <col min="14846" max="14848" width="6.7109375" style="74" customWidth="1"/>
    <col min="14849" max="14849" width="2.7109375" style="74" customWidth="1"/>
    <col min="14850" max="14850" width="13" style="74" customWidth="1"/>
    <col min="14851" max="14852" width="4.140625" style="74" customWidth="1"/>
    <col min="14853" max="14853" width="7.5703125" style="74" customWidth="1"/>
    <col min="14854" max="15096" width="11.5703125" style="74"/>
    <col min="15097" max="15097" width="2.85546875" style="74" customWidth="1"/>
    <col min="15098" max="15098" width="6" style="74" customWidth="1"/>
    <col min="15099" max="15099" width="9.7109375" style="74" customWidth="1"/>
    <col min="15100" max="15100" width="9.28515625" style="74" customWidth="1"/>
    <col min="15101" max="15101" width="78.85546875" style="74" customWidth="1"/>
    <col min="15102" max="15104" width="6.7109375" style="74" customWidth="1"/>
    <col min="15105" max="15105" width="2.7109375" style="74" customWidth="1"/>
    <col min="15106" max="15106" width="13" style="74" customWidth="1"/>
    <col min="15107" max="15108" width="4.140625" style="74" customWidth="1"/>
    <col min="15109" max="15109" width="7.5703125" style="74" customWidth="1"/>
    <col min="15110" max="15352" width="11.5703125" style="74"/>
    <col min="15353" max="15353" width="2.85546875" style="74" customWidth="1"/>
    <col min="15354" max="15354" width="6" style="74" customWidth="1"/>
    <col min="15355" max="15355" width="9.7109375" style="74" customWidth="1"/>
    <col min="15356" max="15356" width="9.28515625" style="74" customWidth="1"/>
    <col min="15357" max="15357" width="78.85546875" style="74" customWidth="1"/>
    <col min="15358" max="15360" width="6.7109375" style="74" customWidth="1"/>
    <col min="15361" max="15361" width="2.7109375" style="74" customWidth="1"/>
    <col min="15362" max="15362" width="13" style="74" customWidth="1"/>
    <col min="15363" max="15364" width="4.140625" style="74" customWidth="1"/>
    <col min="15365" max="15365" width="7.5703125" style="74" customWidth="1"/>
    <col min="15366" max="15608" width="11.5703125" style="74"/>
    <col min="15609" max="15609" width="2.85546875" style="74" customWidth="1"/>
    <col min="15610" max="15610" width="6" style="74" customWidth="1"/>
    <col min="15611" max="15611" width="9.7109375" style="74" customWidth="1"/>
    <col min="15612" max="15612" width="9.28515625" style="74" customWidth="1"/>
    <col min="15613" max="15613" width="78.85546875" style="74" customWidth="1"/>
    <col min="15614" max="15616" width="6.7109375" style="74" customWidth="1"/>
    <col min="15617" max="15617" width="2.7109375" style="74" customWidth="1"/>
    <col min="15618" max="15618" width="13" style="74" customWidth="1"/>
    <col min="15619" max="15620" width="4.140625" style="74" customWidth="1"/>
    <col min="15621" max="15621" width="7.5703125" style="74" customWidth="1"/>
    <col min="15622" max="15864" width="11.5703125" style="74"/>
    <col min="15865" max="15865" width="2.85546875" style="74" customWidth="1"/>
    <col min="15866" max="15866" width="6" style="74" customWidth="1"/>
    <col min="15867" max="15867" width="9.7109375" style="74" customWidth="1"/>
    <col min="15868" max="15868" width="9.28515625" style="74" customWidth="1"/>
    <col min="15869" max="15869" width="78.85546875" style="74" customWidth="1"/>
    <col min="15870" max="15872" width="6.7109375" style="74" customWidth="1"/>
    <col min="15873" max="15873" width="2.7109375" style="74" customWidth="1"/>
    <col min="15874" max="15874" width="13" style="74" customWidth="1"/>
    <col min="15875" max="15876" width="4.140625" style="74" customWidth="1"/>
    <col min="15877" max="15877" width="7.5703125" style="74" customWidth="1"/>
    <col min="15878" max="16120" width="11.5703125" style="74"/>
    <col min="16121" max="16121" width="2.85546875" style="74" customWidth="1"/>
    <col min="16122" max="16122" width="6" style="74" customWidth="1"/>
    <col min="16123" max="16123" width="9.7109375" style="74" customWidth="1"/>
    <col min="16124" max="16124" width="9.28515625" style="74" customWidth="1"/>
    <col min="16125" max="16125" width="78.85546875" style="74" customWidth="1"/>
    <col min="16126" max="16128" width="6.7109375" style="74" customWidth="1"/>
    <col min="16129" max="16129" width="2.7109375" style="74" customWidth="1"/>
    <col min="16130" max="16130" width="13" style="74" customWidth="1"/>
    <col min="16131" max="16132" width="4.140625" style="74" customWidth="1"/>
    <col min="16133" max="16133" width="7.5703125" style="74" customWidth="1"/>
    <col min="16134" max="16384" width="11.5703125" style="74"/>
  </cols>
  <sheetData>
    <row r="1" spans="2:5" ht="25.15" customHeight="1" thickBot="1" x14ac:dyDescent="0.35">
      <c r="B1" s="72"/>
      <c r="C1" s="94" t="s">
        <v>14</v>
      </c>
      <c r="D1" s="72"/>
    </row>
    <row r="2" spans="2:5" ht="18" customHeight="1" thickTop="1" x14ac:dyDescent="0.15"/>
    <row r="3" spans="2:5" ht="25.15" customHeight="1" x14ac:dyDescent="0.2">
      <c r="B3" s="91" t="s">
        <v>69</v>
      </c>
      <c r="C3" s="90" t="s">
        <v>70</v>
      </c>
      <c r="D3" s="92" t="s">
        <v>71</v>
      </c>
      <c r="E3" s="93" t="s">
        <v>72</v>
      </c>
    </row>
    <row r="4" spans="2:5" ht="18" customHeight="1" x14ac:dyDescent="0.15">
      <c r="B4" s="80" t="s">
        <v>73</v>
      </c>
      <c r="C4" s="80" t="s">
        <v>74</v>
      </c>
      <c r="D4" s="81">
        <v>615500</v>
      </c>
      <c r="E4" s="82" t="s">
        <v>75</v>
      </c>
    </row>
    <row r="5" spans="2:5" ht="18" customHeight="1" x14ac:dyDescent="0.15">
      <c r="B5" s="80" t="s">
        <v>73</v>
      </c>
      <c r="C5" s="80" t="s">
        <v>76</v>
      </c>
      <c r="D5" s="81">
        <v>3854000</v>
      </c>
      <c r="E5" s="82" t="s">
        <v>75</v>
      </c>
    </row>
    <row r="6" spans="2:5" ht="18" customHeight="1" x14ac:dyDescent="0.15">
      <c r="B6" s="80" t="s">
        <v>73</v>
      </c>
      <c r="C6" s="80" t="s">
        <v>77</v>
      </c>
      <c r="D6" s="81">
        <v>4180000</v>
      </c>
      <c r="E6" s="82" t="s">
        <v>75</v>
      </c>
    </row>
    <row r="7" spans="2:5" ht="18" customHeight="1" x14ac:dyDescent="0.15">
      <c r="B7" s="80" t="s">
        <v>73</v>
      </c>
      <c r="C7" s="80" t="s">
        <v>78</v>
      </c>
      <c r="D7" s="81">
        <v>4300000</v>
      </c>
      <c r="E7" s="82" t="s">
        <v>75</v>
      </c>
    </row>
    <row r="8" spans="2:5" ht="18" customHeight="1" x14ac:dyDescent="0.15">
      <c r="B8" s="80" t="s">
        <v>73</v>
      </c>
      <c r="C8" s="80" t="s">
        <v>79</v>
      </c>
      <c r="D8" s="81">
        <v>4300000</v>
      </c>
      <c r="E8" s="82" t="s">
        <v>75</v>
      </c>
    </row>
    <row r="9" spans="2:5" ht="18" customHeight="1" x14ac:dyDescent="0.15">
      <c r="B9" s="80" t="s">
        <v>73</v>
      </c>
      <c r="C9" s="80" t="s">
        <v>80</v>
      </c>
      <c r="D9" s="81">
        <v>6030000</v>
      </c>
      <c r="E9" s="82" t="s">
        <v>75</v>
      </c>
    </row>
    <row r="10" spans="2:5" ht="18" customHeight="1" x14ac:dyDescent="0.15">
      <c r="B10" s="80" t="s">
        <v>73</v>
      </c>
      <c r="C10" s="80" t="s">
        <v>81</v>
      </c>
      <c r="D10" s="81">
        <v>6030000</v>
      </c>
      <c r="E10" s="82" t="s">
        <v>75</v>
      </c>
    </row>
    <row r="11" spans="2:5" ht="18" customHeight="1" x14ac:dyDescent="0.15">
      <c r="B11" s="80" t="s">
        <v>73</v>
      </c>
      <c r="C11" s="80" t="s">
        <v>82</v>
      </c>
      <c r="D11" s="81">
        <v>586000</v>
      </c>
      <c r="E11" s="82" t="s">
        <v>83</v>
      </c>
    </row>
    <row r="12" spans="2:5" ht="18" customHeight="1" x14ac:dyDescent="0.15">
      <c r="B12" s="80" t="s">
        <v>73</v>
      </c>
      <c r="C12" s="80" t="s">
        <v>84</v>
      </c>
      <c r="D12" s="81">
        <v>944500</v>
      </c>
      <c r="E12" s="82" t="s">
        <v>85</v>
      </c>
    </row>
    <row r="13" spans="2:5" ht="18" customHeight="1" x14ac:dyDescent="0.15">
      <c r="B13" s="80" t="s">
        <v>73</v>
      </c>
      <c r="C13" s="80" t="s">
        <v>86</v>
      </c>
      <c r="D13" s="81">
        <v>956910</v>
      </c>
      <c r="E13" s="82" t="s">
        <v>85</v>
      </c>
    </row>
    <row r="14" spans="2:5" ht="18" customHeight="1" x14ac:dyDescent="0.15">
      <c r="B14" s="80" t="s">
        <v>73</v>
      </c>
      <c r="C14" s="80" t="s">
        <v>87</v>
      </c>
      <c r="D14" s="81">
        <v>1755650</v>
      </c>
      <c r="E14" s="82" t="s">
        <v>85</v>
      </c>
    </row>
    <row r="15" spans="2:5" ht="18" customHeight="1" x14ac:dyDescent="0.15">
      <c r="B15" s="80" t="s">
        <v>73</v>
      </c>
      <c r="C15" s="80" t="s">
        <v>88</v>
      </c>
      <c r="D15" s="81">
        <v>350000</v>
      </c>
      <c r="E15" s="82" t="s">
        <v>75</v>
      </c>
    </row>
    <row r="16" spans="2:5" ht="18" customHeight="1" x14ac:dyDescent="0.15">
      <c r="B16" s="80" t="s">
        <v>73</v>
      </c>
      <c r="C16" s="80" t="s">
        <v>89</v>
      </c>
      <c r="D16" s="81">
        <v>66500</v>
      </c>
      <c r="E16" s="82" t="s">
        <v>90</v>
      </c>
    </row>
    <row r="17" spans="2:5" ht="18" customHeight="1" x14ac:dyDescent="0.15">
      <c r="B17" s="80" t="s">
        <v>73</v>
      </c>
      <c r="C17" s="80" t="s">
        <v>91</v>
      </c>
      <c r="D17" s="81">
        <v>122300</v>
      </c>
      <c r="E17" s="82" t="s">
        <v>92</v>
      </c>
    </row>
    <row r="18" spans="2:5" ht="18" customHeight="1" x14ac:dyDescent="0.15">
      <c r="B18" s="80" t="s">
        <v>73</v>
      </c>
      <c r="C18" s="80" t="s">
        <v>93</v>
      </c>
      <c r="D18" s="81">
        <v>215800</v>
      </c>
      <c r="E18" s="82" t="s">
        <v>92</v>
      </c>
    </row>
    <row r="19" spans="2:5" ht="18" customHeight="1" x14ac:dyDescent="0.15">
      <c r="B19" s="80" t="s">
        <v>73</v>
      </c>
      <c r="C19" s="80" t="s">
        <v>94</v>
      </c>
      <c r="D19" s="81">
        <v>238000</v>
      </c>
      <c r="E19" s="82" t="s">
        <v>92</v>
      </c>
    </row>
    <row r="20" spans="2:5" ht="18" customHeight="1" x14ac:dyDescent="0.15">
      <c r="B20" s="80" t="s">
        <v>73</v>
      </c>
      <c r="C20" s="80" t="s">
        <v>95</v>
      </c>
      <c r="D20" s="81">
        <v>261500</v>
      </c>
      <c r="E20" s="82" t="s">
        <v>92</v>
      </c>
    </row>
    <row r="21" spans="2:5" ht="18" customHeight="1" x14ac:dyDescent="0.15">
      <c r="B21" s="80" t="s">
        <v>73</v>
      </c>
      <c r="C21" s="80" t="s">
        <v>96</v>
      </c>
      <c r="D21" s="81">
        <v>487780</v>
      </c>
      <c r="E21" s="82" t="s">
        <v>97</v>
      </c>
    </row>
    <row r="22" spans="2:5" ht="18" customHeight="1" x14ac:dyDescent="0.15">
      <c r="B22" s="80" t="s">
        <v>73</v>
      </c>
      <c r="C22" s="80" t="s">
        <v>98</v>
      </c>
      <c r="D22" s="81">
        <v>278735.05</v>
      </c>
      <c r="E22" s="82" t="s">
        <v>85</v>
      </c>
    </row>
    <row r="23" spans="2:5" ht="18" customHeight="1" x14ac:dyDescent="0.15">
      <c r="B23" s="80" t="s">
        <v>73</v>
      </c>
      <c r="C23" s="80" t="s">
        <v>99</v>
      </c>
      <c r="D23" s="81">
        <v>402636.92</v>
      </c>
      <c r="E23" s="82" t="s">
        <v>100</v>
      </c>
    </row>
    <row r="24" spans="2:5" ht="18" customHeight="1" x14ac:dyDescent="0.15">
      <c r="B24" s="80" t="s">
        <v>73</v>
      </c>
      <c r="C24" s="80" t="s">
        <v>101</v>
      </c>
      <c r="D24" s="81">
        <v>710000</v>
      </c>
      <c r="E24" s="82" t="s">
        <v>102</v>
      </c>
    </row>
    <row r="25" spans="2:5" ht="18" customHeight="1" x14ac:dyDescent="0.15">
      <c r="B25" s="80" t="s">
        <v>73</v>
      </c>
      <c r="C25" s="80" t="s">
        <v>103</v>
      </c>
      <c r="D25" s="81">
        <v>500000</v>
      </c>
      <c r="E25" s="82" t="s">
        <v>75</v>
      </c>
    </row>
    <row r="26" spans="2:5" ht="18" customHeight="1" x14ac:dyDescent="0.15">
      <c r="B26" s="80" t="s">
        <v>73</v>
      </c>
      <c r="C26" s="80" t="s">
        <v>104</v>
      </c>
      <c r="D26" s="81">
        <v>978560</v>
      </c>
      <c r="E26" s="82" t="s">
        <v>105</v>
      </c>
    </row>
    <row r="27" spans="2:5" ht="18" customHeight="1" x14ac:dyDescent="0.15">
      <c r="B27" s="80" t="s">
        <v>73</v>
      </c>
      <c r="C27" s="80" t="s">
        <v>106</v>
      </c>
      <c r="D27" s="81">
        <v>540000</v>
      </c>
      <c r="E27" s="82" t="s">
        <v>107</v>
      </c>
    </row>
    <row r="28" spans="2:5" ht="18" customHeight="1" x14ac:dyDescent="0.15">
      <c r="B28" s="80" t="s">
        <v>73</v>
      </c>
      <c r="C28" s="80" t="s">
        <v>108</v>
      </c>
      <c r="D28" s="81">
        <v>600000</v>
      </c>
      <c r="E28" s="82" t="s">
        <v>109</v>
      </c>
    </row>
    <row r="29" spans="2:5" ht="18" customHeight="1" x14ac:dyDescent="0.15">
      <c r="B29" s="80" t="s">
        <v>73</v>
      </c>
      <c r="C29" s="80" t="s">
        <v>110</v>
      </c>
      <c r="D29" s="81">
        <v>665359.86</v>
      </c>
      <c r="E29" s="82" t="s">
        <v>109</v>
      </c>
    </row>
    <row r="30" spans="2:5" ht="18" customHeight="1" x14ac:dyDescent="0.15">
      <c r="B30" s="80" t="s">
        <v>73</v>
      </c>
      <c r="C30" s="80" t="s">
        <v>111</v>
      </c>
      <c r="D30" s="81">
        <v>863605.8</v>
      </c>
      <c r="E30" s="82" t="s">
        <v>109</v>
      </c>
    </row>
    <row r="31" spans="2:5" ht="18" customHeight="1" x14ac:dyDescent="0.15">
      <c r="B31" s="80" t="s">
        <v>73</v>
      </c>
      <c r="C31" s="80" t="s">
        <v>112</v>
      </c>
      <c r="D31" s="81">
        <v>973918</v>
      </c>
      <c r="E31" s="82" t="s">
        <v>113</v>
      </c>
    </row>
    <row r="32" spans="2:5" ht="18" customHeight="1" x14ac:dyDescent="0.15">
      <c r="B32" s="80" t="s">
        <v>73</v>
      </c>
      <c r="C32" s="80" t="s">
        <v>114</v>
      </c>
      <c r="D32" s="81">
        <v>993960</v>
      </c>
      <c r="E32" s="82" t="s">
        <v>115</v>
      </c>
    </row>
    <row r="33" spans="2:5" ht="18" customHeight="1" x14ac:dyDescent="0.15">
      <c r="B33" s="80" t="s">
        <v>73</v>
      </c>
      <c r="C33" s="80" t="s">
        <v>116</v>
      </c>
      <c r="D33" s="81">
        <v>1363560</v>
      </c>
      <c r="E33" s="82" t="s">
        <v>117</v>
      </c>
    </row>
    <row r="34" spans="2:5" ht="18" customHeight="1" x14ac:dyDescent="0.15">
      <c r="B34" s="80" t="s">
        <v>73</v>
      </c>
      <c r="C34" s="80" t="s">
        <v>118</v>
      </c>
      <c r="D34" s="81">
        <v>1070019.52</v>
      </c>
      <c r="E34" s="82" t="s">
        <v>102</v>
      </c>
    </row>
    <row r="35" spans="2:5" ht="18" customHeight="1" x14ac:dyDescent="0.15">
      <c r="B35" s="80" t="s">
        <v>73</v>
      </c>
      <c r="C35" s="80" t="s">
        <v>119</v>
      </c>
      <c r="D35" s="81">
        <v>1129018</v>
      </c>
      <c r="E35" s="82" t="s">
        <v>85</v>
      </c>
    </row>
    <row r="36" spans="2:5" ht="18" customHeight="1" x14ac:dyDescent="0.15">
      <c r="B36" s="80" t="s">
        <v>73</v>
      </c>
      <c r="C36" s="80" t="s">
        <v>120</v>
      </c>
      <c r="D36" s="81">
        <v>1444960</v>
      </c>
      <c r="E36" s="82" t="s">
        <v>121</v>
      </c>
    </row>
    <row r="37" spans="2:5" ht="18" customHeight="1" x14ac:dyDescent="0.15">
      <c r="B37" s="80" t="s">
        <v>73</v>
      </c>
      <c r="C37" s="80" t="s">
        <v>122</v>
      </c>
      <c r="D37" s="81">
        <v>1425000</v>
      </c>
      <c r="E37" s="82" t="s">
        <v>121</v>
      </c>
    </row>
    <row r="38" spans="2:5" ht="18" customHeight="1" x14ac:dyDescent="0.15">
      <c r="B38" s="80" t="s">
        <v>73</v>
      </c>
      <c r="C38" s="80" t="s">
        <v>123</v>
      </c>
      <c r="D38" s="81">
        <v>600000</v>
      </c>
      <c r="E38" s="82" t="s">
        <v>75</v>
      </c>
    </row>
    <row r="39" spans="2:5" ht="18" customHeight="1" x14ac:dyDescent="0.15">
      <c r="B39" s="80" t="s">
        <v>73</v>
      </c>
      <c r="C39" s="80" t="s">
        <v>124</v>
      </c>
      <c r="D39" s="81">
        <v>61000</v>
      </c>
      <c r="E39" s="82" t="s">
        <v>97</v>
      </c>
    </row>
    <row r="40" spans="2:5" ht="18" customHeight="1" x14ac:dyDescent="0.15">
      <c r="B40" s="80" t="s">
        <v>73</v>
      </c>
      <c r="C40" s="80" t="s">
        <v>125</v>
      </c>
      <c r="D40" s="81">
        <v>30000</v>
      </c>
      <c r="E40" s="82" t="s">
        <v>102</v>
      </c>
    </row>
    <row r="41" spans="2:5" ht="18" customHeight="1" x14ac:dyDescent="0.15">
      <c r="B41" s="80" t="s">
        <v>73</v>
      </c>
      <c r="C41" s="80" t="s">
        <v>126</v>
      </c>
      <c r="D41" s="81">
        <v>50000</v>
      </c>
      <c r="E41" s="82" t="s">
        <v>127</v>
      </c>
    </row>
    <row r="42" spans="2:5" ht="18" customHeight="1" x14ac:dyDescent="0.15">
      <c r="B42" s="80" t="s">
        <v>73</v>
      </c>
      <c r="C42" s="80" t="s">
        <v>128</v>
      </c>
      <c r="D42" s="81">
        <v>20000</v>
      </c>
      <c r="E42" s="82" t="s">
        <v>97</v>
      </c>
    </row>
    <row r="43" spans="2:5" ht="18" customHeight="1" x14ac:dyDescent="0.15">
      <c r="B43" s="80" t="s">
        <v>73</v>
      </c>
      <c r="C43" s="80" t="s">
        <v>129</v>
      </c>
      <c r="D43" s="81">
        <v>50000</v>
      </c>
      <c r="E43" s="82" t="s">
        <v>130</v>
      </c>
    </row>
    <row r="44" spans="2:5" ht="18" customHeight="1" x14ac:dyDescent="0.15">
      <c r="B44" s="80" t="s">
        <v>73</v>
      </c>
      <c r="C44" s="80" t="s">
        <v>131</v>
      </c>
      <c r="D44" s="81">
        <v>25000</v>
      </c>
      <c r="E44" s="82" t="s">
        <v>107</v>
      </c>
    </row>
    <row r="45" spans="2:5" ht="18" customHeight="1" x14ac:dyDescent="0.15">
      <c r="B45" s="80" t="s">
        <v>73</v>
      </c>
      <c r="C45" s="80" t="s">
        <v>132</v>
      </c>
      <c r="D45" s="81">
        <v>50000</v>
      </c>
      <c r="E45" s="82" t="s">
        <v>97</v>
      </c>
    </row>
    <row r="46" spans="2:5" ht="18" customHeight="1" x14ac:dyDescent="0.15">
      <c r="B46" s="80" t="s">
        <v>73</v>
      </c>
      <c r="C46" s="80" t="s">
        <v>133</v>
      </c>
      <c r="D46" s="81">
        <v>60000</v>
      </c>
      <c r="E46" s="82" t="s">
        <v>97</v>
      </c>
    </row>
    <row r="47" spans="2:5" ht="18" customHeight="1" x14ac:dyDescent="0.15">
      <c r="B47" s="80" t="s">
        <v>73</v>
      </c>
      <c r="C47" s="80" t="s">
        <v>134</v>
      </c>
      <c r="D47" s="81">
        <v>60000</v>
      </c>
      <c r="E47" s="82" t="s">
        <v>107</v>
      </c>
    </row>
    <row r="48" spans="2:5" ht="18" customHeight="1" x14ac:dyDescent="0.15">
      <c r="B48" s="80" t="s">
        <v>73</v>
      </c>
      <c r="C48" s="80" t="s">
        <v>135</v>
      </c>
      <c r="D48" s="81">
        <v>30000</v>
      </c>
      <c r="E48" s="82" t="s">
        <v>92</v>
      </c>
    </row>
    <row r="49" spans="2:5" ht="18" customHeight="1" x14ac:dyDescent="0.15">
      <c r="B49" s="80" t="s">
        <v>73</v>
      </c>
      <c r="C49" s="80" t="s">
        <v>136</v>
      </c>
      <c r="D49" s="81">
        <v>25000</v>
      </c>
      <c r="E49" s="82" t="s">
        <v>130</v>
      </c>
    </row>
    <row r="50" spans="2:5" ht="18" customHeight="1" x14ac:dyDescent="0.15">
      <c r="B50" s="80" t="s">
        <v>73</v>
      </c>
      <c r="C50" s="80" t="s">
        <v>137</v>
      </c>
      <c r="D50" s="81">
        <v>50000</v>
      </c>
      <c r="E50" s="82" t="s">
        <v>97</v>
      </c>
    </row>
    <row r="51" spans="2:5" ht="18" customHeight="1" x14ac:dyDescent="0.15">
      <c r="B51" s="80" t="s">
        <v>73</v>
      </c>
      <c r="C51" s="80" t="s">
        <v>138</v>
      </c>
      <c r="D51" s="81">
        <v>50000</v>
      </c>
      <c r="E51" s="82" t="s">
        <v>139</v>
      </c>
    </row>
    <row r="52" spans="2:5" ht="18" customHeight="1" x14ac:dyDescent="0.15">
      <c r="B52" s="80" t="s">
        <v>140</v>
      </c>
      <c r="C52" s="80" t="s">
        <v>141</v>
      </c>
      <c r="D52" s="81">
        <v>15000</v>
      </c>
      <c r="E52" s="82" t="s">
        <v>97</v>
      </c>
    </row>
    <row r="53" spans="2:5" ht="18" customHeight="1" x14ac:dyDescent="0.15">
      <c r="B53" s="80" t="s">
        <v>140</v>
      </c>
      <c r="C53" s="80" t="s">
        <v>142</v>
      </c>
      <c r="D53" s="81">
        <v>19000</v>
      </c>
      <c r="E53" s="82" t="s">
        <v>97</v>
      </c>
    </row>
    <row r="54" spans="2:5" ht="18" customHeight="1" x14ac:dyDescent="0.15">
      <c r="B54" s="80" t="s">
        <v>140</v>
      </c>
      <c r="C54" s="80" t="s">
        <v>143</v>
      </c>
      <c r="D54" s="81">
        <v>25000</v>
      </c>
      <c r="E54" s="82" t="s">
        <v>97</v>
      </c>
    </row>
    <row r="55" spans="2:5" ht="18" customHeight="1" x14ac:dyDescent="0.15">
      <c r="B55" s="80" t="s">
        <v>140</v>
      </c>
      <c r="C55" s="80" t="s">
        <v>144</v>
      </c>
      <c r="D55" s="81">
        <v>26000</v>
      </c>
      <c r="E55" s="82" t="s">
        <v>97</v>
      </c>
    </row>
    <row r="56" spans="2:5" ht="18" customHeight="1" x14ac:dyDescent="0.15">
      <c r="B56" s="80" t="s">
        <v>140</v>
      </c>
      <c r="C56" s="80" t="s">
        <v>145</v>
      </c>
      <c r="D56" s="81">
        <v>35000</v>
      </c>
      <c r="E56" s="82" t="s">
        <v>97</v>
      </c>
    </row>
    <row r="57" spans="2:5" ht="18" customHeight="1" x14ac:dyDescent="0.15">
      <c r="B57" s="80" t="s">
        <v>140</v>
      </c>
      <c r="C57" s="80" t="s">
        <v>146</v>
      </c>
      <c r="D57" s="81">
        <v>54000</v>
      </c>
      <c r="E57" s="82" t="s">
        <v>97</v>
      </c>
    </row>
    <row r="58" spans="2:5" ht="18" customHeight="1" x14ac:dyDescent="0.15">
      <c r="B58" s="80" t="s">
        <v>140</v>
      </c>
      <c r="C58" s="80" t="s">
        <v>147</v>
      </c>
      <c r="D58" s="81">
        <v>55000</v>
      </c>
      <c r="E58" s="82" t="s">
        <v>97</v>
      </c>
    </row>
    <row r="59" spans="2:5" ht="18" customHeight="1" x14ac:dyDescent="0.15">
      <c r="B59" s="80" t="s">
        <v>140</v>
      </c>
      <c r="C59" s="80" t="s">
        <v>148</v>
      </c>
      <c r="D59" s="81">
        <v>55000</v>
      </c>
      <c r="E59" s="82" t="s">
        <v>97</v>
      </c>
    </row>
    <row r="60" spans="2:5" ht="18" customHeight="1" x14ac:dyDescent="0.15">
      <c r="B60" s="80" t="s">
        <v>140</v>
      </c>
      <c r="C60" s="80" t="s">
        <v>149</v>
      </c>
      <c r="D60" s="81">
        <v>141000</v>
      </c>
      <c r="E60" s="82" t="s">
        <v>97</v>
      </c>
    </row>
    <row r="61" spans="2:5" ht="18" customHeight="1" x14ac:dyDescent="0.15">
      <c r="B61" s="80" t="s">
        <v>140</v>
      </c>
      <c r="C61" s="80" t="s">
        <v>150</v>
      </c>
      <c r="D61" s="81">
        <v>68424.05</v>
      </c>
      <c r="E61" s="82" t="s">
        <v>151</v>
      </c>
    </row>
    <row r="62" spans="2:5" ht="18" customHeight="1" x14ac:dyDescent="0.15">
      <c r="B62" s="80" t="s">
        <v>140</v>
      </c>
      <c r="C62" s="80" t="s">
        <v>152</v>
      </c>
      <c r="D62" s="81">
        <v>92562.53</v>
      </c>
      <c r="E62" s="82" t="s">
        <v>151</v>
      </c>
    </row>
    <row r="63" spans="2:5" ht="18" customHeight="1" x14ac:dyDescent="0.15">
      <c r="B63" s="80" t="s">
        <v>140</v>
      </c>
      <c r="C63" s="80" t="s">
        <v>153</v>
      </c>
      <c r="D63" s="81">
        <v>181000</v>
      </c>
      <c r="E63" s="82" t="s">
        <v>151</v>
      </c>
    </row>
    <row r="64" spans="2:5" ht="18" customHeight="1" x14ac:dyDescent="0.15">
      <c r="B64" s="80" t="s">
        <v>140</v>
      </c>
      <c r="C64" s="80" t="s">
        <v>154</v>
      </c>
      <c r="D64" s="81">
        <v>204892.01</v>
      </c>
      <c r="E64" s="82" t="s">
        <v>151</v>
      </c>
    </row>
    <row r="65" spans="2:5" ht="18" customHeight="1" x14ac:dyDescent="0.15">
      <c r="B65" s="80" t="s">
        <v>140</v>
      </c>
      <c r="C65" s="80" t="s">
        <v>155</v>
      </c>
      <c r="D65" s="81">
        <v>5000</v>
      </c>
      <c r="E65" s="82" t="s">
        <v>130</v>
      </c>
    </row>
    <row r="66" spans="2:5" ht="18" customHeight="1" x14ac:dyDescent="0.15">
      <c r="B66" s="80" t="s">
        <v>140</v>
      </c>
      <c r="C66" s="80" t="s">
        <v>156</v>
      </c>
      <c r="D66" s="81">
        <v>18400</v>
      </c>
      <c r="E66" s="82" t="s">
        <v>130</v>
      </c>
    </row>
    <row r="67" spans="2:5" ht="18" customHeight="1" x14ac:dyDescent="0.15">
      <c r="B67" s="80" t="s">
        <v>140</v>
      </c>
      <c r="C67" s="80" t="s">
        <v>157</v>
      </c>
      <c r="D67" s="81">
        <v>22000</v>
      </c>
      <c r="E67" s="82" t="s">
        <v>130</v>
      </c>
    </row>
    <row r="68" spans="2:5" ht="18" customHeight="1" x14ac:dyDescent="0.15">
      <c r="B68" s="80" t="s">
        <v>140</v>
      </c>
      <c r="C68" s="80" t="s">
        <v>158</v>
      </c>
      <c r="D68" s="81">
        <v>26800</v>
      </c>
      <c r="E68" s="82" t="s">
        <v>130</v>
      </c>
    </row>
    <row r="69" spans="2:5" ht="18" customHeight="1" x14ac:dyDescent="0.15">
      <c r="B69" s="80" t="s">
        <v>140</v>
      </c>
      <c r="C69" s="80" t="s">
        <v>159</v>
      </c>
      <c r="D69" s="81">
        <v>28000</v>
      </c>
      <c r="E69" s="82" t="s">
        <v>130</v>
      </c>
    </row>
    <row r="70" spans="2:5" ht="18" customHeight="1" x14ac:dyDescent="0.15">
      <c r="B70" s="80" t="s">
        <v>140</v>
      </c>
      <c r="C70" s="80" t="s">
        <v>160</v>
      </c>
      <c r="D70" s="81">
        <v>29700</v>
      </c>
      <c r="E70" s="82" t="s">
        <v>130</v>
      </c>
    </row>
    <row r="71" spans="2:5" ht="18" customHeight="1" x14ac:dyDescent="0.15">
      <c r="B71" s="80" t="s">
        <v>140</v>
      </c>
      <c r="C71" s="80" t="s">
        <v>161</v>
      </c>
      <c r="D71" s="81">
        <v>29900</v>
      </c>
      <c r="E71" s="82" t="s">
        <v>130</v>
      </c>
    </row>
    <row r="72" spans="2:5" ht="18" customHeight="1" x14ac:dyDescent="0.15">
      <c r="B72" s="80" t="s">
        <v>140</v>
      </c>
      <c r="C72" s="80" t="s">
        <v>162</v>
      </c>
      <c r="D72" s="81">
        <v>29900</v>
      </c>
      <c r="E72" s="82" t="s">
        <v>130</v>
      </c>
    </row>
    <row r="73" spans="2:5" ht="18" customHeight="1" x14ac:dyDescent="0.15">
      <c r="B73" s="80" t="s">
        <v>140</v>
      </c>
      <c r="C73" s="80" t="s">
        <v>163</v>
      </c>
      <c r="D73" s="81">
        <v>41300</v>
      </c>
      <c r="E73" s="82" t="s">
        <v>130</v>
      </c>
    </row>
    <row r="74" spans="2:5" ht="18" customHeight="1" x14ac:dyDescent="0.15">
      <c r="B74" s="80" t="s">
        <v>140</v>
      </c>
      <c r="C74" s="80" t="s">
        <v>164</v>
      </c>
      <c r="D74" s="81">
        <v>46000</v>
      </c>
      <c r="E74" s="82" t="s">
        <v>130</v>
      </c>
    </row>
    <row r="75" spans="2:5" ht="18" customHeight="1" x14ac:dyDescent="0.15">
      <c r="B75" s="80" t="s">
        <v>140</v>
      </c>
      <c r="C75" s="80" t="s">
        <v>165</v>
      </c>
      <c r="D75" s="81">
        <v>55000</v>
      </c>
      <c r="E75" s="82" t="s">
        <v>130</v>
      </c>
    </row>
    <row r="76" spans="2:5" ht="18" customHeight="1" x14ac:dyDescent="0.15">
      <c r="B76" s="80" t="s">
        <v>140</v>
      </c>
      <c r="C76" s="80" t="s">
        <v>166</v>
      </c>
      <c r="D76" s="81">
        <v>70000</v>
      </c>
      <c r="E76" s="82" t="s">
        <v>130</v>
      </c>
    </row>
    <row r="77" spans="2:5" ht="18" customHeight="1" x14ac:dyDescent="0.15">
      <c r="B77" s="80" t="s">
        <v>140</v>
      </c>
      <c r="C77" s="80" t="s">
        <v>167</v>
      </c>
      <c r="D77" s="81">
        <v>87300</v>
      </c>
      <c r="E77" s="82" t="s">
        <v>130</v>
      </c>
    </row>
    <row r="78" spans="2:5" ht="18" customHeight="1" x14ac:dyDescent="0.15">
      <c r="B78" s="80" t="s">
        <v>140</v>
      </c>
      <c r="C78" s="80" t="s">
        <v>168</v>
      </c>
      <c r="D78" s="81">
        <v>20000</v>
      </c>
      <c r="E78" s="82" t="s">
        <v>83</v>
      </c>
    </row>
    <row r="79" spans="2:5" ht="18" customHeight="1" x14ac:dyDescent="0.15">
      <c r="B79" s="80" t="s">
        <v>140</v>
      </c>
      <c r="C79" s="80" t="s">
        <v>169</v>
      </c>
      <c r="D79" s="81">
        <v>30000</v>
      </c>
      <c r="E79" s="82" t="s">
        <v>83</v>
      </c>
    </row>
    <row r="80" spans="2:5" ht="18" customHeight="1" x14ac:dyDescent="0.15">
      <c r="B80" s="80" t="s">
        <v>140</v>
      </c>
      <c r="C80" s="80" t="s">
        <v>170</v>
      </c>
      <c r="D80" s="81">
        <v>45000</v>
      </c>
      <c r="E80" s="82" t="s">
        <v>83</v>
      </c>
    </row>
    <row r="81" spans="2:5" ht="18" customHeight="1" x14ac:dyDescent="0.15">
      <c r="B81" s="80" t="s">
        <v>140</v>
      </c>
      <c r="C81" s="80" t="s">
        <v>171</v>
      </c>
      <c r="D81" s="81">
        <v>55000</v>
      </c>
      <c r="E81" s="82" t="s">
        <v>83</v>
      </c>
    </row>
    <row r="82" spans="2:5" ht="18" customHeight="1" x14ac:dyDescent="0.15">
      <c r="B82" s="80" t="s">
        <v>140</v>
      </c>
      <c r="C82" s="80" t="s">
        <v>172</v>
      </c>
      <c r="D82" s="81">
        <v>60000</v>
      </c>
      <c r="E82" s="82" t="s">
        <v>83</v>
      </c>
    </row>
    <row r="83" spans="2:5" ht="18" customHeight="1" x14ac:dyDescent="0.15">
      <c r="B83" s="80" t="s">
        <v>140</v>
      </c>
      <c r="C83" s="80" t="s">
        <v>173</v>
      </c>
      <c r="D83" s="81">
        <v>115000</v>
      </c>
      <c r="E83" s="82" t="s">
        <v>83</v>
      </c>
    </row>
    <row r="84" spans="2:5" ht="18" customHeight="1" x14ac:dyDescent="0.15">
      <c r="B84" s="80" t="s">
        <v>140</v>
      </c>
      <c r="C84" s="80" t="s">
        <v>174</v>
      </c>
      <c r="D84" s="81">
        <v>20000</v>
      </c>
      <c r="E84" s="82" t="s">
        <v>83</v>
      </c>
    </row>
    <row r="85" spans="2:5" ht="18" customHeight="1" x14ac:dyDescent="0.15">
      <c r="B85" s="80" t="s">
        <v>140</v>
      </c>
      <c r="C85" s="80" t="s">
        <v>175</v>
      </c>
      <c r="D85" s="81">
        <v>80000</v>
      </c>
      <c r="E85" s="82" t="s">
        <v>83</v>
      </c>
    </row>
    <row r="86" spans="2:5" ht="18" customHeight="1" x14ac:dyDescent="0.15">
      <c r="B86" s="80" t="s">
        <v>140</v>
      </c>
      <c r="C86" s="80" t="s">
        <v>176</v>
      </c>
      <c r="D86" s="81">
        <v>40000</v>
      </c>
      <c r="E86" s="82" t="s">
        <v>177</v>
      </c>
    </row>
    <row r="87" spans="2:5" ht="18" customHeight="1" x14ac:dyDescent="0.15">
      <c r="B87" s="80" t="s">
        <v>140</v>
      </c>
      <c r="C87" s="80" t="s">
        <v>178</v>
      </c>
      <c r="D87" s="81">
        <v>45000</v>
      </c>
      <c r="E87" s="82" t="s">
        <v>177</v>
      </c>
    </row>
    <row r="88" spans="2:5" ht="18" customHeight="1" x14ac:dyDescent="0.15">
      <c r="B88" s="80" t="s">
        <v>140</v>
      </c>
      <c r="C88" s="80" t="s">
        <v>179</v>
      </c>
      <c r="D88" s="81">
        <v>60000</v>
      </c>
      <c r="E88" s="82" t="s">
        <v>177</v>
      </c>
    </row>
    <row r="89" spans="2:5" ht="18" customHeight="1" x14ac:dyDescent="0.15">
      <c r="B89" s="80" t="s">
        <v>140</v>
      </c>
      <c r="C89" s="80" t="s">
        <v>180</v>
      </c>
      <c r="D89" s="81">
        <v>65000</v>
      </c>
      <c r="E89" s="82" t="s">
        <v>177</v>
      </c>
    </row>
    <row r="90" spans="2:5" ht="18" customHeight="1" x14ac:dyDescent="0.15">
      <c r="B90" s="80" t="s">
        <v>140</v>
      </c>
      <c r="C90" s="80" t="s">
        <v>181</v>
      </c>
      <c r="D90" s="81">
        <v>70000</v>
      </c>
      <c r="E90" s="82" t="s">
        <v>177</v>
      </c>
    </row>
    <row r="91" spans="2:5" ht="18" customHeight="1" x14ac:dyDescent="0.15">
      <c r="B91" s="80" t="s">
        <v>140</v>
      </c>
      <c r="C91" s="80" t="s">
        <v>182</v>
      </c>
      <c r="D91" s="81">
        <v>100000</v>
      </c>
      <c r="E91" s="82" t="s">
        <v>177</v>
      </c>
    </row>
    <row r="92" spans="2:5" ht="18" customHeight="1" x14ac:dyDescent="0.15">
      <c r="B92" s="80" t="s">
        <v>140</v>
      </c>
      <c r="C92" s="80" t="s">
        <v>183</v>
      </c>
      <c r="D92" s="81">
        <v>120000</v>
      </c>
      <c r="E92" s="82" t="s">
        <v>177</v>
      </c>
    </row>
    <row r="93" spans="2:5" ht="18" customHeight="1" x14ac:dyDescent="0.15">
      <c r="B93" s="80" t="s">
        <v>140</v>
      </c>
      <c r="C93" s="80" t="s">
        <v>184</v>
      </c>
      <c r="D93" s="81">
        <v>130000</v>
      </c>
      <c r="E93" s="82" t="s">
        <v>177</v>
      </c>
    </row>
    <row r="94" spans="2:5" ht="18" customHeight="1" x14ac:dyDescent="0.15">
      <c r="B94" s="80" t="s">
        <v>140</v>
      </c>
      <c r="C94" s="80" t="s">
        <v>185</v>
      </c>
      <c r="D94" s="81">
        <v>240000</v>
      </c>
      <c r="E94" s="82" t="s">
        <v>177</v>
      </c>
    </row>
    <row r="95" spans="2:5" ht="18" customHeight="1" x14ac:dyDescent="0.15">
      <c r="B95" s="80" t="s">
        <v>140</v>
      </c>
      <c r="C95" s="80" t="s">
        <v>186</v>
      </c>
      <c r="D95" s="81">
        <v>44000</v>
      </c>
      <c r="E95" s="82" t="s">
        <v>85</v>
      </c>
    </row>
    <row r="96" spans="2:5" ht="18" customHeight="1" x14ac:dyDescent="0.15">
      <c r="B96" s="80" t="s">
        <v>140</v>
      </c>
      <c r="C96" s="80" t="s">
        <v>187</v>
      </c>
      <c r="D96" s="81">
        <v>60000</v>
      </c>
      <c r="E96" s="82" t="s">
        <v>85</v>
      </c>
    </row>
    <row r="97" spans="2:5" ht="18" customHeight="1" x14ac:dyDescent="0.15">
      <c r="B97" s="80" t="s">
        <v>140</v>
      </c>
      <c r="C97" s="80" t="s">
        <v>188</v>
      </c>
      <c r="D97" s="81">
        <v>90000</v>
      </c>
      <c r="E97" s="82" t="s">
        <v>85</v>
      </c>
    </row>
    <row r="98" spans="2:5" ht="18" customHeight="1" x14ac:dyDescent="0.15">
      <c r="B98" s="80" t="s">
        <v>140</v>
      </c>
      <c r="C98" s="80" t="s">
        <v>189</v>
      </c>
      <c r="D98" s="81">
        <v>18000</v>
      </c>
      <c r="E98" s="82" t="s">
        <v>100</v>
      </c>
    </row>
    <row r="99" spans="2:5" ht="18" customHeight="1" x14ac:dyDescent="0.15">
      <c r="B99" s="80" t="s">
        <v>140</v>
      </c>
      <c r="C99" s="80" t="s">
        <v>190</v>
      </c>
      <c r="D99" s="81">
        <v>60000</v>
      </c>
      <c r="E99" s="82" t="s">
        <v>100</v>
      </c>
    </row>
    <row r="100" spans="2:5" ht="18" customHeight="1" x14ac:dyDescent="0.15">
      <c r="B100" s="80" t="s">
        <v>140</v>
      </c>
      <c r="C100" s="80" t="s">
        <v>191</v>
      </c>
      <c r="D100" s="81">
        <v>60000</v>
      </c>
      <c r="E100" s="82" t="s">
        <v>100</v>
      </c>
    </row>
    <row r="101" spans="2:5" ht="18" customHeight="1" x14ac:dyDescent="0.15">
      <c r="B101" s="80" t="s">
        <v>140</v>
      </c>
      <c r="C101" s="80" t="s">
        <v>192</v>
      </c>
      <c r="D101" s="81">
        <v>190000</v>
      </c>
      <c r="E101" s="82" t="s">
        <v>100</v>
      </c>
    </row>
    <row r="102" spans="2:5" ht="18" customHeight="1" x14ac:dyDescent="0.15">
      <c r="B102" s="80" t="s">
        <v>140</v>
      </c>
      <c r="C102" s="80" t="s">
        <v>193</v>
      </c>
      <c r="D102" s="81">
        <v>17000</v>
      </c>
      <c r="E102" s="82" t="s">
        <v>139</v>
      </c>
    </row>
    <row r="103" spans="2:5" ht="18" customHeight="1" x14ac:dyDescent="0.15">
      <c r="B103" s="80" t="s">
        <v>140</v>
      </c>
      <c r="C103" s="80" t="s">
        <v>194</v>
      </c>
      <c r="D103" s="81">
        <v>50000</v>
      </c>
      <c r="E103" s="82" t="s">
        <v>139</v>
      </c>
    </row>
    <row r="104" spans="2:5" ht="18" customHeight="1" x14ac:dyDescent="0.15">
      <c r="B104" s="80" t="s">
        <v>140</v>
      </c>
      <c r="C104" s="80" t="s">
        <v>195</v>
      </c>
      <c r="D104" s="81">
        <v>70000</v>
      </c>
      <c r="E104" s="82" t="s">
        <v>139</v>
      </c>
    </row>
    <row r="105" spans="2:5" ht="18" customHeight="1" x14ac:dyDescent="0.15">
      <c r="B105" s="80" t="s">
        <v>140</v>
      </c>
      <c r="C105" s="80" t="s">
        <v>196</v>
      </c>
      <c r="D105" s="81">
        <v>200000</v>
      </c>
      <c r="E105" s="82" t="s">
        <v>139</v>
      </c>
    </row>
    <row r="106" spans="2:5" ht="18" customHeight="1" x14ac:dyDescent="0.15">
      <c r="B106" s="80" t="s">
        <v>140</v>
      </c>
      <c r="C106" s="80" t="s">
        <v>197</v>
      </c>
      <c r="D106" s="81">
        <v>200000</v>
      </c>
      <c r="E106" s="82" t="s">
        <v>139</v>
      </c>
    </row>
    <row r="107" spans="2:5" ht="18" customHeight="1" x14ac:dyDescent="0.15">
      <c r="B107" s="80" t="s">
        <v>140</v>
      </c>
      <c r="C107" s="80" t="s">
        <v>198</v>
      </c>
      <c r="D107" s="81">
        <v>11000</v>
      </c>
      <c r="E107" s="82" t="s">
        <v>107</v>
      </c>
    </row>
    <row r="108" spans="2:5" ht="18" customHeight="1" x14ac:dyDescent="0.15">
      <c r="B108" s="80" t="s">
        <v>140</v>
      </c>
      <c r="C108" s="80" t="s">
        <v>199</v>
      </c>
      <c r="D108" s="81">
        <v>12800</v>
      </c>
      <c r="E108" s="82" t="s">
        <v>107</v>
      </c>
    </row>
    <row r="109" spans="2:5" ht="18" customHeight="1" x14ac:dyDescent="0.15">
      <c r="B109" s="80" t="s">
        <v>140</v>
      </c>
      <c r="C109" s="80" t="s">
        <v>200</v>
      </c>
      <c r="D109" s="81">
        <v>25600</v>
      </c>
      <c r="E109" s="82" t="s">
        <v>107</v>
      </c>
    </row>
    <row r="110" spans="2:5" ht="18" customHeight="1" x14ac:dyDescent="0.15">
      <c r="B110" s="80" t="s">
        <v>140</v>
      </c>
      <c r="C110" s="80" t="s">
        <v>201</v>
      </c>
      <c r="D110" s="81">
        <v>28100</v>
      </c>
      <c r="E110" s="82" t="s">
        <v>107</v>
      </c>
    </row>
    <row r="111" spans="2:5" ht="18" customHeight="1" x14ac:dyDescent="0.15">
      <c r="B111" s="80" t="s">
        <v>140</v>
      </c>
      <c r="C111" s="80" t="s">
        <v>202</v>
      </c>
      <c r="D111" s="81">
        <v>34000</v>
      </c>
      <c r="E111" s="82" t="s">
        <v>107</v>
      </c>
    </row>
    <row r="112" spans="2:5" ht="18" customHeight="1" x14ac:dyDescent="0.15">
      <c r="B112" s="80" t="s">
        <v>140</v>
      </c>
      <c r="C112" s="80" t="s">
        <v>203</v>
      </c>
      <c r="D112" s="81">
        <v>35400</v>
      </c>
      <c r="E112" s="82" t="s">
        <v>107</v>
      </c>
    </row>
    <row r="113" spans="2:5" ht="18" customHeight="1" x14ac:dyDescent="0.15">
      <c r="B113" s="80" t="s">
        <v>140</v>
      </c>
      <c r="C113" s="80" t="s">
        <v>204</v>
      </c>
      <c r="D113" s="81">
        <v>37000</v>
      </c>
      <c r="E113" s="82" t="s">
        <v>107</v>
      </c>
    </row>
    <row r="114" spans="2:5" ht="18" customHeight="1" x14ac:dyDescent="0.15">
      <c r="B114" s="80" t="s">
        <v>140</v>
      </c>
      <c r="C114" s="80" t="s">
        <v>205</v>
      </c>
      <c r="D114" s="81">
        <v>59900</v>
      </c>
      <c r="E114" s="82" t="s">
        <v>107</v>
      </c>
    </row>
    <row r="115" spans="2:5" ht="18" customHeight="1" x14ac:dyDescent="0.15">
      <c r="B115" s="80" t="s">
        <v>140</v>
      </c>
      <c r="C115" s="80" t="s">
        <v>206</v>
      </c>
      <c r="D115" s="81">
        <v>60000</v>
      </c>
      <c r="E115" s="82" t="s">
        <v>107</v>
      </c>
    </row>
    <row r="116" spans="2:5" ht="18" customHeight="1" x14ac:dyDescent="0.15">
      <c r="B116" s="80" t="s">
        <v>140</v>
      </c>
      <c r="C116" s="80" t="s">
        <v>207</v>
      </c>
      <c r="D116" s="81">
        <v>63900</v>
      </c>
      <c r="E116" s="82" t="s">
        <v>107</v>
      </c>
    </row>
    <row r="117" spans="2:5" ht="18" customHeight="1" x14ac:dyDescent="0.15">
      <c r="B117" s="80" t="s">
        <v>140</v>
      </c>
      <c r="C117" s="80" t="s">
        <v>208</v>
      </c>
      <c r="D117" s="81">
        <v>67000</v>
      </c>
      <c r="E117" s="82" t="s">
        <v>107</v>
      </c>
    </row>
    <row r="118" spans="2:5" ht="18" customHeight="1" x14ac:dyDescent="0.15">
      <c r="B118" s="80" t="s">
        <v>140</v>
      </c>
      <c r="C118" s="80" t="s">
        <v>209</v>
      </c>
      <c r="D118" s="81">
        <v>76000</v>
      </c>
      <c r="E118" s="82" t="s">
        <v>107</v>
      </c>
    </row>
    <row r="119" spans="2:5" ht="18" customHeight="1" x14ac:dyDescent="0.15">
      <c r="B119" s="80" t="s">
        <v>140</v>
      </c>
      <c r="C119" s="80" t="s">
        <v>210</v>
      </c>
      <c r="D119" s="81">
        <v>89000</v>
      </c>
      <c r="E119" s="82" t="s">
        <v>107</v>
      </c>
    </row>
    <row r="120" spans="2:5" ht="18" customHeight="1" x14ac:dyDescent="0.15">
      <c r="B120" s="80" t="s">
        <v>140</v>
      </c>
      <c r="C120" s="80" t="s">
        <v>211</v>
      </c>
      <c r="D120" s="81">
        <v>132200</v>
      </c>
      <c r="E120" s="82" t="s">
        <v>107</v>
      </c>
    </row>
    <row r="121" spans="2:5" ht="18" customHeight="1" x14ac:dyDescent="0.15">
      <c r="B121" s="80" t="s">
        <v>140</v>
      </c>
      <c r="C121" s="80" t="s">
        <v>212</v>
      </c>
      <c r="D121" s="81">
        <v>140500</v>
      </c>
      <c r="E121" s="82" t="s">
        <v>107</v>
      </c>
    </row>
    <row r="122" spans="2:5" ht="18" customHeight="1" x14ac:dyDescent="0.15">
      <c r="B122" s="80" t="s">
        <v>140</v>
      </c>
      <c r="C122" s="80" t="s">
        <v>213</v>
      </c>
      <c r="D122" s="81">
        <v>148900</v>
      </c>
      <c r="E122" s="82" t="s">
        <v>107</v>
      </c>
    </row>
    <row r="123" spans="2:5" ht="18" customHeight="1" x14ac:dyDescent="0.15">
      <c r="B123" s="80" t="s">
        <v>140</v>
      </c>
      <c r="C123" s="80" t="s">
        <v>214</v>
      </c>
      <c r="D123" s="81">
        <v>187000</v>
      </c>
      <c r="E123" s="82" t="s">
        <v>107</v>
      </c>
    </row>
    <row r="124" spans="2:5" ht="18" customHeight="1" x14ac:dyDescent="0.15">
      <c r="B124" s="80" t="s">
        <v>140</v>
      </c>
      <c r="C124" s="80" t="s">
        <v>215</v>
      </c>
      <c r="D124" s="81">
        <v>100000</v>
      </c>
      <c r="E124" s="82" t="s">
        <v>107</v>
      </c>
    </row>
    <row r="125" spans="2:5" ht="18" customHeight="1" x14ac:dyDescent="0.15">
      <c r="B125" s="80" t="s">
        <v>140</v>
      </c>
      <c r="C125" s="80" t="s">
        <v>216</v>
      </c>
      <c r="D125" s="81">
        <v>150000</v>
      </c>
      <c r="E125" s="82" t="s">
        <v>102</v>
      </c>
    </row>
    <row r="126" spans="2:5" ht="18" customHeight="1" x14ac:dyDescent="0.15">
      <c r="B126" s="80" t="s">
        <v>140</v>
      </c>
      <c r="C126" s="80" t="s">
        <v>217</v>
      </c>
      <c r="D126" s="81">
        <v>200000</v>
      </c>
      <c r="E126" s="82" t="s">
        <v>102</v>
      </c>
    </row>
    <row r="127" spans="2:5" ht="18" customHeight="1" x14ac:dyDescent="0.15">
      <c r="B127" s="80" t="s">
        <v>218</v>
      </c>
      <c r="C127" s="80" t="s">
        <v>219</v>
      </c>
      <c r="D127" s="81">
        <v>60500</v>
      </c>
      <c r="E127" s="82" t="s">
        <v>127</v>
      </c>
    </row>
    <row r="128" spans="2:5" ht="18" customHeight="1" x14ac:dyDescent="0.15">
      <c r="B128" s="80" t="s">
        <v>218</v>
      </c>
      <c r="C128" s="80" t="s">
        <v>220</v>
      </c>
      <c r="D128" s="81">
        <v>60500</v>
      </c>
      <c r="E128" s="82" t="s">
        <v>117</v>
      </c>
    </row>
    <row r="129" spans="2:5" ht="18" customHeight="1" x14ac:dyDescent="0.15">
      <c r="B129" s="80" t="s">
        <v>218</v>
      </c>
      <c r="C129" s="80" t="s">
        <v>221</v>
      </c>
      <c r="D129" s="81">
        <v>60500</v>
      </c>
      <c r="E129" s="82" t="s">
        <v>90</v>
      </c>
    </row>
    <row r="130" spans="2:5" ht="18" customHeight="1" x14ac:dyDescent="0.15">
      <c r="B130" s="80" t="s">
        <v>218</v>
      </c>
      <c r="C130" s="80" t="s">
        <v>222</v>
      </c>
      <c r="D130" s="81">
        <v>120000</v>
      </c>
      <c r="E130" s="82" t="s">
        <v>85</v>
      </c>
    </row>
    <row r="131" spans="2:5" ht="18" customHeight="1" x14ac:dyDescent="0.15">
      <c r="B131" s="80" t="s">
        <v>218</v>
      </c>
      <c r="C131" s="80" t="s">
        <v>223</v>
      </c>
      <c r="D131" s="81">
        <v>50000</v>
      </c>
      <c r="E131" s="82" t="s">
        <v>107</v>
      </c>
    </row>
    <row r="132" spans="2:5" ht="18" customHeight="1" x14ac:dyDescent="0.15">
      <c r="B132" s="80" t="s">
        <v>218</v>
      </c>
      <c r="C132" s="80" t="s">
        <v>224</v>
      </c>
      <c r="D132" s="81">
        <v>50000</v>
      </c>
      <c r="E132" s="82" t="s">
        <v>151</v>
      </c>
    </row>
    <row r="133" spans="2:5" ht="18" customHeight="1" x14ac:dyDescent="0.15">
      <c r="B133" s="80" t="s">
        <v>218</v>
      </c>
      <c r="C133" s="80" t="s">
        <v>225</v>
      </c>
      <c r="D133" s="81">
        <v>320000</v>
      </c>
      <c r="E133" s="82" t="s">
        <v>102</v>
      </c>
    </row>
    <row r="134" spans="2:5" ht="18" customHeight="1" x14ac:dyDescent="0.15">
      <c r="B134" s="80" t="s">
        <v>218</v>
      </c>
      <c r="C134" s="80" t="s">
        <v>226</v>
      </c>
      <c r="D134" s="81">
        <v>75000</v>
      </c>
      <c r="E134" s="82" t="s">
        <v>107</v>
      </c>
    </row>
    <row r="135" spans="2:5" ht="18" customHeight="1" x14ac:dyDescent="0.15">
      <c r="B135" s="80" t="s">
        <v>218</v>
      </c>
      <c r="C135" s="80" t="s">
        <v>227</v>
      </c>
      <c r="D135" s="81">
        <v>85000</v>
      </c>
      <c r="E135" s="82" t="s">
        <v>121</v>
      </c>
    </row>
    <row r="136" spans="2:5" ht="18" customHeight="1" x14ac:dyDescent="0.15">
      <c r="B136" s="80" t="s">
        <v>218</v>
      </c>
      <c r="C136" s="80" t="s">
        <v>228</v>
      </c>
      <c r="D136" s="81">
        <v>85000</v>
      </c>
      <c r="E136" s="82" t="s">
        <v>109</v>
      </c>
    </row>
    <row r="137" spans="2:5" ht="18" customHeight="1" x14ac:dyDescent="0.15">
      <c r="B137" s="80" t="s">
        <v>218</v>
      </c>
      <c r="C137" s="80" t="s">
        <v>229</v>
      </c>
      <c r="D137" s="81">
        <v>350000</v>
      </c>
      <c r="E137" s="82" t="s">
        <v>127</v>
      </c>
    </row>
    <row r="138" spans="2:5" ht="18" customHeight="1" x14ac:dyDescent="0.15">
      <c r="B138" s="80" t="s">
        <v>218</v>
      </c>
      <c r="C138" s="80" t="s">
        <v>230</v>
      </c>
      <c r="D138" s="81">
        <v>124000</v>
      </c>
      <c r="E138" s="82" t="s">
        <v>107</v>
      </c>
    </row>
    <row r="139" spans="2:5" ht="18" customHeight="1" x14ac:dyDescent="0.15">
      <c r="B139" s="80" t="s">
        <v>218</v>
      </c>
      <c r="C139" s="80" t="s">
        <v>231</v>
      </c>
      <c r="D139" s="81">
        <v>554000</v>
      </c>
      <c r="E139" s="82" t="s">
        <v>107</v>
      </c>
    </row>
    <row r="140" spans="2:5" ht="18" customHeight="1" x14ac:dyDescent="0.15">
      <c r="B140" s="80" t="s">
        <v>218</v>
      </c>
      <c r="C140" s="80" t="s">
        <v>232</v>
      </c>
      <c r="D140" s="81">
        <v>8210</v>
      </c>
      <c r="E140" s="82" t="s">
        <v>113</v>
      </c>
    </row>
    <row r="141" spans="2:5" ht="18" customHeight="1" x14ac:dyDescent="0.15">
      <c r="B141" s="80" t="s">
        <v>218</v>
      </c>
      <c r="C141" s="80" t="s">
        <v>233</v>
      </c>
      <c r="D141" s="81">
        <v>54395</v>
      </c>
      <c r="E141" s="82" t="s">
        <v>113</v>
      </c>
    </row>
    <row r="142" spans="2:5" ht="18" customHeight="1" x14ac:dyDescent="0.15">
      <c r="B142" s="80" t="s">
        <v>218</v>
      </c>
      <c r="C142" s="80" t="s">
        <v>234</v>
      </c>
      <c r="D142" s="81">
        <v>98688</v>
      </c>
      <c r="E142" s="82" t="s">
        <v>113</v>
      </c>
    </row>
    <row r="143" spans="2:5" ht="18" customHeight="1" x14ac:dyDescent="0.15">
      <c r="B143" s="80" t="s">
        <v>218</v>
      </c>
      <c r="C143" s="80" t="s">
        <v>235</v>
      </c>
      <c r="D143" s="81">
        <v>54644</v>
      </c>
      <c r="E143" s="82" t="s">
        <v>127</v>
      </c>
    </row>
    <row r="144" spans="2:5" ht="18" customHeight="1" x14ac:dyDescent="0.15">
      <c r="B144" s="80" t="s">
        <v>218</v>
      </c>
      <c r="C144" s="80" t="s">
        <v>236</v>
      </c>
      <c r="D144" s="81">
        <v>34209</v>
      </c>
      <c r="E144" s="82" t="s">
        <v>127</v>
      </c>
    </row>
    <row r="145" spans="2:5" ht="18" customHeight="1" x14ac:dyDescent="0.15">
      <c r="B145" s="80" t="s">
        <v>218</v>
      </c>
      <c r="C145" s="80" t="s">
        <v>237</v>
      </c>
      <c r="D145" s="81">
        <v>18791</v>
      </c>
      <c r="E145" s="82" t="s">
        <v>97</v>
      </c>
    </row>
    <row r="146" spans="2:5" ht="18" customHeight="1" x14ac:dyDescent="0.15">
      <c r="B146" s="80" t="s">
        <v>218</v>
      </c>
      <c r="C146" s="80" t="s">
        <v>238</v>
      </c>
      <c r="D146" s="81">
        <v>133768</v>
      </c>
      <c r="E146" s="82" t="s">
        <v>83</v>
      </c>
    </row>
    <row r="147" spans="2:5" ht="18" customHeight="1" x14ac:dyDescent="0.15">
      <c r="B147" s="80" t="s">
        <v>218</v>
      </c>
      <c r="C147" s="80" t="s">
        <v>239</v>
      </c>
      <c r="D147" s="81">
        <v>40000</v>
      </c>
      <c r="E147" s="82" t="s">
        <v>240</v>
      </c>
    </row>
    <row r="148" spans="2:5" ht="18" customHeight="1" x14ac:dyDescent="0.15">
      <c r="B148" s="80" t="s">
        <v>218</v>
      </c>
      <c r="C148" s="80" t="s">
        <v>241</v>
      </c>
      <c r="D148" s="81">
        <v>120000</v>
      </c>
      <c r="E148" s="82" t="s">
        <v>240</v>
      </c>
    </row>
    <row r="149" spans="2:5" ht="18" customHeight="1" x14ac:dyDescent="0.15">
      <c r="B149" s="80" t="s">
        <v>218</v>
      </c>
      <c r="C149" s="80" t="s">
        <v>242</v>
      </c>
      <c r="D149" s="81">
        <v>85000</v>
      </c>
      <c r="E149" s="82" t="s">
        <v>240</v>
      </c>
    </row>
    <row r="150" spans="2:5" ht="18" customHeight="1" x14ac:dyDescent="0.15">
      <c r="B150" s="80" t="s">
        <v>218</v>
      </c>
      <c r="C150" s="80" t="s">
        <v>243</v>
      </c>
      <c r="D150" s="81">
        <v>40000</v>
      </c>
      <c r="E150" s="82" t="s">
        <v>127</v>
      </c>
    </row>
    <row r="151" spans="2:5" ht="18" customHeight="1" x14ac:dyDescent="0.15">
      <c r="B151" s="80" t="s">
        <v>218</v>
      </c>
      <c r="C151" s="80" t="s">
        <v>244</v>
      </c>
      <c r="D151" s="81">
        <v>75000</v>
      </c>
      <c r="E151" s="82" t="s">
        <v>177</v>
      </c>
    </row>
    <row r="152" spans="2:5" ht="18" customHeight="1" x14ac:dyDescent="0.15">
      <c r="B152" s="80" t="s">
        <v>218</v>
      </c>
      <c r="C152" s="80" t="s">
        <v>245</v>
      </c>
      <c r="D152" s="81">
        <v>21000</v>
      </c>
      <c r="E152" s="82" t="s">
        <v>246</v>
      </c>
    </row>
    <row r="153" spans="2:5" ht="18" customHeight="1" x14ac:dyDescent="0.15">
      <c r="B153" s="80" t="s">
        <v>218</v>
      </c>
      <c r="C153" s="80" t="s">
        <v>247</v>
      </c>
      <c r="D153" s="81">
        <v>125000</v>
      </c>
      <c r="E153" s="82" t="s">
        <v>105</v>
      </c>
    </row>
    <row r="154" spans="2:5" ht="18" customHeight="1" x14ac:dyDescent="0.15">
      <c r="B154" s="80" t="s">
        <v>218</v>
      </c>
      <c r="C154" s="80" t="s">
        <v>248</v>
      </c>
      <c r="D154" s="81">
        <v>35000</v>
      </c>
      <c r="E154" s="82" t="s">
        <v>151</v>
      </c>
    </row>
    <row r="155" spans="2:5" ht="18" customHeight="1" x14ac:dyDescent="0.15">
      <c r="B155" s="80" t="s">
        <v>218</v>
      </c>
      <c r="C155" s="80" t="s">
        <v>249</v>
      </c>
      <c r="D155" s="81">
        <v>253050</v>
      </c>
      <c r="E155" s="82" t="s">
        <v>240</v>
      </c>
    </row>
    <row r="156" spans="2:5" ht="18" customHeight="1" x14ac:dyDescent="0.15">
      <c r="B156" s="80" t="s">
        <v>218</v>
      </c>
      <c r="C156" s="80" t="s">
        <v>250</v>
      </c>
      <c r="D156" s="81">
        <v>145000</v>
      </c>
      <c r="E156" s="82" t="s">
        <v>117</v>
      </c>
    </row>
    <row r="157" spans="2:5" ht="18" customHeight="1" x14ac:dyDescent="0.15">
      <c r="B157" s="80" t="s">
        <v>218</v>
      </c>
      <c r="C157" s="80" t="s">
        <v>251</v>
      </c>
      <c r="D157" s="81">
        <v>145000</v>
      </c>
      <c r="E157" s="82" t="s">
        <v>107</v>
      </c>
    </row>
    <row r="158" spans="2:5" ht="18" customHeight="1" x14ac:dyDescent="0.15">
      <c r="B158" s="80" t="s">
        <v>218</v>
      </c>
      <c r="C158" s="80" t="s">
        <v>252</v>
      </c>
      <c r="D158" s="81">
        <v>60000</v>
      </c>
      <c r="E158" s="82" t="s">
        <v>117</v>
      </c>
    </row>
    <row r="159" spans="2:5" ht="18" customHeight="1" x14ac:dyDescent="0.15">
      <c r="B159" s="80" t="s">
        <v>218</v>
      </c>
      <c r="C159" s="80" t="s">
        <v>253</v>
      </c>
      <c r="D159" s="81">
        <v>100000</v>
      </c>
      <c r="E159" s="82" t="s">
        <v>139</v>
      </c>
    </row>
    <row r="160" spans="2:5" ht="18" customHeight="1" x14ac:dyDescent="0.15">
      <c r="B160" s="80" t="s">
        <v>218</v>
      </c>
      <c r="C160" s="80" t="s">
        <v>254</v>
      </c>
      <c r="D160" s="81">
        <v>186000</v>
      </c>
      <c r="E160" s="82" t="s">
        <v>127</v>
      </c>
    </row>
    <row r="161" spans="2:5" ht="18" customHeight="1" x14ac:dyDescent="0.15">
      <c r="B161" s="80" t="s">
        <v>218</v>
      </c>
      <c r="C161" s="80" t="s">
        <v>255</v>
      </c>
      <c r="D161" s="81">
        <v>900000</v>
      </c>
      <c r="E161" s="82" t="s">
        <v>127</v>
      </c>
    </row>
    <row r="162" spans="2:5" ht="18" customHeight="1" x14ac:dyDescent="0.15">
      <c r="B162" s="80" t="s">
        <v>218</v>
      </c>
      <c r="C162" s="80" t="s">
        <v>256</v>
      </c>
      <c r="D162" s="81">
        <v>799481</v>
      </c>
      <c r="E162" s="82" t="s">
        <v>75</v>
      </c>
    </row>
    <row r="163" spans="2:5" ht="18" customHeight="1" x14ac:dyDescent="0.15">
      <c r="B163" s="80" t="s">
        <v>218</v>
      </c>
      <c r="C163" s="80" t="s">
        <v>257</v>
      </c>
      <c r="D163" s="81">
        <v>380000</v>
      </c>
      <c r="E163" s="82" t="s">
        <v>113</v>
      </c>
    </row>
    <row r="164" spans="2:5" ht="18" customHeight="1" x14ac:dyDescent="0.15">
      <c r="B164" s="80" t="s">
        <v>218</v>
      </c>
      <c r="C164" s="80" t="s">
        <v>258</v>
      </c>
      <c r="D164" s="81">
        <v>250000</v>
      </c>
      <c r="E164" s="82" t="s">
        <v>105</v>
      </c>
    </row>
    <row r="165" spans="2:5" ht="18" customHeight="1" x14ac:dyDescent="0.15">
      <c r="B165" s="80" t="s">
        <v>218</v>
      </c>
      <c r="C165" s="80" t="s">
        <v>259</v>
      </c>
      <c r="D165" s="81">
        <v>60000</v>
      </c>
      <c r="E165" s="82" t="s">
        <v>107</v>
      </c>
    </row>
    <row r="166" spans="2:5" ht="18" customHeight="1" x14ac:dyDescent="0.15">
      <c r="B166" s="80" t="s">
        <v>218</v>
      </c>
      <c r="C166" s="80" t="s">
        <v>260</v>
      </c>
      <c r="D166" s="81">
        <v>100000</v>
      </c>
      <c r="E166" s="82" t="s">
        <v>107</v>
      </c>
    </row>
    <row r="167" spans="2:5" ht="18" customHeight="1" x14ac:dyDescent="0.15">
      <c r="B167" s="80" t="s">
        <v>218</v>
      </c>
      <c r="C167" s="80" t="s">
        <v>261</v>
      </c>
      <c r="D167" s="81">
        <v>151600</v>
      </c>
      <c r="E167" s="82" t="s">
        <v>246</v>
      </c>
    </row>
    <row r="168" spans="2:5" ht="18" customHeight="1" x14ac:dyDescent="0.15">
      <c r="B168" s="80" t="s">
        <v>218</v>
      </c>
      <c r="C168" s="80" t="s">
        <v>262</v>
      </c>
      <c r="D168" s="81">
        <v>200000</v>
      </c>
      <c r="E168" s="82" t="s">
        <v>97</v>
      </c>
    </row>
    <row r="169" spans="2:5" ht="18" customHeight="1" x14ac:dyDescent="0.15">
      <c r="B169" s="80" t="s">
        <v>218</v>
      </c>
      <c r="C169" s="80" t="s">
        <v>263</v>
      </c>
      <c r="D169" s="81">
        <v>278555</v>
      </c>
      <c r="E169" s="82" t="s">
        <v>246</v>
      </c>
    </row>
    <row r="170" spans="2:5" ht="18" customHeight="1" x14ac:dyDescent="0.15">
      <c r="B170" s="80" t="s">
        <v>218</v>
      </c>
      <c r="C170" s="80" t="s">
        <v>264</v>
      </c>
      <c r="D170" s="81">
        <v>250000</v>
      </c>
      <c r="E170" s="82" t="s">
        <v>75</v>
      </c>
    </row>
    <row r="171" spans="2:5" ht="18" customHeight="1" x14ac:dyDescent="0.15">
      <c r="B171" s="80" t="s">
        <v>218</v>
      </c>
      <c r="C171" s="80" t="s">
        <v>265</v>
      </c>
      <c r="D171" s="81">
        <v>404280</v>
      </c>
      <c r="E171" s="82" t="s">
        <v>107</v>
      </c>
    </row>
    <row r="172" spans="2:5" ht="18" customHeight="1" x14ac:dyDescent="0.15">
      <c r="B172" s="80" t="s">
        <v>218</v>
      </c>
      <c r="C172" s="80" t="s">
        <v>266</v>
      </c>
      <c r="D172" s="81">
        <v>698780</v>
      </c>
      <c r="E172" s="82" t="s">
        <v>177</v>
      </c>
    </row>
    <row r="173" spans="2:5" ht="18" customHeight="1" x14ac:dyDescent="0.15">
      <c r="B173" s="80" t="s">
        <v>218</v>
      </c>
      <c r="C173" s="80" t="s">
        <v>267</v>
      </c>
      <c r="D173" s="81">
        <v>589780</v>
      </c>
      <c r="E173" s="82" t="s">
        <v>83</v>
      </c>
    </row>
    <row r="174" spans="2:5" ht="18" customHeight="1" x14ac:dyDescent="0.15">
      <c r="B174" s="80" t="s">
        <v>218</v>
      </c>
      <c r="C174" s="80" t="s">
        <v>268</v>
      </c>
      <c r="D174" s="81">
        <v>459775</v>
      </c>
      <c r="E174" s="82" t="s">
        <v>127</v>
      </c>
    </row>
    <row r="175" spans="2:5" ht="18" customHeight="1" x14ac:dyDescent="0.15">
      <c r="B175" s="80" t="s">
        <v>218</v>
      </c>
      <c r="C175" s="80" t="s">
        <v>269</v>
      </c>
      <c r="D175" s="81">
        <v>534530</v>
      </c>
      <c r="E175" s="82" t="s">
        <v>97</v>
      </c>
    </row>
    <row r="176" spans="2:5" ht="18" customHeight="1" x14ac:dyDescent="0.15">
      <c r="B176" s="80" t="s">
        <v>218</v>
      </c>
      <c r="C176" s="80" t="s">
        <v>270</v>
      </c>
      <c r="D176" s="81">
        <v>926726.86</v>
      </c>
      <c r="E176" s="82" t="s">
        <v>139</v>
      </c>
    </row>
    <row r="177" spans="2:5" ht="18" customHeight="1" x14ac:dyDescent="0.15">
      <c r="B177" s="80" t="s">
        <v>218</v>
      </c>
      <c r="C177" s="80" t="s">
        <v>271</v>
      </c>
      <c r="D177" s="81">
        <v>686780</v>
      </c>
      <c r="E177" s="82" t="s">
        <v>139</v>
      </c>
    </row>
    <row r="178" spans="2:5" ht="18" customHeight="1" x14ac:dyDescent="0.15">
      <c r="B178" s="80" t="s">
        <v>218</v>
      </c>
      <c r="C178" s="80" t="s">
        <v>272</v>
      </c>
      <c r="D178" s="81">
        <v>700000</v>
      </c>
      <c r="E178" s="82" t="s">
        <v>97</v>
      </c>
    </row>
    <row r="179" spans="2:5" ht="18" customHeight="1" x14ac:dyDescent="0.15">
      <c r="B179" s="80" t="s">
        <v>218</v>
      </c>
      <c r="C179" s="80" t="s">
        <v>273</v>
      </c>
      <c r="D179" s="81">
        <v>888555</v>
      </c>
      <c r="E179" s="82" t="s">
        <v>117</v>
      </c>
    </row>
    <row r="180" spans="2:5" ht="18" customHeight="1" x14ac:dyDescent="0.15">
      <c r="B180" s="80" t="s">
        <v>218</v>
      </c>
      <c r="C180" s="80" t="s">
        <v>274</v>
      </c>
      <c r="D180" s="81">
        <v>1396780</v>
      </c>
      <c r="E180" s="82" t="s">
        <v>117</v>
      </c>
    </row>
    <row r="181" spans="2:5" ht="18" customHeight="1" x14ac:dyDescent="0.15">
      <c r="B181" s="80" t="s">
        <v>218</v>
      </c>
      <c r="C181" s="80" t="s">
        <v>275</v>
      </c>
      <c r="D181" s="81">
        <v>101500</v>
      </c>
      <c r="E181" s="82" t="s">
        <v>75</v>
      </c>
    </row>
    <row r="182" spans="2:5" ht="18" customHeight="1" x14ac:dyDescent="0.15">
      <c r="B182" s="80" t="s">
        <v>218</v>
      </c>
      <c r="C182" s="80" t="s">
        <v>276</v>
      </c>
      <c r="D182" s="81">
        <v>227000</v>
      </c>
      <c r="E182" s="82" t="s">
        <v>75</v>
      </c>
    </row>
    <row r="183" spans="2:5" ht="18" customHeight="1" x14ac:dyDescent="0.15">
      <c r="B183" s="80" t="s">
        <v>218</v>
      </c>
      <c r="C183" s="80" t="s">
        <v>277</v>
      </c>
      <c r="D183" s="81">
        <v>64600000</v>
      </c>
      <c r="E183" s="82" t="s">
        <v>75</v>
      </c>
    </row>
    <row r="184" spans="2:5" ht="18" customHeight="1" x14ac:dyDescent="0.15">
      <c r="B184" s="80" t="s">
        <v>218</v>
      </c>
      <c r="C184" s="80" t="s">
        <v>278</v>
      </c>
      <c r="D184" s="81">
        <v>61000</v>
      </c>
      <c r="E184" s="82" t="s">
        <v>130</v>
      </c>
    </row>
    <row r="185" spans="2:5" ht="18" customHeight="1" x14ac:dyDescent="0.15">
      <c r="B185" s="80" t="s">
        <v>218</v>
      </c>
      <c r="C185" s="80" t="s">
        <v>279</v>
      </c>
      <c r="D185" s="81">
        <v>61000</v>
      </c>
      <c r="E185" s="82" t="s">
        <v>130</v>
      </c>
    </row>
    <row r="186" spans="2:5" ht="18" customHeight="1" x14ac:dyDescent="0.15">
      <c r="B186" s="80" t="s">
        <v>218</v>
      </c>
      <c r="C186" s="80" t="s">
        <v>280</v>
      </c>
      <c r="D186" s="81">
        <v>61000</v>
      </c>
      <c r="E186" s="82" t="s">
        <v>97</v>
      </c>
    </row>
    <row r="187" spans="2:5" ht="18" customHeight="1" x14ac:dyDescent="0.15">
      <c r="B187" s="80" t="s">
        <v>218</v>
      </c>
      <c r="C187" s="80" t="s">
        <v>281</v>
      </c>
      <c r="D187" s="81">
        <v>61000</v>
      </c>
      <c r="E187" s="82" t="s">
        <v>97</v>
      </c>
    </row>
    <row r="188" spans="2:5" ht="18" customHeight="1" x14ac:dyDescent="0.15">
      <c r="B188" s="80" t="s">
        <v>218</v>
      </c>
      <c r="C188" s="80" t="s">
        <v>282</v>
      </c>
      <c r="D188" s="81">
        <v>61000</v>
      </c>
      <c r="E188" s="82" t="s">
        <v>97</v>
      </c>
    </row>
    <row r="189" spans="2:5" ht="18" customHeight="1" x14ac:dyDescent="0.15">
      <c r="B189" s="80" t="s">
        <v>218</v>
      </c>
      <c r="C189" s="80" t="s">
        <v>283</v>
      </c>
      <c r="D189" s="81">
        <v>100000</v>
      </c>
      <c r="E189" s="82" t="s">
        <v>97</v>
      </c>
    </row>
    <row r="190" spans="2:5" ht="18" customHeight="1" x14ac:dyDescent="0.15">
      <c r="B190" s="80" t="s">
        <v>218</v>
      </c>
      <c r="C190" s="80" t="s">
        <v>284</v>
      </c>
      <c r="D190" s="81">
        <v>120000</v>
      </c>
      <c r="E190" s="82" t="s">
        <v>83</v>
      </c>
    </row>
    <row r="191" spans="2:5" ht="18" customHeight="1" x14ac:dyDescent="0.15">
      <c r="B191" s="80" t="s">
        <v>218</v>
      </c>
      <c r="C191" s="80" t="s">
        <v>285</v>
      </c>
      <c r="D191" s="81">
        <v>300000</v>
      </c>
      <c r="E191" s="82" t="s">
        <v>151</v>
      </c>
    </row>
    <row r="192" spans="2:5" ht="18" customHeight="1" x14ac:dyDescent="0.15">
      <c r="B192" s="80" t="s">
        <v>218</v>
      </c>
      <c r="C192" s="80" t="s">
        <v>286</v>
      </c>
      <c r="D192" s="81">
        <v>61000</v>
      </c>
      <c r="E192" s="82" t="s">
        <v>130</v>
      </c>
    </row>
    <row r="193" spans="2:5" ht="18" customHeight="1" x14ac:dyDescent="0.15">
      <c r="B193" s="80" t="s">
        <v>218</v>
      </c>
      <c r="C193" s="80" t="s">
        <v>287</v>
      </c>
      <c r="D193" s="81">
        <v>61000</v>
      </c>
      <c r="E193" s="82" t="s">
        <v>97</v>
      </c>
    </row>
    <row r="194" spans="2:5" ht="18" customHeight="1" x14ac:dyDescent="0.15">
      <c r="B194" s="80" t="s">
        <v>288</v>
      </c>
      <c r="C194" s="80" t="s">
        <v>289</v>
      </c>
      <c r="D194" s="81">
        <v>80000</v>
      </c>
      <c r="E194" s="82" t="s">
        <v>127</v>
      </c>
    </row>
    <row r="195" spans="2:5" ht="18" customHeight="1" x14ac:dyDescent="0.15">
      <c r="B195" s="80" t="s">
        <v>288</v>
      </c>
      <c r="C195" s="80" t="s">
        <v>290</v>
      </c>
      <c r="D195" s="81">
        <v>9000</v>
      </c>
      <c r="E195" s="82" t="s">
        <v>109</v>
      </c>
    </row>
    <row r="196" spans="2:5" ht="18" customHeight="1" x14ac:dyDescent="0.15">
      <c r="B196" s="80" t="s">
        <v>288</v>
      </c>
      <c r="C196" s="80" t="s">
        <v>291</v>
      </c>
      <c r="D196" s="81">
        <v>10000</v>
      </c>
      <c r="E196" s="82" t="s">
        <v>109</v>
      </c>
    </row>
    <row r="197" spans="2:5" ht="18" customHeight="1" x14ac:dyDescent="0.15">
      <c r="B197" s="80" t="s">
        <v>288</v>
      </c>
      <c r="C197" s="80" t="s">
        <v>292</v>
      </c>
      <c r="D197" s="81">
        <v>15000</v>
      </c>
      <c r="E197" s="82" t="s">
        <v>109</v>
      </c>
    </row>
    <row r="198" spans="2:5" ht="18" customHeight="1" x14ac:dyDescent="0.15">
      <c r="B198" s="80" t="s">
        <v>288</v>
      </c>
      <c r="C198" s="80" t="s">
        <v>293</v>
      </c>
      <c r="D198" s="81">
        <v>15000</v>
      </c>
      <c r="E198" s="82" t="s">
        <v>109</v>
      </c>
    </row>
    <row r="199" spans="2:5" ht="18" customHeight="1" x14ac:dyDescent="0.15">
      <c r="B199" s="80" t="s">
        <v>288</v>
      </c>
      <c r="C199" s="80" t="s">
        <v>294</v>
      </c>
      <c r="D199" s="81">
        <v>18000</v>
      </c>
      <c r="E199" s="82" t="s">
        <v>109</v>
      </c>
    </row>
    <row r="200" spans="2:5" ht="18" customHeight="1" x14ac:dyDescent="0.15">
      <c r="B200" s="80" t="s">
        <v>288</v>
      </c>
      <c r="C200" s="80" t="s">
        <v>295</v>
      </c>
      <c r="D200" s="81">
        <v>20000</v>
      </c>
      <c r="E200" s="82" t="s">
        <v>109</v>
      </c>
    </row>
    <row r="201" spans="2:5" ht="18" customHeight="1" x14ac:dyDescent="0.15">
      <c r="B201" s="80" t="s">
        <v>288</v>
      </c>
      <c r="C201" s="80" t="s">
        <v>296</v>
      </c>
      <c r="D201" s="81">
        <v>30000</v>
      </c>
      <c r="E201" s="82" t="s">
        <v>109</v>
      </c>
    </row>
    <row r="202" spans="2:5" ht="18" customHeight="1" x14ac:dyDescent="0.15">
      <c r="B202" s="80" t="s">
        <v>288</v>
      </c>
      <c r="C202" s="80" t="s">
        <v>297</v>
      </c>
      <c r="D202" s="81">
        <v>30000</v>
      </c>
      <c r="E202" s="82" t="s">
        <v>109</v>
      </c>
    </row>
    <row r="203" spans="2:5" ht="18" customHeight="1" x14ac:dyDescent="0.15">
      <c r="B203" s="80" t="s">
        <v>288</v>
      </c>
      <c r="C203" s="80" t="s">
        <v>298</v>
      </c>
      <c r="D203" s="81">
        <v>40000</v>
      </c>
      <c r="E203" s="82" t="s">
        <v>109</v>
      </c>
    </row>
    <row r="204" spans="2:5" ht="18" customHeight="1" x14ac:dyDescent="0.15">
      <c r="B204" s="80" t="s">
        <v>288</v>
      </c>
      <c r="C204" s="80" t="s">
        <v>299</v>
      </c>
      <c r="D204" s="81">
        <v>50000</v>
      </c>
      <c r="E204" s="82" t="s">
        <v>109</v>
      </c>
    </row>
    <row r="205" spans="2:5" ht="18" customHeight="1" x14ac:dyDescent="0.15">
      <c r="B205" s="80" t="s">
        <v>288</v>
      </c>
      <c r="C205" s="80" t="s">
        <v>300</v>
      </c>
      <c r="D205" s="81">
        <v>60000</v>
      </c>
      <c r="E205" s="82" t="s">
        <v>109</v>
      </c>
    </row>
    <row r="206" spans="2:5" ht="18" customHeight="1" x14ac:dyDescent="0.15">
      <c r="B206" s="80" t="s">
        <v>288</v>
      </c>
      <c r="C206" s="80" t="s">
        <v>301</v>
      </c>
      <c r="D206" s="81">
        <v>60000</v>
      </c>
      <c r="E206" s="82" t="s">
        <v>109</v>
      </c>
    </row>
    <row r="207" spans="2:5" ht="18" customHeight="1" x14ac:dyDescent="0.15">
      <c r="B207" s="80" t="s">
        <v>288</v>
      </c>
      <c r="C207" s="80" t="s">
        <v>302</v>
      </c>
      <c r="D207" s="81">
        <v>60000</v>
      </c>
      <c r="E207" s="82" t="s">
        <v>109</v>
      </c>
    </row>
    <row r="208" spans="2:5" ht="18" customHeight="1" x14ac:dyDescent="0.15">
      <c r="B208" s="80" t="s">
        <v>288</v>
      </c>
      <c r="C208" s="80" t="s">
        <v>303</v>
      </c>
      <c r="D208" s="81">
        <v>80000</v>
      </c>
      <c r="E208" s="82" t="s">
        <v>109</v>
      </c>
    </row>
    <row r="209" spans="2:5" ht="18" customHeight="1" x14ac:dyDescent="0.15">
      <c r="B209" s="80" t="s">
        <v>288</v>
      </c>
      <c r="C209" s="80" t="s">
        <v>304</v>
      </c>
      <c r="D209" s="81">
        <v>680000</v>
      </c>
      <c r="E209" s="82" t="s">
        <v>109</v>
      </c>
    </row>
    <row r="210" spans="2:5" ht="18" customHeight="1" x14ac:dyDescent="0.15">
      <c r="B210" s="80" t="s">
        <v>288</v>
      </c>
      <c r="C210" s="80" t="s">
        <v>305</v>
      </c>
      <c r="D210" s="81">
        <v>50000</v>
      </c>
      <c r="E210" s="82" t="s">
        <v>109</v>
      </c>
    </row>
    <row r="211" spans="2:5" ht="18" customHeight="1" x14ac:dyDescent="0.15">
      <c r="B211" s="80" t="s">
        <v>288</v>
      </c>
      <c r="C211" s="80" t="s">
        <v>306</v>
      </c>
      <c r="D211" s="81">
        <v>140000</v>
      </c>
      <c r="E211" s="82" t="s">
        <v>117</v>
      </c>
    </row>
    <row r="212" spans="2:5" ht="18" customHeight="1" x14ac:dyDescent="0.15">
      <c r="B212" s="80" t="s">
        <v>288</v>
      </c>
      <c r="C212" s="80" t="s">
        <v>307</v>
      </c>
      <c r="D212" s="81">
        <v>170000</v>
      </c>
      <c r="E212" s="82" t="s">
        <v>117</v>
      </c>
    </row>
    <row r="213" spans="2:5" ht="18" customHeight="1" x14ac:dyDescent="0.15">
      <c r="B213" s="80" t="s">
        <v>288</v>
      </c>
      <c r="C213" s="80" t="s">
        <v>308</v>
      </c>
      <c r="D213" s="81">
        <v>200000</v>
      </c>
      <c r="E213" s="82" t="s">
        <v>117</v>
      </c>
    </row>
    <row r="214" spans="2:5" ht="18" customHeight="1" x14ac:dyDescent="0.15">
      <c r="B214" s="80" t="s">
        <v>288</v>
      </c>
      <c r="C214" s="80" t="s">
        <v>309</v>
      </c>
      <c r="D214" s="81">
        <v>240000</v>
      </c>
      <c r="E214" s="82" t="s">
        <v>117</v>
      </c>
    </row>
    <row r="215" spans="2:5" ht="18" customHeight="1" x14ac:dyDescent="0.15">
      <c r="B215" s="80" t="s">
        <v>288</v>
      </c>
      <c r="C215" s="80" t="s">
        <v>310</v>
      </c>
      <c r="D215" s="81">
        <v>20000</v>
      </c>
      <c r="E215" s="82" t="s">
        <v>121</v>
      </c>
    </row>
    <row r="216" spans="2:5" ht="18" customHeight="1" x14ac:dyDescent="0.15">
      <c r="B216" s="80" t="s">
        <v>288</v>
      </c>
      <c r="C216" s="80" t="s">
        <v>311</v>
      </c>
      <c r="D216" s="81">
        <v>22000</v>
      </c>
      <c r="E216" s="82" t="s">
        <v>121</v>
      </c>
    </row>
    <row r="217" spans="2:5" ht="18" customHeight="1" x14ac:dyDescent="0.15">
      <c r="B217" s="80" t="s">
        <v>288</v>
      </c>
      <c r="C217" s="80" t="s">
        <v>312</v>
      </c>
      <c r="D217" s="81">
        <v>30000</v>
      </c>
      <c r="E217" s="82" t="s">
        <v>121</v>
      </c>
    </row>
    <row r="218" spans="2:5" ht="18" customHeight="1" x14ac:dyDescent="0.15">
      <c r="B218" s="80" t="s">
        <v>288</v>
      </c>
      <c r="C218" s="80" t="s">
        <v>313</v>
      </c>
      <c r="D218" s="81">
        <v>85000</v>
      </c>
      <c r="E218" s="82" t="s">
        <v>121</v>
      </c>
    </row>
    <row r="219" spans="2:5" ht="18" customHeight="1" x14ac:dyDescent="0.15">
      <c r="B219" s="80" t="s">
        <v>288</v>
      </c>
      <c r="C219" s="80" t="s">
        <v>314</v>
      </c>
      <c r="D219" s="81">
        <v>94000</v>
      </c>
      <c r="E219" s="82" t="s">
        <v>121</v>
      </c>
    </row>
    <row r="220" spans="2:5" ht="18" customHeight="1" x14ac:dyDescent="0.15">
      <c r="B220" s="80" t="s">
        <v>288</v>
      </c>
      <c r="C220" s="80" t="s">
        <v>315</v>
      </c>
      <c r="D220" s="81">
        <v>120000</v>
      </c>
      <c r="E220" s="82" t="s">
        <v>121</v>
      </c>
    </row>
    <row r="221" spans="2:5" ht="18" customHeight="1" x14ac:dyDescent="0.15">
      <c r="B221" s="80" t="s">
        <v>288</v>
      </c>
      <c r="C221" s="80" t="s">
        <v>316</v>
      </c>
      <c r="D221" s="81">
        <v>130000</v>
      </c>
      <c r="E221" s="82" t="s">
        <v>121</v>
      </c>
    </row>
    <row r="222" spans="2:5" ht="18" customHeight="1" x14ac:dyDescent="0.15">
      <c r="B222" s="80" t="s">
        <v>288</v>
      </c>
      <c r="C222" s="80" t="s">
        <v>317</v>
      </c>
      <c r="D222" s="81">
        <v>140000</v>
      </c>
      <c r="E222" s="82" t="s">
        <v>121</v>
      </c>
    </row>
    <row r="223" spans="2:5" ht="18" customHeight="1" x14ac:dyDescent="0.15">
      <c r="B223" s="80" t="s">
        <v>288</v>
      </c>
      <c r="C223" s="80" t="s">
        <v>318</v>
      </c>
      <c r="D223" s="81">
        <v>20000</v>
      </c>
      <c r="E223" s="82" t="s">
        <v>121</v>
      </c>
    </row>
    <row r="224" spans="2:5" ht="18" customHeight="1" x14ac:dyDescent="0.15">
      <c r="B224" s="80" t="s">
        <v>288</v>
      </c>
      <c r="C224" s="80" t="s">
        <v>319</v>
      </c>
      <c r="D224" s="81">
        <v>160000</v>
      </c>
      <c r="E224" s="82" t="s">
        <v>121</v>
      </c>
    </row>
    <row r="225" spans="2:5" ht="18" customHeight="1" x14ac:dyDescent="0.15">
      <c r="B225" s="80" t="s">
        <v>288</v>
      </c>
      <c r="C225" s="80" t="s">
        <v>320</v>
      </c>
      <c r="D225" s="81">
        <v>15000</v>
      </c>
      <c r="E225" s="82" t="s">
        <v>113</v>
      </c>
    </row>
    <row r="226" spans="2:5" ht="18" customHeight="1" x14ac:dyDescent="0.15">
      <c r="B226" s="80" t="s">
        <v>288</v>
      </c>
      <c r="C226" s="80" t="s">
        <v>321</v>
      </c>
      <c r="D226" s="81">
        <v>15000</v>
      </c>
      <c r="E226" s="82" t="s">
        <v>113</v>
      </c>
    </row>
    <row r="227" spans="2:5" ht="18" customHeight="1" x14ac:dyDescent="0.15">
      <c r="B227" s="80" t="s">
        <v>288</v>
      </c>
      <c r="C227" s="80" t="s">
        <v>322</v>
      </c>
      <c r="D227" s="81">
        <v>15000</v>
      </c>
      <c r="E227" s="82" t="s">
        <v>113</v>
      </c>
    </row>
    <row r="228" spans="2:5" ht="18" customHeight="1" x14ac:dyDescent="0.15">
      <c r="B228" s="80" t="s">
        <v>288</v>
      </c>
      <c r="C228" s="80" t="s">
        <v>323</v>
      </c>
      <c r="D228" s="81">
        <v>15000</v>
      </c>
      <c r="E228" s="82" t="s">
        <v>113</v>
      </c>
    </row>
    <row r="229" spans="2:5" ht="18" customHeight="1" x14ac:dyDescent="0.15">
      <c r="B229" s="80" t="s">
        <v>288</v>
      </c>
      <c r="C229" s="80" t="s">
        <v>324</v>
      </c>
      <c r="D229" s="81">
        <v>21000</v>
      </c>
      <c r="E229" s="82" t="s">
        <v>113</v>
      </c>
    </row>
    <row r="230" spans="2:5" ht="18" customHeight="1" x14ac:dyDescent="0.15">
      <c r="B230" s="80" t="s">
        <v>288</v>
      </c>
      <c r="C230" s="80" t="s">
        <v>325</v>
      </c>
      <c r="D230" s="81">
        <v>26000</v>
      </c>
      <c r="E230" s="82" t="s">
        <v>113</v>
      </c>
    </row>
    <row r="231" spans="2:5" ht="18" customHeight="1" x14ac:dyDescent="0.15">
      <c r="B231" s="80" t="s">
        <v>288</v>
      </c>
      <c r="C231" s="80" t="s">
        <v>326</v>
      </c>
      <c r="D231" s="81">
        <v>35000</v>
      </c>
      <c r="E231" s="82" t="s">
        <v>113</v>
      </c>
    </row>
    <row r="232" spans="2:5" ht="18" customHeight="1" x14ac:dyDescent="0.15">
      <c r="B232" s="80" t="s">
        <v>288</v>
      </c>
      <c r="C232" s="80" t="s">
        <v>327</v>
      </c>
      <c r="D232" s="81">
        <v>40000</v>
      </c>
      <c r="E232" s="82" t="s">
        <v>113</v>
      </c>
    </row>
    <row r="233" spans="2:5" ht="18" customHeight="1" x14ac:dyDescent="0.15">
      <c r="B233" s="80" t="s">
        <v>288</v>
      </c>
      <c r="C233" s="80" t="s">
        <v>328</v>
      </c>
      <c r="D233" s="81">
        <v>40000</v>
      </c>
      <c r="E233" s="82" t="s">
        <v>113</v>
      </c>
    </row>
    <row r="234" spans="2:5" ht="18" customHeight="1" x14ac:dyDescent="0.15">
      <c r="B234" s="80" t="s">
        <v>288</v>
      </c>
      <c r="C234" s="80" t="s">
        <v>329</v>
      </c>
      <c r="D234" s="81">
        <v>40000</v>
      </c>
      <c r="E234" s="82" t="s">
        <v>113</v>
      </c>
    </row>
    <row r="235" spans="2:5" ht="18" customHeight="1" x14ac:dyDescent="0.15">
      <c r="B235" s="80" t="s">
        <v>288</v>
      </c>
      <c r="C235" s="80" t="s">
        <v>330</v>
      </c>
      <c r="D235" s="81">
        <v>50000</v>
      </c>
      <c r="E235" s="82" t="s">
        <v>113</v>
      </c>
    </row>
    <row r="236" spans="2:5" ht="18" customHeight="1" x14ac:dyDescent="0.15">
      <c r="B236" s="80" t="s">
        <v>288</v>
      </c>
      <c r="C236" s="80" t="s">
        <v>331</v>
      </c>
      <c r="D236" s="81">
        <v>58000</v>
      </c>
      <c r="E236" s="82" t="s">
        <v>113</v>
      </c>
    </row>
    <row r="237" spans="2:5" ht="18" customHeight="1" x14ac:dyDescent="0.15">
      <c r="B237" s="80" t="s">
        <v>288</v>
      </c>
      <c r="C237" s="80" t="s">
        <v>332</v>
      </c>
      <c r="D237" s="81">
        <v>92000</v>
      </c>
      <c r="E237" s="82" t="s">
        <v>113</v>
      </c>
    </row>
    <row r="238" spans="2:5" ht="18" customHeight="1" x14ac:dyDescent="0.15">
      <c r="B238" s="80" t="s">
        <v>288</v>
      </c>
      <c r="C238" s="80" t="s">
        <v>333</v>
      </c>
      <c r="D238" s="81">
        <v>200000</v>
      </c>
      <c r="E238" s="82" t="s">
        <v>113</v>
      </c>
    </row>
    <row r="239" spans="2:5" ht="18" customHeight="1" x14ac:dyDescent="0.15">
      <c r="B239" s="80" t="s">
        <v>288</v>
      </c>
      <c r="C239" s="80" t="s">
        <v>334</v>
      </c>
      <c r="D239" s="81">
        <v>15000</v>
      </c>
      <c r="E239" s="82" t="s">
        <v>246</v>
      </c>
    </row>
    <row r="240" spans="2:5" ht="18" customHeight="1" x14ac:dyDescent="0.15">
      <c r="B240" s="80" t="s">
        <v>288</v>
      </c>
      <c r="C240" s="80" t="s">
        <v>335</v>
      </c>
      <c r="D240" s="81">
        <v>15000</v>
      </c>
      <c r="E240" s="82" t="s">
        <v>246</v>
      </c>
    </row>
    <row r="241" spans="2:5" ht="18" customHeight="1" x14ac:dyDescent="0.15">
      <c r="B241" s="80" t="s">
        <v>288</v>
      </c>
      <c r="C241" s="80" t="s">
        <v>336</v>
      </c>
      <c r="D241" s="81">
        <v>20000</v>
      </c>
      <c r="E241" s="82" t="s">
        <v>246</v>
      </c>
    </row>
    <row r="242" spans="2:5" ht="18" customHeight="1" x14ac:dyDescent="0.15">
      <c r="B242" s="80" t="s">
        <v>288</v>
      </c>
      <c r="C242" s="80" t="s">
        <v>337</v>
      </c>
      <c r="D242" s="81">
        <v>20000</v>
      </c>
      <c r="E242" s="82" t="s">
        <v>246</v>
      </c>
    </row>
    <row r="243" spans="2:5" ht="18" customHeight="1" x14ac:dyDescent="0.15">
      <c r="B243" s="80" t="s">
        <v>288</v>
      </c>
      <c r="C243" s="80" t="s">
        <v>338</v>
      </c>
      <c r="D243" s="81">
        <v>20000</v>
      </c>
      <c r="E243" s="82" t="s">
        <v>246</v>
      </c>
    </row>
    <row r="244" spans="2:5" ht="18" customHeight="1" x14ac:dyDescent="0.15">
      <c r="B244" s="80" t="s">
        <v>288</v>
      </c>
      <c r="C244" s="80" t="s">
        <v>339</v>
      </c>
      <c r="D244" s="81">
        <v>120000</v>
      </c>
      <c r="E244" s="82" t="s">
        <v>246</v>
      </c>
    </row>
    <row r="245" spans="2:5" ht="18" customHeight="1" x14ac:dyDescent="0.15">
      <c r="B245" s="80" t="s">
        <v>288</v>
      </c>
      <c r="C245" s="80" t="s">
        <v>340</v>
      </c>
      <c r="D245" s="81">
        <v>120000</v>
      </c>
      <c r="E245" s="82" t="s">
        <v>246</v>
      </c>
    </row>
    <row r="246" spans="2:5" ht="18" customHeight="1" x14ac:dyDescent="0.15">
      <c r="B246" s="80" t="s">
        <v>288</v>
      </c>
      <c r="C246" s="80" t="s">
        <v>341</v>
      </c>
      <c r="D246" s="81">
        <v>199000</v>
      </c>
      <c r="E246" s="82" t="s">
        <v>246</v>
      </c>
    </row>
    <row r="247" spans="2:5" ht="18" customHeight="1" x14ac:dyDescent="0.15">
      <c r="B247" s="80" t="s">
        <v>288</v>
      </c>
      <c r="C247" s="80" t="s">
        <v>342</v>
      </c>
      <c r="D247" s="81">
        <v>20300</v>
      </c>
      <c r="E247" s="82" t="s">
        <v>246</v>
      </c>
    </row>
    <row r="248" spans="2:5" ht="18" customHeight="1" x14ac:dyDescent="0.15">
      <c r="B248" s="80" t="s">
        <v>288</v>
      </c>
      <c r="C248" s="80" t="s">
        <v>343</v>
      </c>
      <c r="D248" s="81">
        <v>25000</v>
      </c>
      <c r="E248" s="82" t="s">
        <v>246</v>
      </c>
    </row>
    <row r="249" spans="2:5" ht="18" customHeight="1" x14ac:dyDescent="0.15">
      <c r="B249" s="80" t="s">
        <v>288</v>
      </c>
      <c r="C249" s="80" t="s">
        <v>344</v>
      </c>
      <c r="D249" s="81">
        <v>32000</v>
      </c>
      <c r="E249" s="82" t="s">
        <v>246</v>
      </c>
    </row>
    <row r="250" spans="2:5" ht="18" customHeight="1" x14ac:dyDescent="0.15">
      <c r="B250" s="80" t="s">
        <v>288</v>
      </c>
      <c r="C250" s="80" t="s">
        <v>345</v>
      </c>
      <c r="D250" s="81">
        <v>38000</v>
      </c>
      <c r="E250" s="82" t="s">
        <v>246</v>
      </c>
    </row>
    <row r="251" spans="2:5" ht="18" customHeight="1" x14ac:dyDescent="0.15">
      <c r="B251" s="80" t="s">
        <v>288</v>
      </c>
      <c r="C251" s="80" t="s">
        <v>346</v>
      </c>
      <c r="D251" s="81">
        <v>46721</v>
      </c>
      <c r="E251" s="82" t="s">
        <v>246</v>
      </c>
    </row>
    <row r="252" spans="2:5" ht="18" customHeight="1" x14ac:dyDescent="0.15">
      <c r="B252" s="80" t="s">
        <v>288</v>
      </c>
      <c r="C252" s="80" t="s">
        <v>347</v>
      </c>
      <c r="D252" s="81">
        <v>50000</v>
      </c>
      <c r="E252" s="82" t="s">
        <v>246</v>
      </c>
    </row>
    <row r="253" spans="2:5" ht="18" customHeight="1" x14ac:dyDescent="0.15">
      <c r="B253" s="80" t="s">
        <v>288</v>
      </c>
      <c r="C253" s="80" t="s">
        <v>348</v>
      </c>
      <c r="D253" s="81">
        <v>100000</v>
      </c>
      <c r="E253" s="82" t="s">
        <v>246</v>
      </c>
    </row>
    <row r="254" spans="2:5" ht="18" customHeight="1" x14ac:dyDescent="0.15">
      <c r="B254" s="80" t="s">
        <v>288</v>
      </c>
      <c r="C254" s="80" t="s">
        <v>349</v>
      </c>
      <c r="D254" s="81">
        <v>200000</v>
      </c>
      <c r="E254" s="82" t="s">
        <v>246</v>
      </c>
    </row>
    <row r="255" spans="2:5" ht="18" customHeight="1" x14ac:dyDescent="0.15">
      <c r="B255" s="80" t="s">
        <v>288</v>
      </c>
      <c r="C255" s="80" t="s">
        <v>350</v>
      </c>
      <c r="D255" s="81">
        <v>64000</v>
      </c>
      <c r="E255" s="82" t="s">
        <v>246</v>
      </c>
    </row>
    <row r="256" spans="2:5" ht="18" customHeight="1" x14ac:dyDescent="0.15">
      <c r="B256" s="80" t="s">
        <v>288</v>
      </c>
      <c r="C256" s="80" t="s">
        <v>351</v>
      </c>
      <c r="D256" s="81">
        <v>167117</v>
      </c>
      <c r="E256" s="82" t="s">
        <v>246</v>
      </c>
    </row>
    <row r="257" spans="2:5" ht="18" customHeight="1" x14ac:dyDescent="0.15">
      <c r="B257" s="80" t="s">
        <v>288</v>
      </c>
      <c r="C257" s="80" t="s">
        <v>352</v>
      </c>
      <c r="D257" s="81">
        <v>75000</v>
      </c>
      <c r="E257" s="82" t="s">
        <v>246</v>
      </c>
    </row>
    <row r="258" spans="2:5" ht="18" customHeight="1" x14ac:dyDescent="0.15">
      <c r="B258" s="80" t="s">
        <v>288</v>
      </c>
      <c r="C258" s="80" t="s">
        <v>353</v>
      </c>
      <c r="D258" s="81">
        <v>80000</v>
      </c>
      <c r="E258" s="82" t="s">
        <v>246</v>
      </c>
    </row>
    <row r="259" spans="2:5" ht="18" customHeight="1" x14ac:dyDescent="0.15">
      <c r="B259" s="80" t="s">
        <v>288</v>
      </c>
      <c r="C259" s="80" t="s">
        <v>354</v>
      </c>
      <c r="D259" s="81">
        <v>80209</v>
      </c>
      <c r="E259" s="82" t="s">
        <v>246</v>
      </c>
    </row>
    <row r="260" spans="2:5" ht="18" customHeight="1" x14ac:dyDescent="0.15">
      <c r="B260" s="80" t="s">
        <v>288</v>
      </c>
      <c r="C260" s="80" t="s">
        <v>355</v>
      </c>
      <c r="D260" s="81">
        <v>92189</v>
      </c>
      <c r="E260" s="82" t="s">
        <v>246</v>
      </c>
    </row>
    <row r="261" spans="2:5" ht="18" customHeight="1" x14ac:dyDescent="0.15">
      <c r="B261" s="80" t="s">
        <v>288</v>
      </c>
      <c r="C261" s="80" t="s">
        <v>356</v>
      </c>
      <c r="D261" s="81">
        <v>107504.96000000001</v>
      </c>
      <c r="E261" s="82" t="s">
        <v>246</v>
      </c>
    </row>
    <row r="262" spans="2:5" ht="18" customHeight="1" x14ac:dyDescent="0.15">
      <c r="B262" s="80" t="s">
        <v>288</v>
      </c>
      <c r="C262" s="80" t="s">
        <v>357</v>
      </c>
      <c r="D262" s="81">
        <v>110000</v>
      </c>
      <c r="E262" s="82" t="s">
        <v>246</v>
      </c>
    </row>
    <row r="263" spans="2:5" ht="18" customHeight="1" x14ac:dyDescent="0.15">
      <c r="B263" s="80" t="s">
        <v>288</v>
      </c>
      <c r="C263" s="80" t="s">
        <v>358</v>
      </c>
      <c r="D263" s="81">
        <v>124592</v>
      </c>
      <c r="E263" s="82" t="s">
        <v>246</v>
      </c>
    </row>
    <row r="264" spans="2:5" ht="18" customHeight="1" x14ac:dyDescent="0.15">
      <c r="B264" s="80" t="s">
        <v>288</v>
      </c>
      <c r="C264" s="80" t="s">
        <v>359</v>
      </c>
      <c r="D264" s="81">
        <v>124930</v>
      </c>
      <c r="E264" s="82" t="s">
        <v>246</v>
      </c>
    </row>
    <row r="265" spans="2:5" ht="18" customHeight="1" x14ac:dyDescent="0.15">
      <c r="B265" s="80" t="s">
        <v>288</v>
      </c>
      <c r="C265" s="80" t="s">
        <v>360</v>
      </c>
      <c r="D265" s="81">
        <v>160000</v>
      </c>
      <c r="E265" s="82" t="s">
        <v>246</v>
      </c>
    </row>
    <row r="266" spans="2:5" ht="18" customHeight="1" x14ac:dyDescent="0.15">
      <c r="B266" s="80" t="s">
        <v>288</v>
      </c>
      <c r="C266" s="80" t="s">
        <v>361</v>
      </c>
      <c r="D266" s="81">
        <v>180000</v>
      </c>
      <c r="E266" s="82" t="s">
        <v>246</v>
      </c>
    </row>
    <row r="267" spans="2:5" ht="18" customHeight="1" x14ac:dyDescent="0.15">
      <c r="B267" s="80" t="s">
        <v>288</v>
      </c>
      <c r="C267" s="80" t="s">
        <v>362</v>
      </c>
      <c r="D267" s="81">
        <v>200000</v>
      </c>
      <c r="E267" s="82" t="s">
        <v>246</v>
      </c>
    </row>
    <row r="268" spans="2:5" ht="18" customHeight="1" x14ac:dyDescent="0.15">
      <c r="B268" s="80" t="s">
        <v>288</v>
      </c>
      <c r="C268" s="80" t="s">
        <v>363</v>
      </c>
      <c r="D268" s="81">
        <v>240000</v>
      </c>
      <c r="E268" s="82" t="s">
        <v>246</v>
      </c>
    </row>
    <row r="269" spans="2:5" ht="18" customHeight="1" x14ac:dyDescent="0.15">
      <c r="B269" s="80" t="s">
        <v>288</v>
      </c>
      <c r="C269" s="80" t="s">
        <v>364</v>
      </c>
      <c r="D269" s="81">
        <v>240000</v>
      </c>
      <c r="E269" s="82" t="s">
        <v>246</v>
      </c>
    </row>
    <row r="270" spans="2:5" ht="18" customHeight="1" x14ac:dyDescent="0.15">
      <c r="B270" s="80" t="s">
        <v>288</v>
      </c>
      <c r="C270" s="80" t="s">
        <v>365</v>
      </c>
      <c r="D270" s="81">
        <v>240000</v>
      </c>
      <c r="E270" s="82" t="s">
        <v>246</v>
      </c>
    </row>
    <row r="271" spans="2:5" ht="18" customHeight="1" x14ac:dyDescent="0.15">
      <c r="B271" s="80" t="s">
        <v>288</v>
      </c>
      <c r="C271" s="80" t="s">
        <v>366</v>
      </c>
      <c r="D271" s="81">
        <v>250000</v>
      </c>
      <c r="E271" s="82" t="s">
        <v>246</v>
      </c>
    </row>
    <row r="272" spans="2:5" ht="18" customHeight="1" x14ac:dyDescent="0.15">
      <c r="B272" s="80" t="s">
        <v>288</v>
      </c>
      <c r="C272" s="80" t="s">
        <v>367</v>
      </c>
      <c r="D272" s="81">
        <v>358176</v>
      </c>
      <c r="E272" s="82" t="s">
        <v>246</v>
      </c>
    </row>
    <row r="273" spans="2:5" ht="18" customHeight="1" x14ac:dyDescent="0.15">
      <c r="B273" s="80" t="s">
        <v>288</v>
      </c>
      <c r="C273" s="80" t="s">
        <v>368</v>
      </c>
      <c r="D273" s="81">
        <v>240000</v>
      </c>
      <c r="E273" s="82" t="s">
        <v>246</v>
      </c>
    </row>
    <row r="274" spans="2:5" ht="18" customHeight="1" x14ac:dyDescent="0.15">
      <c r="B274" s="80" t="s">
        <v>288</v>
      </c>
      <c r="C274" s="80" t="s">
        <v>369</v>
      </c>
      <c r="D274" s="81">
        <v>21300</v>
      </c>
      <c r="E274" s="82" t="s">
        <v>105</v>
      </c>
    </row>
    <row r="275" spans="2:5" ht="18" customHeight="1" x14ac:dyDescent="0.15">
      <c r="B275" s="80" t="s">
        <v>288</v>
      </c>
      <c r="C275" s="80" t="s">
        <v>370</v>
      </c>
      <c r="D275" s="81">
        <v>26500</v>
      </c>
      <c r="E275" s="82" t="s">
        <v>105</v>
      </c>
    </row>
    <row r="276" spans="2:5" ht="18" customHeight="1" x14ac:dyDescent="0.15">
      <c r="B276" s="80" t="s">
        <v>288</v>
      </c>
      <c r="C276" s="80" t="s">
        <v>371</v>
      </c>
      <c r="D276" s="81">
        <v>28300</v>
      </c>
      <c r="E276" s="82" t="s">
        <v>105</v>
      </c>
    </row>
    <row r="277" spans="2:5" ht="18" customHeight="1" x14ac:dyDescent="0.15">
      <c r="B277" s="80" t="s">
        <v>288</v>
      </c>
      <c r="C277" s="80" t="s">
        <v>372</v>
      </c>
      <c r="D277" s="81">
        <v>59000</v>
      </c>
      <c r="E277" s="82" t="s">
        <v>105</v>
      </c>
    </row>
    <row r="278" spans="2:5" ht="18" customHeight="1" x14ac:dyDescent="0.15">
      <c r="B278" s="80" t="s">
        <v>288</v>
      </c>
      <c r="C278" s="80" t="s">
        <v>373</v>
      </c>
      <c r="D278" s="81">
        <v>101000</v>
      </c>
      <c r="E278" s="82" t="s">
        <v>105</v>
      </c>
    </row>
    <row r="279" spans="2:5" ht="18" customHeight="1" x14ac:dyDescent="0.15">
      <c r="B279" s="80" t="s">
        <v>288</v>
      </c>
      <c r="C279" s="80" t="s">
        <v>374</v>
      </c>
      <c r="D279" s="81">
        <v>28000</v>
      </c>
      <c r="E279" s="82" t="s">
        <v>105</v>
      </c>
    </row>
    <row r="280" spans="2:5" ht="18" customHeight="1" x14ac:dyDescent="0.15">
      <c r="B280" s="80" t="s">
        <v>288</v>
      </c>
      <c r="C280" s="80" t="s">
        <v>375</v>
      </c>
      <c r="D280" s="81">
        <v>19500</v>
      </c>
      <c r="E280" s="82" t="s">
        <v>105</v>
      </c>
    </row>
    <row r="281" spans="2:5" ht="18" customHeight="1" x14ac:dyDescent="0.15">
      <c r="B281" s="80" t="s">
        <v>288</v>
      </c>
      <c r="C281" s="80" t="s">
        <v>376</v>
      </c>
      <c r="D281" s="81">
        <v>700000</v>
      </c>
      <c r="E281" s="82" t="s">
        <v>105</v>
      </c>
    </row>
    <row r="282" spans="2:5" ht="18" customHeight="1" x14ac:dyDescent="0.15">
      <c r="B282" s="80" t="s">
        <v>288</v>
      </c>
      <c r="C282" s="80" t="s">
        <v>377</v>
      </c>
      <c r="D282" s="81">
        <v>14000</v>
      </c>
      <c r="E282" s="82" t="s">
        <v>240</v>
      </c>
    </row>
    <row r="283" spans="2:5" ht="18" customHeight="1" x14ac:dyDescent="0.15">
      <c r="B283" s="80" t="s">
        <v>288</v>
      </c>
      <c r="C283" s="80" t="s">
        <v>378</v>
      </c>
      <c r="D283" s="81">
        <v>15000</v>
      </c>
      <c r="E283" s="82" t="s">
        <v>240</v>
      </c>
    </row>
    <row r="284" spans="2:5" ht="18" customHeight="1" x14ac:dyDescent="0.15">
      <c r="B284" s="80" t="s">
        <v>288</v>
      </c>
      <c r="C284" s="80" t="s">
        <v>379</v>
      </c>
      <c r="D284" s="81">
        <v>20000</v>
      </c>
      <c r="E284" s="82" t="s">
        <v>240</v>
      </c>
    </row>
    <row r="285" spans="2:5" ht="18" customHeight="1" x14ac:dyDescent="0.15">
      <c r="B285" s="80" t="s">
        <v>288</v>
      </c>
      <c r="C285" s="80" t="s">
        <v>380</v>
      </c>
      <c r="D285" s="81">
        <v>23000</v>
      </c>
      <c r="E285" s="82" t="s">
        <v>240</v>
      </c>
    </row>
    <row r="286" spans="2:5" ht="18" customHeight="1" x14ac:dyDescent="0.15">
      <c r="B286" s="80" t="s">
        <v>288</v>
      </c>
      <c r="C286" s="80" t="s">
        <v>381</v>
      </c>
      <c r="D286" s="81">
        <v>25000</v>
      </c>
      <c r="E286" s="82" t="s">
        <v>240</v>
      </c>
    </row>
    <row r="287" spans="2:5" ht="18" customHeight="1" x14ac:dyDescent="0.15">
      <c r="B287" s="80" t="s">
        <v>288</v>
      </c>
      <c r="C287" s="80" t="s">
        <v>382</v>
      </c>
      <c r="D287" s="81">
        <v>30000</v>
      </c>
      <c r="E287" s="82" t="s">
        <v>240</v>
      </c>
    </row>
    <row r="288" spans="2:5" ht="18" customHeight="1" x14ac:dyDescent="0.15">
      <c r="B288" s="80" t="s">
        <v>288</v>
      </c>
      <c r="C288" s="80" t="s">
        <v>383</v>
      </c>
      <c r="D288" s="81">
        <v>30000</v>
      </c>
      <c r="E288" s="82" t="s">
        <v>240</v>
      </c>
    </row>
    <row r="289" spans="2:5" ht="18" customHeight="1" x14ac:dyDescent="0.15">
      <c r="B289" s="80" t="s">
        <v>288</v>
      </c>
      <c r="C289" s="80" t="s">
        <v>384</v>
      </c>
      <c r="D289" s="81">
        <v>30000</v>
      </c>
      <c r="E289" s="82" t="s">
        <v>240</v>
      </c>
    </row>
    <row r="290" spans="2:5" ht="18" customHeight="1" x14ac:dyDescent="0.15">
      <c r="B290" s="80" t="s">
        <v>288</v>
      </c>
      <c r="C290" s="80" t="s">
        <v>385</v>
      </c>
      <c r="D290" s="81">
        <v>30000</v>
      </c>
      <c r="E290" s="82" t="s">
        <v>240</v>
      </c>
    </row>
    <row r="291" spans="2:5" ht="18" customHeight="1" x14ac:dyDescent="0.15">
      <c r="B291" s="80" t="s">
        <v>288</v>
      </c>
      <c r="C291" s="80" t="s">
        <v>386</v>
      </c>
      <c r="D291" s="81">
        <v>30000</v>
      </c>
      <c r="E291" s="82" t="s">
        <v>240</v>
      </c>
    </row>
    <row r="292" spans="2:5" ht="18" customHeight="1" x14ac:dyDescent="0.15">
      <c r="B292" s="80" t="s">
        <v>288</v>
      </c>
      <c r="C292" s="80" t="s">
        <v>387</v>
      </c>
      <c r="D292" s="81">
        <v>30000</v>
      </c>
      <c r="E292" s="82" t="s">
        <v>240</v>
      </c>
    </row>
    <row r="293" spans="2:5" ht="18" customHeight="1" x14ac:dyDescent="0.15">
      <c r="B293" s="80" t="s">
        <v>288</v>
      </c>
      <c r="C293" s="80" t="s">
        <v>388</v>
      </c>
      <c r="D293" s="81">
        <v>30000</v>
      </c>
      <c r="E293" s="82" t="s">
        <v>240</v>
      </c>
    </row>
    <row r="294" spans="2:5" ht="18" customHeight="1" x14ac:dyDescent="0.15">
      <c r="B294" s="80" t="s">
        <v>288</v>
      </c>
      <c r="C294" s="80" t="s">
        <v>389</v>
      </c>
      <c r="D294" s="81">
        <v>30000</v>
      </c>
      <c r="E294" s="82" t="s">
        <v>240</v>
      </c>
    </row>
    <row r="295" spans="2:5" ht="18" customHeight="1" x14ac:dyDescent="0.15">
      <c r="B295" s="80" t="s">
        <v>288</v>
      </c>
      <c r="C295" s="80" t="s">
        <v>390</v>
      </c>
      <c r="D295" s="81">
        <v>32000</v>
      </c>
      <c r="E295" s="82" t="s">
        <v>240</v>
      </c>
    </row>
    <row r="296" spans="2:5" ht="18" customHeight="1" x14ac:dyDescent="0.15">
      <c r="B296" s="80" t="s">
        <v>288</v>
      </c>
      <c r="C296" s="80" t="s">
        <v>391</v>
      </c>
      <c r="D296" s="81">
        <v>50000</v>
      </c>
      <c r="E296" s="82" t="s">
        <v>240</v>
      </c>
    </row>
    <row r="297" spans="2:5" ht="18" customHeight="1" x14ac:dyDescent="0.15">
      <c r="B297" s="80" t="s">
        <v>288</v>
      </c>
      <c r="C297" s="80" t="s">
        <v>392</v>
      </c>
      <c r="D297" s="81">
        <v>50000</v>
      </c>
      <c r="E297" s="82" t="s">
        <v>240</v>
      </c>
    </row>
    <row r="298" spans="2:5" ht="18" customHeight="1" x14ac:dyDescent="0.15">
      <c r="B298" s="80" t="s">
        <v>288</v>
      </c>
      <c r="C298" s="80" t="s">
        <v>393</v>
      </c>
      <c r="D298" s="81">
        <v>60000</v>
      </c>
      <c r="E298" s="82" t="s">
        <v>240</v>
      </c>
    </row>
    <row r="299" spans="2:5" ht="18" customHeight="1" x14ac:dyDescent="0.15">
      <c r="B299" s="80" t="s">
        <v>288</v>
      </c>
      <c r="C299" s="80" t="s">
        <v>394</v>
      </c>
      <c r="D299" s="81">
        <v>100000</v>
      </c>
      <c r="E299" s="82" t="s">
        <v>240</v>
      </c>
    </row>
    <row r="300" spans="2:5" ht="18" customHeight="1" x14ac:dyDescent="0.15">
      <c r="B300" s="80" t="s">
        <v>288</v>
      </c>
      <c r="C300" s="80" t="s">
        <v>395</v>
      </c>
      <c r="D300" s="81">
        <v>240000</v>
      </c>
      <c r="E300" s="82" t="s">
        <v>240</v>
      </c>
    </row>
    <row r="301" spans="2:5" ht="18" customHeight="1" x14ac:dyDescent="0.15">
      <c r="B301" s="80" t="s">
        <v>288</v>
      </c>
      <c r="C301" s="80" t="s">
        <v>396</v>
      </c>
      <c r="D301" s="81">
        <v>240000</v>
      </c>
      <c r="E301" s="82" t="s">
        <v>240</v>
      </c>
    </row>
    <row r="302" spans="2:5" ht="18" customHeight="1" x14ac:dyDescent="0.15">
      <c r="B302" s="80" t="s">
        <v>288</v>
      </c>
      <c r="C302" s="80" t="s">
        <v>397</v>
      </c>
      <c r="D302" s="81">
        <v>149000</v>
      </c>
      <c r="E302" s="82" t="s">
        <v>115</v>
      </c>
    </row>
    <row r="303" spans="2:5" ht="18" customHeight="1" x14ac:dyDescent="0.15">
      <c r="B303" s="80" t="s">
        <v>288</v>
      </c>
      <c r="C303" s="80" t="s">
        <v>398</v>
      </c>
      <c r="D303" s="81">
        <v>28000</v>
      </c>
      <c r="E303" s="82" t="s">
        <v>115</v>
      </c>
    </row>
    <row r="304" spans="2:5" ht="18" customHeight="1" x14ac:dyDescent="0.15">
      <c r="B304" s="80" t="s">
        <v>288</v>
      </c>
      <c r="C304" s="80" t="s">
        <v>399</v>
      </c>
      <c r="D304" s="81">
        <v>37000</v>
      </c>
      <c r="E304" s="82" t="s">
        <v>115</v>
      </c>
    </row>
    <row r="305" spans="2:5" ht="18" customHeight="1" x14ac:dyDescent="0.15">
      <c r="B305" s="80" t="s">
        <v>288</v>
      </c>
      <c r="C305" s="80" t="s">
        <v>400</v>
      </c>
      <c r="D305" s="81">
        <v>26000</v>
      </c>
      <c r="E305" s="82" t="s">
        <v>115</v>
      </c>
    </row>
    <row r="306" spans="2:5" ht="18" customHeight="1" x14ac:dyDescent="0.15">
      <c r="B306" s="80" t="s">
        <v>288</v>
      </c>
      <c r="C306" s="80" t="s">
        <v>401</v>
      </c>
      <c r="D306" s="81">
        <v>38000</v>
      </c>
      <c r="E306" s="82" t="s">
        <v>115</v>
      </c>
    </row>
    <row r="307" spans="2:5" ht="18" customHeight="1" x14ac:dyDescent="0.15">
      <c r="B307" s="80" t="s">
        <v>288</v>
      </c>
      <c r="C307" s="80" t="s">
        <v>402</v>
      </c>
      <c r="D307" s="81">
        <v>45000</v>
      </c>
      <c r="E307" s="82" t="s">
        <v>115</v>
      </c>
    </row>
    <row r="308" spans="2:5" ht="18" customHeight="1" x14ac:dyDescent="0.15">
      <c r="B308" s="80" t="s">
        <v>288</v>
      </c>
      <c r="C308" s="80" t="s">
        <v>403</v>
      </c>
      <c r="D308" s="81">
        <v>30000</v>
      </c>
      <c r="E308" s="82" t="s">
        <v>90</v>
      </c>
    </row>
    <row r="309" spans="2:5" ht="18" customHeight="1" x14ac:dyDescent="0.15">
      <c r="B309" s="80" t="s">
        <v>288</v>
      </c>
      <c r="C309" s="80" t="s">
        <v>404</v>
      </c>
      <c r="D309" s="81">
        <v>33000</v>
      </c>
      <c r="E309" s="82" t="s">
        <v>90</v>
      </c>
    </row>
    <row r="310" spans="2:5" ht="18" customHeight="1" x14ac:dyDescent="0.15">
      <c r="B310" s="80" t="s">
        <v>288</v>
      </c>
      <c r="C310" s="80" t="s">
        <v>405</v>
      </c>
      <c r="D310" s="81">
        <v>45000</v>
      </c>
      <c r="E310" s="82" t="s">
        <v>90</v>
      </c>
    </row>
    <row r="311" spans="2:5" ht="18" customHeight="1" x14ac:dyDescent="0.15">
      <c r="B311" s="80" t="s">
        <v>288</v>
      </c>
      <c r="C311" s="80" t="s">
        <v>406</v>
      </c>
      <c r="D311" s="81">
        <v>65000</v>
      </c>
      <c r="E311" s="82" t="s">
        <v>90</v>
      </c>
    </row>
    <row r="312" spans="2:5" ht="18" customHeight="1" x14ac:dyDescent="0.15">
      <c r="B312" s="80" t="s">
        <v>288</v>
      </c>
      <c r="C312" s="80" t="s">
        <v>407</v>
      </c>
      <c r="D312" s="81">
        <v>70000</v>
      </c>
      <c r="E312" s="82" t="s">
        <v>90</v>
      </c>
    </row>
    <row r="313" spans="2:5" ht="18" customHeight="1" x14ac:dyDescent="0.15">
      <c r="B313" s="80" t="s">
        <v>288</v>
      </c>
      <c r="C313" s="80" t="s">
        <v>408</v>
      </c>
      <c r="D313" s="81">
        <v>80000</v>
      </c>
      <c r="E313" s="82" t="s">
        <v>90</v>
      </c>
    </row>
    <row r="314" spans="2:5" ht="18" customHeight="1" x14ac:dyDescent="0.15">
      <c r="B314" s="80" t="s">
        <v>288</v>
      </c>
      <c r="C314" s="80" t="s">
        <v>409</v>
      </c>
      <c r="D314" s="81">
        <v>105000</v>
      </c>
      <c r="E314" s="82" t="s">
        <v>90</v>
      </c>
    </row>
    <row r="315" spans="2:5" ht="18" customHeight="1" x14ac:dyDescent="0.15">
      <c r="B315" s="80" t="s">
        <v>288</v>
      </c>
      <c r="C315" s="80" t="s">
        <v>410</v>
      </c>
      <c r="D315" s="81">
        <v>110000</v>
      </c>
      <c r="E315" s="82" t="s">
        <v>90</v>
      </c>
    </row>
    <row r="316" spans="2:5" ht="18" customHeight="1" x14ac:dyDescent="0.15">
      <c r="B316" s="80" t="s">
        <v>288</v>
      </c>
      <c r="C316" s="80" t="s">
        <v>411</v>
      </c>
      <c r="D316" s="81">
        <v>120000</v>
      </c>
      <c r="E316" s="82" t="s">
        <v>90</v>
      </c>
    </row>
    <row r="317" spans="2:5" ht="18" customHeight="1" x14ac:dyDescent="0.15">
      <c r="B317" s="80" t="s">
        <v>288</v>
      </c>
      <c r="C317" s="80" t="s">
        <v>412</v>
      </c>
      <c r="D317" s="81">
        <v>120000</v>
      </c>
      <c r="E317" s="82" t="s">
        <v>90</v>
      </c>
    </row>
    <row r="318" spans="2:5" ht="18" customHeight="1" x14ac:dyDescent="0.15">
      <c r="B318" s="80" t="s">
        <v>288</v>
      </c>
      <c r="C318" s="80" t="s">
        <v>413</v>
      </c>
      <c r="D318" s="81">
        <v>130000</v>
      </c>
      <c r="E318" s="82" t="s">
        <v>90</v>
      </c>
    </row>
    <row r="319" spans="2:5" ht="18" customHeight="1" x14ac:dyDescent="0.15">
      <c r="B319" s="80" t="s">
        <v>288</v>
      </c>
      <c r="C319" s="80" t="s">
        <v>414</v>
      </c>
      <c r="D319" s="81">
        <v>140000</v>
      </c>
      <c r="E319" s="82" t="s">
        <v>90</v>
      </c>
    </row>
    <row r="320" spans="2:5" ht="18" customHeight="1" x14ac:dyDescent="0.15">
      <c r="B320" s="80" t="s">
        <v>288</v>
      </c>
      <c r="C320" s="80" t="s">
        <v>415</v>
      </c>
      <c r="D320" s="81">
        <v>150000</v>
      </c>
      <c r="E320" s="82" t="s">
        <v>90</v>
      </c>
    </row>
    <row r="321" spans="2:5" ht="18" customHeight="1" x14ac:dyDescent="0.15">
      <c r="B321" s="80" t="s">
        <v>288</v>
      </c>
      <c r="C321" s="80" t="s">
        <v>416</v>
      </c>
      <c r="D321" s="81">
        <v>150000</v>
      </c>
      <c r="E321" s="82" t="s">
        <v>90</v>
      </c>
    </row>
    <row r="322" spans="2:5" ht="18" customHeight="1" x14ac:dyDescent="0.15">
      <c r="B322" s="80" t="s">
        <v>288</v>
      </c>
      <c r="C322" s="80" t="s">
        <v>417</v>
      </c>
      <c r="D322" s="81">
        <v>160000</v>
      </c>
      <c r="E322" s="82" t="s">
        <v>90</v>
      </c>
    </row>
    <row r="323" spans="2:5" ht="18" customHeight="1" x14ac:dyDescent="0.15">
      <c r="B323" s="80" t="s">
        <v>288</v>
      </c>
      <c r="C323" s="80" t="s">
        <v>418</v>
      </c>
      <c r="D323" s="81">
        <v>190000</v>
      </c>
      <c r="E323" s="82" t="s">
        <v>90</v>
      </c>
    </row>
    <row r="324" spans="2:5" ht="18" customHeight="1" x14ac:dyDescent="0.15">
      <c r="B324" s="80" t="s">
        <v>288</v>
      </c>
      <c r="C324" s="80" t="s">
        <v>419</v>
      </c>
      <c r="D324" s="81">
        <v>200000</v>
      </c>
      <c r="E324" s="82" t="s">
        <v>90</v>
      </c>
    </row>
    <row r="325" spans="2:5" ht="18" customHeight="1" x14ac:dyDescent="0.15">
      <c r="B325" s="80" t="s">
        <v>288</v>
      </c>
      <c r="C325" s="80" t="s">
        <v>420</v>
      </c>
      <c r="D325" s="81">
        <v>200000</v>
      </c>
      <c r="E325" s="82" t="s">
        <v>90</v>
      </c>
    </row>
    <row r="326" spans="2:5" ht="18" customHeight="1" x14ac:dyDescent="0.15">
      <c r="B326" s="80" t="s">
        <v>288</v>
      </c>
      <c r="C326" s="80" t="s">
        <v>421</v>
      </c>
      <c r="D326" s="81">
        <v>200000</v>
      </c>
      <c r="E326" s="82" t="s">
        <v>90</v>
      </c>
    </row>
    <row r="327" spans="2:5" ht="18" customHeight="1" x14ac:dyDescent="0.15">
      <c r="B327" s="80" t="s">
        <v>288</v>
      </c>
      <c r="C327" s="80" t="s">
        <v>422</v>
      </c>
      <c r="D327" s="81">
        <v>200000</v>
      </c>
      <c r="E327" s="82" t="s">
        <v>90</v>
      </c>
    </row>
    <row r="328" spans="2:5" ht="18" customHeight="1" x14ac:dyDescent="0.15">
      <c r="B328" s="80" t="s">
        <v>288</v>
      </c>
      <c r="C328" s="80" t="s">
        <v>423</v>
      </c>
      <c r="D328" s="81">
        <v>230000</v>
      </c>
      <c r="E328" s="82" t="s">
        <v>90</v>
      </c>
    </row>
    <row r="329" spans="2:5" ht="18" customHeight="1" x14ac:dyDescent="0.15">
      <c r="B329" s="80" t="s">
        <v>288</v>
      </c>
      <c r="C329" s="80" t="s">
        <v>424</v>
      </c>
      <c r="D329" s="81">
        <v>240000</v>
      </c>
      <c r="E329" s="82" t="s">
        <v>90</v>
      </c>
    </row>
    <row r="330" spans="2:5" ht="18" customHeight="1" x14ac:dyDescent="0.15">
      <c r="B330" s="80" t="s">
        <v>288</v>
      </c>
      <c r="C330" s="80" t="s">
        <v>425</v>
      </c>
      <c r="D330" s="81">
        <v>240000</v>
      </c>
      <c r="E330" s="82" t="s">
        <v>90</v>
      </c>
    </row>
    <row r="331" spans="2:5" ht="18" customHeight="1" x14ac:dyDescent="0.15">
      <c r="B331" s="80" t="s">
        <v>288</v>
      </c>
      <c r="C331" s="80" t="s">
        <v>426</v>
      </c>
      <c r="D331" s="81">
        <v>240000</v>
      </c>
      <c r="E331" s="82" t="s">
        <v>90</v>
      </c>
    </row>
    <row r="332" spans="2:5" ht="18" customHeight="1" x14ac:dyDescent="0.15">
      <c r="B332" s="80" t="s">
        <v>288</v>
      </c>
      <c r="C332" s="80" t="s">
        <v>427</v>
      </c>
      <c r="D332" s="81">
        <v>240000</v>
      </c>
      <c r="E332" s="82" t="s">
        <v>90</v>
      </c>
    </row>
    <row r="333" spans="2:5" ht="18" customHeight="1" x14ac:dyDescent="0.15">
      <c r="B333" s="80" t="s">
        <v>288</v>
      </c>
      <c r="C333" s="80" t="s">
        <v>428</v>
      </c>
      <c r="D333" s="81">
        <v>240000</v>
      </c>
      <c r="E333" s="82" t="s">
        <v>90</v>
      </c>
    </row>
    <row r="334" spans="2:5" ht="18" customHeight="1" x14ac:dyDescent="0.15">
      <c r="B334" s="80" t="s">
        <v>288</v>
      </c>
      <c r="C334" s="80" t="s">
        <v>429</v>
      </c>
      <c r="D334" s="81">
        <v>240000</v>
      </c>
      <c r="E334" s="82" t="s">
        <v>90</v>
      </c>
    </row>
    <row r="335" spans="2:5" ht="18" customHeight="1" x14ac:dyDescent="0.15">
      <c r="B335" s="80" t="s">
        <v>288</v>
      </c>
      <c r="C335" s="80" t="s">
        <v>430</v>
      </c>
      <c r="D335" s="81">
        <v>240000</v>
      </c>
      <c r="E335" s="82" t="s">
        <v>90</v>
      </c>
    </row>
    <row r="336" spans="2:5" ht="18" customHeight="1" x14ac:dyDescent="0.15">
      <c r="B336" s="80" t="s">
        <v>288</v>
      </c>
      <c r="C336" s="80" t="s">
        <v>431</v>
      </c>
      <c r="D336" s="81">
        <v>240000</v>
      </c>
      <c r="E336" s="82" t="s">
        <v>90</v>
      </c>
    </row>
    <row r="337" spans="2:5" ht="18" customHeight="1" x14ac:dyDescent="0.15">
      <c r="B337" s="80" t="s">
        <v>288</v>
      </c>
      <c r="C337" s="80" t="s">
        <v>432</v>
      </c>
      <c r="D337" s="81">
        <v>250000</v>
      </c>
      <c r="E337" s="82" t="s">
        <v>90</v>
      </c>
    </row>
    <row r="338" spans="2:5" ht="18" customHeight="1" x14ac:dyDescent="0.15">
      <c r="B338" s="80" t="s">
        <v>288</v>
      </c>
      <c r="C338" s="80" t="s">
        <v>433</v>
      </c>
      <c r="D338" s="81">
        <v>1200000</v>
      </c>
      <c r="E338" s="82" t="s">
        <v>90</v>
      </c>
    </row>
    <row r="339" spans="2:5" ht="18" customHeight="1" x14ac:dyDescent="0.15">
      <c r="B339" s="80" t="s">
        <v>288</v>
      </c>
      <c r="C339" s="80" t="s">
        <v>434</v>
      </c>
      <c r="D339" s="81">
        <v>70000</v>
      </c>
      <c r="E339" s="82" t="s">
        <v>92</v>
      </c>
    </row>
    <row r="340" spans="2:5" s="75" customFormat="1" ht="25.15" customHeight="1" x14ac:dyDescent="0.15">
      <c r="B340" s="83">
        <v>570000972</v>
      </c>
      <c r="C340" s="84" t="s">
        <v>435</v>
      </c>
      <c r="D340" s="85">
        <v>340000</v>
      </c>
      <c r="E340" s="86" t="s">
        <v>107</v>
      </c>
    </row>
    <row r="341" spans="2:5" s="75" customFormat="1" ht="25.15" customHeight="1" x14ac:dyDescent="0.15">
      <c r="B341" s="83">
        <v>570000972</v>
      </c>
      <c r="C341" s="84" t="s">
        <v>436</v>
      </c>
      <c r="D341" s="85">
        <v>400000</v>
      </c>
      <c r="E341" s="86">
        <v>209</v>
      </c>
    </row>
    <row r="342" spans="2:5" s="75" customFormat="1" ht="25.15" customHeight="1" x14ac:dyDescent="0.15">
      <c r="B342" s="83">
        <v>570000972</v>
      </c>
      <c r="C342" s="84" t="s">
        <v>437</v>
      </c>
      <c r="D342" s="85">
        <v>120000</v>
      </c>
      <c r="E342" s="86" t="s">
        <v>127</v>
      </c>
    </row>
    <row r="343" spans="2:5" s="75" customFormat="1" ht="25.15" customHeight="1" x14ac:dyDescent="0.15">
      <c r="B343" s="83">
        <v>570000972</v>
      </c>
      <c r="C343" s="84" t="s">
        <v>438</v>
      </c>
      <c r="D343" s="85">
        <v>450000</v>
      </c>
      <c r="E343" s="86" t="s">
        <v>102</v>
      </c>
    </row>
    <row r="344" spans="2:5" s="75" customFormat="1" ht="25.15" customHeight="1" x14ac:dyDescent="0.15">
      <c r="B344" s="83">
        <v>570000972</v>
      </c>
      <c r="C344" s="84" t="s">
        <v>439</v>
      </c>
      <c r="D344" s="85">
        <v>250000</v>
      </c>
      <c r="E344" s="86" t="s">
        <v>102</v>
      </c>
    </row>
    <row r="345" spans="2:5" s="75" customFormat="1" ht="25.15" customHeight="1" x14ac:dyDescent="0.15">
      <c r="B345" s="83">
        <v>570000972</v>
      </c>
      <c r="C345" s="84" t="s">
        <v>440</v>
      </c>
      <c r="D345" s="85">
        <v>23000</v>
      </c>
      <c r="E345" s="86" t="s">
        <v>151</v>
      </c>
    </row>
    <row r="346" spans="2:5" s="75" customFormat="1" ht="25.15" customHeight="1" x14ac:dyDescent="0.15">
      <c r="B346" s="83">
        <v>570000972</v>
      </c>
      <c r="C346" s="84" t="s">
        <v>441</v>
      </c>
      <c r="D346" s="85">
        <v>36000</v>
      </c>
      <c r="E346" s="86" t="s">
        <v>83</v>
      </c>
    </row>
    <row r="347" spans="2:5" s="75" customFormat="1" ht="25.15" customHeight="1" x14ac:dyDescent="0.15">
      <c r="B347" s="83">
        <v>570000972</v>
      </c>
      <c r="C347" s="84" t="s">
        <v>442</v>
      </c>
      <c r="D347" s="85">
        <v>98000</v>
      </c>
      <c r="E347" s="86" t="s">
        <v>177</v>
      </c>
    </row>
    <row r="348" spans="2:5" s="75" customFormat="1" ht="25.15" customHeight="1" x14ac:dyDescent="0.15">
      <c r="B348" s="83">
        <v>570000972</v>
      </c>
      <c r="C348" s="84" t="s">
        <v>443</v>
      </c>
      <c r="D348" s="85">
        <v>100000</v>
      </c>
      <c r="E348" s="86" t="s">
        <v>444</v>
      </c>
    </row>
    <row r="349" spans="2:5" s="75" customFormat="1" ht="25.15" customHeight="1" x14ac:dyDescent="0.15">
      <c r="B349" s="83">
        <v>570000972</v>
      </c>
      <c r="C349" s="84" t="s">
        <v>445</v>
      </c>
      <c r="D349" s="85">
        <v>55000</v>
      </c>
      <c r="E349" s="86">
        <v>217</v>
      </c>
    </row>
    <row r="350" spans="2:5" s="75" customFormat="1" ht="25.15" customHeight="1" x14ac:dyDescent="0.15">
      <c r="B350" s="83">
        <v>570000972</v>
      </c>
      <c r="C350" s="84" t="s">
        <v>446</v>
      </c>
      <c r="D350" s="85">
        <v>45000</v>
      </c>
      <c r="E350" s="86">
        <v>208</v>
      </c>
    </row>
    <row r="351" spans="2:5" s="75" customFormat="1" ht="25.15" customHeight="1" x14ac:dyDescent="0.15">
      <c r="B351" s="83">
        <v>570000972</v>
      </c>
      <c r="C351" s="84" t="s">
        <v>447</v>
      </c>
      <c r="D351" s="85">
        <v>165000</v>
      </c>
      <c r="E351" s="86" t="s">
        <v>113</v>
      </c>
    </row>
    <row r="352" spans="2:5" s="75" customFormat="1" ht="25.15" customHeight="1" x14ac:dyDescent="0.15">
      <c r="B352" s="83">
        <v>570000972</v>
      </c>
      <c r="C352" s="84" t="s">
        <v>448</v>
      </c>
      <c r="D352" s="85">
        <v>50000</v>
      </c>
      <c r="E352" s="86" t="s">
        <v>127</v>
      </c>
    </row>
    <row r="353" spans="2:5" s="75" customFormat="1" ht="25.15" customHeight="1" x14ac:dyDescent="0.15">
      <c r="B353" s="83">
        <v>570000972</v>
      </c>
      <c r="C353" s="84" t="s">
        <v>449</v>
      </c>
      <c r="D353" s="85">
        <v>2080000</v>
      </c>
      <c r="E353" s="86" t="s">
        <v>97</v>
      </c>
    </row>
    <row r="354" spans="2:5" s="75" customFormat="1" ht="25.15" customHeight="1" x14ac:dyDescent="0.15">
      <c r="B354" s="83">
        <v>570000972</v>
      </c>
      <c r="C354" s="84" t="s">
        <v>450</v>
      </c>
      <c r="D354" s="85">
        <v>350000</v>
      </c>
      <c r="E354" s="86" t="s">
        <v>121</v>
      </c>
    </row>
    <row r="355" spans="2:5" s="75" customFormat="1" ht="25.15" customHeight="1" x14ac:dyDescent="0.15">
      <c r="B355" s="83">
        <v>570000972</v>
      </c>
      <c r="C355" s="84" t="s">
        <v>451</v>
      </c>
      <c r="D355" s="85">
        <v>1000000</v>
      </c>
      <c r="E355" s="86" t="s">
        <v>102</v>
      </c>
    </row>
    <row r="356" spans="2:5" s="75" customFormat="1" ht="25.15" customHeight="1" x14ac:dyDescent="0.15">
      <c r="B356" s="83">
        <v>570000972</v>
      </c>
      <c r="C356" s="84" t="s">
        <v>452</v>
      </c>
      <c r="D356" s="85">
        <v>1200000</v>
      </c>
      <c r="E356" s="86" t="s">
        <v>121</v>
      </c>
    </row>
    <row r="357" spans="2:5" s="75" customFormat="1" ht="25.15" customHeight="1" x14ac:dyDescent="0.15">
      <c r="B357" s="83">
        <v>570000972</v>
      </c>
      <c r="C357" s="84" t="s">
        <v>453</v>
      </c>
      <c r="D357" s="85">
        <v>6385</v>
      </c>
      <c r="E357" s="86">
        <v>215</v>
      </c>
    </row>
    <row r="358" spans="2:5" s="75" customFormat="1" ht="25.15" customHeight="1" x14ac:dyDescent="0.15">
      <c r="B358" s="83">
        <v>570000972</v>
      </c>
      <c r="C358" s="84" t="s">
        <v>454</v>
      </c>
      <c r="D358" s="85">
        <v>12439</v>
      </c>
      <c r="E358" s="86">
        <v>215</v>
      </c>
    </row>
    <row r="359" spans="2:5" s="75" customFormat="1" ht="25.15" customHeight="1" x14ac:dyDescent="0.15">
      <c r="B359" s="83">
        <v>570000972</v>
      </c>
      <c r="C359" s="84" t="s">
        <v>455</v>
      </c>
      <c r="D359" s="85">
        <v>6288</v>
      </c>
      <c r="E359" s="86">
        <v>215</v>
      </c>
    </row>
    <row r="360" spans="2:5" s="75" customFormat="1" ht="25.15" customHeight="1" x14ac:dyDescent="0.15">
      <c r="B360" s="83">
        <v>570000972</v>
      </c>
      <c r="C360" s="84" t="s">
        <v>456</v>
      </c>
      <c r="D360" s="85">
        <v>17675</v>
      </c>
      <c r="E360" s="86">
        <v>211</v>
      </c>
    </row>
    <row r="361" spans="2:5" s="75" customFormat="1" ht="25.15" customHeight="1" x14ac:dyDescent="0.15">
      <c r="B361" s="83">
        <v>570000972</v>
      </c>
      <c r="C361" s="84" t="s">
        <v>457</v>
      </c>
      <c r="D361" s="85">
        <v>160000</v>
      </c>
      <c r="E361" s="86">
        <v>209</v>
      </c>
    </row>
    <row r="362" spans="2:5" s="75" customFormat="1" ht="25.15" customHeight="1" x14ac:dyDescent="0.15">
      <c r="B362" s="83">
        <v>570000972</v>
      </c>
      <c r="C362" s="84" t="s">
        <v>458</v>
      </c>
      <c r="D362" s="85">
        <v>90000</v>
      </c>
      <c r="E362" s="86">
        <v>219</v>
      </c>
    </row>
    <row r="363" spans="2:5" s="75" customFormat="1" ht="25.15" customHeight="1" x14ac:dyDescent="0.15">
      <c r="B363" s="83">
        <v>570000972</v>
      </c>
      <c r="C363" s="84" t="s">
        <v>459</v>
      </c>
      <c r="D363" s="85">
        <v>500000</v>
      </c>
      <c r="E363" s="86">
        <v>210</v>
      </c>
    </row>
    <row r="364" spans="2:5" s="75" customFormat="1" ht="25.15" customHeight="1" x14ac:dyDescent="0.15">
      <c r="B364" s="83">
        <v>570000972</v>
      </c>
      <c r="C364" s="84" t="s">
        <v>460</v>
      </c>
      <c r="D364" s="85">
        <v>210000</v>
      </c>
      <c r="E364" s="86">
        <v>212</v>
      </c>
    </row>
    <row r="365" spans="2:5" s="75" customFormat="1" ht="25.15" customHeight="1" x14ac:dyDescent="0.15">
      <c r="B365" s="83">
        <v>570000972</v>
      </c>
      <c r="C365" s="84" t="s">
        <v>461</v>
      </c>
      <c r="D365" s="85">
        <v>250000</v>
      </c>
      <c r="E365" s="86">
        <v>215</v>
      </c>
    </row>
    <row r="366" spans="2:5" s="75" customFormat="1" ht="25.15" customHeight="1" x14ac:dyDescent="0.15">
      <c r="B366" s="83">
        <v>570000972</v>
      </c>
      <c r="C366" s="84" t="s">
        <v>462</v>
      </c>
      <c r="D366" s="85">
        <v>105000</v>
      </c>
      <c r="E366" s="86">
        <v>999</v>
      </c>
    </row>
    <row r="367" spans="2:5" s="75" customFormat="1" ht="25.15" customHeight="1" x14ac:dyDescent="0.15">
      <c r="B367" s="83">
        <v>570000972</v>
      </c>
      <c r="C367" s="84" t="s">
        <v>463</v>
      </c>
      <c r="D367" s="85">
        <v>125000</v>
      </c>
      <c r="E367" s="86">
        <v>219</v>
      </c>
    </row>
    <row r="368" spans="2:5" s="75" customFormat="1" ht="25.15" customHeight="1" x14ac:dyDescent="0.15">
      <c r="B368" s="83">
        <v>570000972</v>
      </c>
      <c r="C368" s="84" t="s">
        <v>464</v>
      </c>
      <c r="D368" s="85">
        <v>850000</v>
      </c>
      <c r="E368" s="86">
        <v>212</v>
      </c>
    </row>
    <row r="369" spans="2:5" s="75" customFormat="1" ht="25.15" customHeight="1" x14ac:dyDescent="0.15">
      <c r="B369" s="83">
        <v>570000972</v>
      </c>
      <c r="C369" s="84" t="s">
        <v>465</v>
      </c>
      <c r="D369" s="85">
        <v>353000</v>
      </c>
      <c r="E369" s="86" t="s">
        <v>100</v>
      </c>
    </row>
    <row r="370" spans="2:5" s="75" customFormat="1" ht="25.15" customHeight="1" x14ac:dyDescent="0.15">
      <c r="B370" s="83">
        <v>570000972</v>
      </c>
      <c r="C370" s="84" t="s">
        <v>466</v>
      </c>
      <c r="D370" s="85">
        <v>230000</v>
      </c>
      <c r="E370" s="86">
        <v>220</v>
      </c>
    </row>
    <row r="371" spans="2:5" s="75" customFormat="1" ht="25.15" customHeight="1" x14ac:dyDescent="0.15">
      <c r="B371" s="83">
        <v>570000972</v>
      </c>
      <c r="C371" s="84" t="s">
        <v>467</v>
      </c>
      <c r="D371" s="85">
        <v>230000</v>
      </c>
      <c r="E371" s="86">
        <v>219</v>
      </c>
    </row>
    <row r="372" spans="2:5" s="75" customFormat="1" ht="25.15" customHeight="1" x14ac:dyDescent="0.15">
      <c r="B372" s="83">
        <v>570000972</v>
      </c>
      <c r="C372" s="84" t="s">
        <v>468</v>
      </c>
      <c r="D372" s="85">
        <v>230000</v>
      </c>
      <c r="E372" s="86">
        <v>217</v>
      </c>
    </row>
    <row r="373" spans="2:5" s="75" customFormat="1" ht="25.15" customHeight="1" x14ac:dyDescent="0.15">
      <c r="B373" s="83">
        <v>570000972</v>
      </c>
      <c r="C373" s="84" t="s">
        <v>469</v>
      </c>
      <c r="D373" s="85">
        <v>230000</v>
      </c>
      <c r="E373" s="86">
        <v>216</v>
      </c>
    </row>
    <row r="374" spans="2:5" s="75" customFormat="1" ht="25.15" customHeight="1" x14ac:dyDescent="0.15">
      <c r="B374" s="83">
        <v>570000972</v>
      </c>
      <c r="C374" s="84" t="s">
        <v>470</v>
      </c>
      <c r="D374" s="85">
        <v>230000</v>
      </c>
      <c r="E374" s="86">
        <v>215</v>
      </c>
    </row>
    <row r="375" spans="2:5" s="75" customFormat="1" ht="25.15" customHeight="1" x14ac:dyDescent="0.15">
      <c r="B375" s="83">
        <v>570000972</v>
      </c>
      <c r="C375" s="84" t="s">
        <v>471</v>
      </c>
      <c r="D375" s="85">
        <v>230000</v>
      </c>
      <c r="E375" s="86">
        <v>211</v>
      </c>
    </row>
    <row r="376" spans="2:5" s="75" customFormat="1" ht="25.15" customHeight="1" x14ac:dyDescent="0.15">
      <c r="B376" s="83">
        <v>570000972</v>
      </c>
      <c r="C376" s="84" t="s">
        <v>472</v>
      </c>
      <c r="D376" s="85">
        <v>230000</v>
      </c>
      <c r="E376" s="86">
        <v>218</v>
      </c>
    </row>
    <row r="377" spans="2:5" s="75" customFormat="1" ht="25.15" customHeight="1" x14ac:dyDescent="0.15">
      <c r="B377" s="83">
        <v>570000972</v>
      </c>
      <c r="C377" s="84" t="s">
        <v>473</v>
      </c>
      <c r="D377" s="85">
        <v>750000</v>
      </c>
      <c r="E377" s="86" t="s">
        <v>127</v>
      </c>
    </row>
    <row r="378" spans="2:5" s="75" customFormat="1" ht="25.15" customHeight="1" x14ac:dyDescent="0.15">
      <c r="B378" s="83">
        <v>570000972</v>
      </c>
      <c r="C378" s="84" t="s">
        <v>474</v>
      </c>
      <c r="D378" s="85">
        <v>700000</v>
      </c>
      <c r="E378" s="86">
        <v>209</v>
      </c>
    </row>
    <row r="379" spans="2:5" s="75" customFormat="1" ht="25.15" customHeight="1" x14ac:dyDescent="0.15">
      <c r="B379" s="83">
        <v>570000972</v>
      </c>
      <c r="C379" s="84" t="s">
        <v>475</v>
      </c>
      <c r="D379" s="85">
        <v>1000000</v>
      </c>
      <c r="E379" s="86">
        <v>207</v>
      </c>
    </row>
    <row r="380" spans="2:5" s="75" customFormat="1" ht="25.15" customHeight="1" x14ac:dyDescent="0.15">
      <c r="B380" s="83">
        <v>570000972</v>
      </c>
      <c r="C380" s="84" t="s">
        <v>476</v>
      </c>
      <c r="D380" s="85">
        <v>990000</v>
      </c>
      <c r="E380" s="86">
        <v>204</v>
      </c>
    </row>
    <row r="381" spans="2:5" s="75" customFormat="1" ht="25.15" customHeight="1" x14ac:dyDescent="0.15">
      <c r="B381" s="83">
        <v>570000972</v>
      </c>
      <c r="C381" s="84" t="s">
        <v>477</v>
      </c>
      <c r="D381" s="85">
        <v>800000</v>
      </c>
      <c r="E381" s="86">
        <v>998</v>
      </c>
    </row>
    <row r="382" spans="2:5" s="75" customFormat="1" ht="25.15" customHeight="1" x14ac:dyDescent="0.15">
      <c r="B382" s="83">
        <v>570000972</v>
      </c>
      <c r="C382" s="84" t="s">
        <v>478</v>
      </c>
      <c r="D382" s="85">
        <v>820000</v>
      </c>
      <c r="E382" s="86">
        <v>211</v>
      </c>
    </row>
    <row r="383" spans="2:5" s="75" customFormat="1" ht="25.15" customHeight="1" x14ac:dyDescent="0.15">
      <c r="B383" s="83">
        <v>570000972</v>
      </c>
      <c r="C383" s="84" t="s">
        <v>479</v>
      </c>
      <c r="D383" s="85">
        <v>100000</v>
      </c>
      <c r="E383" s="86" t="s">
        <v>107</v>
      </c>
    </row>
    <row r="384" spans="2:5" s="75" customFormat="1" ht="25.15" customHeight="1" x14ac:dyDescent="0.15">
      <c r="B384" s="83">
        <v>570000972</v>
      </c>
      <c r="C384" s="84" t="s">
        <v>480</v>
      </c>
      <c r="D384" s="85">
        <v>1520000</v>
      </c>
      <c r="E384" s="86">
        <v>216</v>
      </c>
    </row>
    <row r="385" spans="2:5" s="75" customFormat="1" ht="25.15" customHeight="1" x14ac:dyDescent="0.15">
      <c r="B385" s="83">
        <v>570000972</v>
      </c>
      <c r="C385" s="84" t="s">
        <v>481</v>
      </c>
      <c r="D385" s="85">
        <v>2300000</v>
      </c>
      <c r="E385" s="86" t="s">
        <v>75</v>
      </c>
    </row>
    <row r="386" spans="2:5" s="75" customFormat="1" ht="25.15" customHeight="1" x14ac:dyDescent="0.15">
      <c r="B386" s="83">
        <v>570000972</v>
      </c>
      <c r="C386" s="84" t="s">
        <v>482</v>
      </c>
      <c r="D386" s="85">
        <v>250000</v>
      </c>
      <c r="E386" s="86">
        <v>213</v>
      </c>
    </row>
    <row r="387" spans="2:5" s="75" customFormat="1" ht="25.15" customHeight="1" x14ac:dyDescent="0.15">
      <c r="B387" s="83">
        <v>570000972</v>
      </c>
      <c r="C387" s="84" t="s">
        <v>483</v>
      </c>
      <c r="D387" s="85">
        <v>524000</v>
      </c>
      <c r="E387" s="86" t="s">
        <v>139</v>
      </c>
    </row>
    <row r="388" spans="2:5" s="75" customFormat="1" ht="25.15" customHeight="1" x14ac:dyDescent="0.15">
      <c r="B388" s="83">
        <v>570000972</v>
      </c>
      <c r="C388" s="84" t="s">
        <v>484</v>
      </c>
      <c r="D388" s="85">
        <v>18000</v>
      </c>
      <c r="E388" s="86" t="s">
        <v>97</v>
      </c>
    </row>
    <row r="389" spans="2:5" s="75" customFormat="1" ht="25.15" customHeight="1" x14ac:dyDescent="0.15">
      <c r="B389" s="83">
        <v>570000972</v>
      </c>
      <c r="C389" s="84" t="s">
        <v>485</v>
      </c>
      <c r="D389" s="85">
        <v>200000</v>
      </c>
      <c r="E389" s="86">
        <v>201</v>
      </c>
    </row>
    <row r="390" spans="2:5" s="75" customFormat="1" ht="25.15" customHeight="1" x14ac:dyDescent="0.15">
      <c r="B390" s="83">
        <v>570000972</v>
      </c>
      <c r="C390" s="84" t="s">
        <v>486</v>
      </c>
      <c r="D390" s="85">
        <v>19700</v>
      </c>
      <c r="E390" s="86" t="s">
        <v>130</v>
      </c>
    </row>
    <row r="391" spans="2:5" s="75" customFormat="1" ht="25.15" customHeight="1" x14ac:dyDescent="0.15">
      <c r="B391" s="83">
        <v>570000972</v>
      </c>
      <c r="C391" s="84" t="s">
        <v>487</v>
      </c>
      <c r="D391" s="85">
        <v>230000</v>
      </c>
      <c r="E391" s="86" t="s">
        <v>177</v>
      </c>
    </row>
    <row r="392" spans="2:5" s="75" customFormat="1" ht="25.15" customHeight="1" x14ac:dyDescent="0.15">
      <c r="B392" s="83">
        <v>570000972</v>
      </c>
      <c r="C392" s="84" t="s">
        <v>488</v>
      </c>
      <c r="D392" s="85">
        <v>700000</v>
      </c>
      <c r="E392" s="86">
        <v>208</v>
      </c>
    </row>
    <row r="393" spans="2:5" s="75" customFormat="1" ht="25.15" customHeight="1" x14ac:dyDescent="0.15">
      <c r="B393" s="83">
        <v>570000972</v>
      </c>
      <c r="C393" s="84" t="s">
        <v>489</v>
      </c>
      <c r="D393" s="85">
        <v>190000</v>
      </c>
      <c r="E393" s="86" t="s">
        <v>107</v>
      </c>
    </row>
    <row r="394" spans="2:5" s="75" customFormat="1" ht="25.15" customHeight="1" x14ac:dyDescent="0.15">
      <c r="B394" s="83">
        <v>570000972</v>
      </c>
      <c r="C394" s="84" t="s">
        <v>490</v>
      </c>
      <c r="D394" s="85">
        <v>100000</v>
      </c>
      <c r="E394" s="86" t="s">
        <v>102</v>
      </c>
    </row>
    <row r="395" spans="2:5" s="75" customFormat="1" ht="25.15" customHeight="1" x14ac:dyDescent="0.15">
      <c r="B395" s="83">
        <v>570000972</v>
      </c>
      <c r="C395" s="84" t="s">
        <v>491</v>
      </c>
      <c r="D395" s="85">
        <v>200000</v>
      </c>
      <c r="E395" s="86" t="s">
        <v>109</v>
      </c>
    </row>
    <row r="396" spans="2:5" s="75" customFormat="1" ht="25.15" customHeight="1" x14ac:dyDescent="0.15">
      <c r="B396" s="83">
        <v>570000972</v>
      </c>
      <c r="C396" s="84" t="s">
        <v>492</v>
      </c>
      <c r="D396" s="85">
        <v>30000</v>
      </c>
      <c r="E396" s="86" t="s">
        <v>121</v>
      </c>
    </row>
    <row r="397" spans="2:5" s="75" customFormat="1" ht="25.15" customHeight="1" x14ac:dyDescent="0.15">
      <c r="B397" s="83">
        <v>570000972</v>
      </c>
      <c r="C397" s="84" t="s">
        <v>493</v>
      </c>
      <c r="D397" s="85">
        <v>241000</v>
      </c>
      <c r="E397" s="86">
        <v>214</v>
      </c>
    </row>
    <row r="398" spans="2:5" s="75" customFormat="1" ht="25.15" customHeight="1" x14ac:dyDescent="0.15">
      <c r="B398" s="83">
        <v>570000972</v>
      </c>
      <c r="C398" s="84" t="s">
        <v>494</v>
      </c>
      <c r="D398" s="85">
        <v>50000</v>
      </c>
      <c r="E398" s="86" t="s">
        <v>246</v>
      </c>
    </row>
    <row r="399" spans="2:5" s="75" customFormat="1" ht="25.15" customHeight="1" x14ac:dyDescent="0.15">
      <c r="B399" s="83">
        <v>570000972</v>
      </c>
      <c r="C399" s="84" t="s">
        <v>495</v>
      </c>
      <c r="D399" s="85">
        <v>50000</v>
      </c>
      <c r="E399" s="86" t="s">
        <v>246</v>
      </c>
    </row>
    <row r="400" spans="2:5" s="75" customFormat="1" ht="25.15" customHeight="1" x14ac:dyDescent="0.15">
      <c r="B400" s="83">
        <v>570000972</v>
      </c>
      <c r="C400" s="84" t="s">
        <v>496</v>
      </c>
      <c r="D400" s="85">
        <v>80000</v>
      </c>
      <c r="E400" s="86" t="s">
        <v>246</v>
      </c>
    </row>
    <row r="401" spans="2:5" s="75" customFormat="1" ht="25.15" customHeight="1" x14ac:dyDescent="0.15">
      <c r="B401" s="83">
        <v>570000972</v>
      </c>
      <c r="C401" s="84" t="s">
        <v>497</v>
      </c>
      <c r="D401" s="85">
        <v>150000</v>
      </c>
      <c r="E401" s="86" t="s">
        <v>246</v>
      </c>
    </row>
    <row r="402" spans="2:5" s="75" customFormat="1" ht="25.15" customHeight="1" x14ac:dyDescent="0.15">
      <c r="B402" s="83">
        <v>570000972</v>
      </c>
      <c r="C402" s="84" t="s">
        <v>498</v>
      </c>
      <c r="D402" s="85">
        <v>9000</v>
      </c>
      <c r="E402" s="86" t="s">
        <v>115</v>
      </c>
    </row>
    <row r="403" spans="2:5" s="75" customFormat="1" ht="25.15" customHeight="1" x14ac:dyDescent="0.15">
      <c r="B403" s="83">
        <v>570000972</v>
      </c>
      <c r="C403" s="84" t="s">
        <v>499</v>
      </c>
      <c r="D403" s="85">
        <v>17000</v>
      </c>
      <c r="E403" s="86" t="s">
        <v>115</v>
      </c>
    </row>
    <row r="404" spans="2:5" s="75" customFormat="1" ht="25.15" customHeight="1" x14ac:dyDescent="0.15">
      <c r="B404" s="83">
        <v>570000972</v>
      </c>
      <c r="C404" s="84" t="s">
        <v>500</v>
      </c>
      <c r="D404" s="85">
        <v>55000</v>
      </c>
      <c r="E404" s="86" t="s">
        <v>92</v>
      </c>
    </row>
    <row r="405" spans="2:5" s="75" customFormat="1" ht="25.15" customHeight="1" x14ac:dyDescent="0.15">
      <c r="B405" s="83">
        <v>570000972</v>
      </c>
      <c r="C405" s="84" t="s">
        <v>501</v>
      </c>
      <c r="D405" s="85">
        <v>65000</v>
      </c>
      <c r="E405" s="86" t="s">
        <v>92</v>
      </c>
    </row>
    <row r="406" spans="2:5" s="75" customFormat="1" ht="25.15" customHeight="1" x14ac:dyDescent="0.15">
      <c r="B406" s="83">
        <v>570000972</v>
      </c>
      <c r="C406" s="84" t="s">
        <v>502</v>
      </c>
      <c r="D406" s="85">
        <v>120000</v>
      </c>
      <c r="E406" s="86" t="s">
        <v>92</v>
      </c>
    </row>
    <row r="407" spans="2:5" s="75" customFormat="1" ht="25.15" customHeight="1" x14ac:dyDescent="0.15">
      <c r="B407" s="83">
        <v>570000972</v>
      </c>
      <c r="C407" s="84" t="s">
        <v>503</v>
      </c>
      <c r="D407" s="85">
        <v>130000</v>
      </c>
      <c r="E407" s="86" t="s">
        <v>92</v>
      </c>
    </row>
    <row r="408" spans="2:5" s="75" customFormat="1" ht="25.15" customHeight="1" x14ac:dyDescent="0.15">
      <c r="B408" s="83">
        <v>570000972</v>
      </c>
      <c r="C408" s="84" t="s">
        <v>504</v>
      </c>
      <c r="D408" s="85">
        <v>138000</v>
      </c>
      <c r="E408" s="86" t="s">
        <v>92</v>
      </c>
    </row>
    <row r="409" spans="2:5" s="75" customFormat="1" ht="25.15" customHeight="1" x14ac:dyDescent="0.15">
      <c r="B409" s="83">
        <v>570000972</v>
      </c>
      <c r="C409" s="84" t="s">
        <v>505</v>
      </c>
      <c r="D409" s="85">
        <v>145000</v>
      </c>
      <c r="E409" s="86" t="s">
        <v>92</v>
      </c>
    </row>
    <row r="410" spans="2:5" s="75" customFormat="1" ht="25.15" customHeight="1" x14ac:dyDescent="0.15">
      <c r="B410" s="83">
        <v>570000972</v>
      </c>
      <c r="C410" s="84" t="s">
        <v>506</v>
      </c>
      <c r="D410" s="85">
        <v>153000</v>
      </c>
      <c r="E410" s="86" t="s">
        <v>92</v>
      </c>
    </row>
    <row r="411" spans="2:5" s="75" customFormat="1" ht="25.15" customHeight="1" x14ac:dyDescent="0.15">
      <c r="B411" s="83">
        <v>570000972</v>
      </c>
      <c r="C411" s="84" t="s">
        <v>507</v>
      </c>
      <c r="D411" s="85">
        <v>160000</v>
      </c>
      <c r="E411" s="86" t="s">
        <v>92</v>
      </c>
    </row>
    <row r="412" spans="2:5" s="75" customFormat="1" ht="25.15" customHeight="1" x14ac:dyDescent="0.15">
      <c r="B412" s="83">
        <v>570000972</v>
      </c>
      <c r="C412" s="84" t="s">
        <v>508</v>
      </c>
      <c r="D412" s="85">
        <v>199999</v>
      </c>
      <c r="E412" s="86" t="s">
        <v>92</v>
      </c>
    </row>
    <row r="413" spans="2:5" s="75" customFormat="1" ht="25.15" customHeight="1" x14ac:dyDescent="0.15">
      <c r="B413" s="83">
        <v>570000972</v>
      </c>
      <c r="C413" s="84" t="s">
        <v>509</v>
      </c>
      <c r="D413" s="85">
        <v>199999</v>
      </c>
      <c r="E413" s="86" t="s">
        <v>92</v>
      </c>
    </row>
    <row r="414" spans="2:5" s="75" customFormat="1" ht="25.15" customHeight="1" x14ac:dyDescent="0.15">
      <c r="B414" s="83">
        <v>570000972</v>
      </c>
      <c r="C414" s="84" t="s">
        <v>510</v>
      </c>
      <c r="D414" s="85">
        <v>199999</v>
      </c>
      <c r="E414" s="86" t="s">
        <v>92</v>
      </c>
    </row>
    <row r="415" spans="2:5" s="76" customFormat="1" ht="25.15" customHeight="1" x14ac:dyDescent="0.15">
      <c r="B415" s="80" t="s">
        <v>511</v>
      </c>
      <c r="C415" s="87" t="s">
        <v>512</v>
      </c>
      <c r="D415" s="81">
        <v>58685</v>
      </c>
      <c r="E415" s="86" t="s">
        <v>113</v>
      </c>
    </row>
    <row r="416" spans="2:5" s="76" customFormat="1" ht="25.15" customHeight="1" x14ac:dyDescent="0.15">
      <c r="B416" s="80" t="s">
        <v>511</v>
      </c>
      <c r="C416" s="87" t="s">
        <v>513</v>
      </c>
      <c r="D416" s="81">
        <v>145200</v>
      </c>
      <c r="E416" s="86" t="s">
        <v>75</v>
      </c>
    </row>
    <row r="417" spans="2:5" s="76" customFormat="1" ht="25.15" customHeight="1" x14ac:dyDescent="0.15">
      <c r="B417" s="80" t="s">
        <v>511</v>
      </c>
      <c r="C417" s="87" t="s">
        <v>514</v>
      </c>
      <c r="D417" s="81">
        <v>250000</v>
      </c>
      <c r="E417" s="86" t="s">
        <v>177</v>
      </c>
    </row>
    <row r="418" spans="2:5" s="76" customFormat="1" ht="25.15" customHeight="1" x14ac:dyDescent="0.15">
      <c r="B418" s="80" t="s">
        <v>511</v>
      </c>
      <c r="C418" s="87" t="s">
        <v>515</v>
      </c>
      <c r="D418" s="81">
        <v>375000</v>
      </c>
      <c r="E418" s="86" t="s">
        <v>109</v>
      </c>
    </row>
    <row r="419" spans="2:5" s="76" customFormat="1" ht="25.15" customHeight="1" x14ac:dyDescent="0.15">
      <c r="B419" s="80" t="s">
        <v>511</v>
      </c>
      <c r="C419" s="87" t="s">
        <v>516</v>
      </c>
      <c r="D419" s="81">
        <v>12000</v>
      </c>
      <c r="E419" s="86" t="s">
        <v>107</v>
      </c>
    </row>
    <row r="420" spans="2:5" s="76" customFormat="1" ht="25.15" customHeight="1" x14ac:dyDescent="0.15">
      <c r="B420" s="80" t="s">
        <v>511</v>
      </c>
      <c r="C420" s="87" t="s">
        <v>517</v>
      </c>
      <c r="D420" s="81">
        <v>50000</v>
      </c>
      <c r="E420" s="86" t="s">
        <v>127</v>
      </c>
    </row>
    <row r="421" spans="2:5" s="76" customFormat="1" ht="25.15" customHeight="1" x14ac:dyDescent="0.15">
      <c r="B421" s="80" t="s">
        <v>511</v>
      </c>
      <c r="C421" s="87" t="s">
        <v>518</v>
      </c>
      <c r="D421" s="81">
        <v>60000</v>
      </c>
      <c r="E421" s="86" t="s">
        <v>102</v>
      </c>
    </row>
    <row r="422" spans="2:5" s="76" customFormat="1" ht="25.15" customHeight="1" x14ac:dyDescent="0.15">
      <c r="B422" s="80" t="s">
        <v>511</v>
      </c>
      <c r="C422" s="87" t="s">
        <v>519</v>
      </c>
      <c r="D422" s="81">
        <v>90000</v>
      </c>
      <c r="E422" s="86" t="s">
        <v>90</v>
      </c>
    </row>
    <row r="423" spans="2:5" s="76" customFormat="1" ht="25.15" customHeight="1" x14ac:dyDescent="0.15">
      <c r="B423" s="80" t="s">
        <v>511</v>
      </c>
      <c r="C423" s="87" t="s">
        <v>520</v>
      </c>
      <c r="D423" s="81">
        <v>100000</v>
      </c>
      <c r="E423" s="86" t="s">
        <v>90</v>
      </c>
    </row>
    <row r="424" spans="2:5" s="76" customFormat="1" ht="25.15" customHeight="1" x14ac:dyDescent="0.15">
      <c r="B424" s="80" t="s">
        <v>511</v>
      </c>
      <c r="C424" s="87" t="s">
        <v>521</v>
      </c>
      <c r="D424" s="81">
        <v>125000</v>
      </c>
      <c r="E424" s="86" t="s">
        <v>107</v>
      </c>
    </row>
    <row r="425" spans="2:5" s="76" customFormat="1" ht="25.15" customHeight="1" x14ac:dyDescent="0.15">
      <c r="B425" s="80" t="s">
        <v>511</v>
      </c>
      <c r="C425" s="87" t="s">
        <v>522</v>
      </c>
      <c r="D425" s="81">
        <v>400000</v>
      </c>
      <c r="E425" s="86">
        <v>209</v>
      </c>
    </row>
    <row r="426" spans="2:5" s="76" customFormat="1" ht="25.15" customHeight="1" x14ac:dyDescent="0.15">
      <c r="B426" s="80" t="s">
        <v>511</v>
      </c>
      <c r="C426" s="87" t="s">
        <v>523</v>
      </c>
      <c r="D426" s="81">
        <v>1200000</v>
      </c>
      <c r="E426" s="86" t="s">
        <v>75</v>
      </c>
    </row>
    <row r="427" spans="2:5" s="76" customFormat="1" ht="25.15" customHeight="1" x14ac:dyDescent="0.15">
      <c r="B427" s="80" t="s">
        <v>511</v>
      </c>
      <c r="C427" s="87" t="s">
        <v>524</v>
      </c>
      <c r="D427" s="81">
        <v>100000</v>
      </c>
      <c r="E427" s="86" t="s">
        <v>151</v>
      </c>
    </row>
    <row r="428" spans="2:5" s="76" customFormat="1" ht="25.15" customHeight="1" x14ac:dyDescent="0.15">
      <c r="B428" s="80" t="s">
        <v>511</v>
      </c>
      <c r="C428" s="87" t="s">
        <v>525</v>
      </c>
      <c r="D428" s="81">
        <v>163350</v>
      </c>
      <c r="E428" s="86" t="s">
        <v>246</v>
      </c>
    </row>
    <row r="429" spans="2:5" s="76" customFormat="1" ht="25.15" customHeight="1" x14ac:dyDescent="0.15">
      <c r="B429" s="80" t="s">
        <v>511</v>
      </c>
      <c r="C429" s="87" t="s">
        <v>526</v>
      </c>
      <c r="D429" s="81">
        <v>229643.14</v>
      </c>
      <c r="E429" s="86" t="s">
        <v>92</v>
      </c>
    </row>
    <row r="430" spans="2:5" s="76" customFormat="1" ht="25.15" customHeight="1" x14ac:dyDescent="0.15">
      <c r="B430" s="80" t="s">
        <v>511</v>
      </c>
      <c r="C430" s="87" t="s">
        <v>527</v>
      </c>
      <c r="D430" s="81">
        <v>275500</v>
      </c>
      <c r="E430" s="86" t="s">
        <v>92</v>
      </c>
    </row>
    <row r="431" spans="2:5" s="76" customFormat="1" ht="25.15" customHeight="1" x14ac:dyDescent="0.15">
      <c r="B431" s="80" t="s">
        <v>511</v>
      </c>
      <c r="C431" s="87" t="s">
        <v>528</v>
      </c>
      <c r="D431" s="81">
        <v>500000</v>
      </c>
      <c r="E431" s="86" t="s">
        <v>75</v>
      </c>
    </row>
    <row r="432" spans="2:5" s="76" customFormat="1" ht="25.15" customHeight="1" x14ac:dyDescent="0.15">
      <c r="B432" s="80" t="s">
        <v>511</v>
      </c>
      <c r="C432" s="87" t="s">
        <v>529</v>
      </c>
      <c r="D432" s="81">
        <v>618222.06000000006</v>
      </c>
      <c r="E432" s="86" t="s">
        <v>127</v>
      </c>
    </row>
    <row r="433" spans="2:5" s="76" customFormat="1" ht="25.15" customHeight="1" x14ac:dyDescent="0.15">
      <c r="B433" s="80" t="s">
        <v>511</v>
      </c>
      <c r="C433" s="87" t="s">
        <v>530</v>
      </c>
      <c r="D433" s="81">
        <v>681819.46</v>
      </c>
      <c r="E433" s="86" t="s">
        <v>127</v>
      </c>
    </row>
    <row r="434" spans="2:5" s="76" customFormat="1" ht="25.15" customHeight="1" x14ac:dyDescent="0.15">
      <c r="B434" s="80" t="s">
        <v>511</v>
      </c>
      <c r="C434" s="84" t="s">
        <v>531</v>
      </c>
      <c r="D434" s="85">
        <v>88000</v>
      </c>
      <c r="E434" s="86">
        <v>998</v>
      </c>
    </row>
    <row r="435" spans="2:5" s="76" customFormat="1" ht="25.15" customHeight="1" x14ac:dyDescent="0.15">
      <c r="B435" s="80" t="s">
        <v>511</v>
      </c>
      <c r="C435" s="84" t="s">
        <v>532</v>
      </c>
      <c r="D435" s="85">
        <v>115000</v>
      </c>
      <c r="E435" s="86">
        <v>998</v>
      </c>
    </row>
    <row r="436" spans="2:5" s="76" customFormat="1" ht="25.15" customHeight="1" x14ac:dyDescent="0.15">
      <c r="B436" s="80" t="s">
        <v>511</v>
      </c>
      <c r="C436" s="84" t="s">
        <v>533</v>
      </c>
      <c r="D436" s="85">
        <v>150000</v>
      </c>
      <c r="E436" s="86">
        <v>998</v>
      </c>
    </row>
    <row r="437" spans="2:5" s="76" customFormat="1" ht="25.15" customHeight="1" x14ac:dyDescent="0.15">
      <c r="B437" s="80" t="s">
        <v>511</v>
      </c>
      <c r="C437" s="84" t="s">
        <v>534</v>
      </c>
      <c r="D437" s="85">
        <v>212480</v>
      </c>
      <c r="E437" s="86">
        <v>998</v>
      </c>
    </row>
    <row r="438" spans="2:5" s="76" customFormat="1" ht="25.15" customHeight="1" x14ac:dyDescent="0.15">
      <c r="B438" s="80" t="s">
        <v>511</v>
      </c>
      <c r="C438" s="84" t="s">
        <v>535</v>
      </c>
      <c r="D438" s="85">
        <v>225000</v>
      </c>
      <c r="E438" s="86">
        <v>998</v>
      </c>
    </row>
    <row r="439" spans="2:5" s="76" customFormat="1" ht="25.15" customHeight="1" x14ac:dyDescent="0.15">
      <c r="B439" s="80" t="s">
        <v>511</v>
      </c>
      <c r="C439" s="84" t="s">
        <v>536</v>
      </c>
      <c r="D439" s="85">
        <v>348500</v>
      </c>
      <c r="E439" s="86">
        <v>998</v>
      </c>
    </row>
    <row r="440" spans="2:5" s="76" customFormat="1" ht="25.15" customHeight="1" x14ac:dyDescent="0.15">
      <c r="B440" s="80" t="s">
        <v>511</v>
      </c>
      <c r="C440" s="84" t="s">
        <v>537</v>
      </c>
      <c r="D440" s="85">
        <v>400000</v>
      </c>
      <c r="E440" s="86">
        <v>998</v>
      </c>
    </row>
    <row r="441" spans="2:5" s="76" customFormat="1" ht="25.15" customHeight="1" x14ac:dyDescent="0.15">
      <c r="B441" s="80" t="s">
        <v>511</v>
      </c>
      <c r="C441" s="84" t="s">
        <v>538</v>
      </c>
      <c r="D441" s="85">
        <v>440000</v>
      </c>
      <c r="E441" s="86">
        <v>998</v>
      </c>
    </row>
    <row r="442" spans="2:5" s="76" customFormat="1" ht="25.15" customHeight="1" x14ac:dyDescent="0.15">
      <c r="B442" s="80" t="s">
        <v>511</v>
      </c>
      <c r="C442" s="84" t="s">
        <v>539</v>
      </c>
      <c r="D442" s="85">
        <v>1155000</v>
      </c>
      <c r="E442" s="86">
        <v>998</v>
      </c>
    </row>
    <row r="443" spans="2:5" s="76" customFormat="1" ht="25.15" customHeight="1" x14ac:dyDescent="0.15">
      <c r="B443" s="80" t="s">
        <v>511</v>
      </c>
      <c r="C443" s="84" t="s">
        <v>540</v>
      </c>
      <c r="D443" s="85">
        <v>1480400</v>
      </c>
      <c r="E443" s="86">
        <v>998</v>
      </c>
    </row>
    <row r="444" spans="2:5" s="76" customFormat="1" ht="25.15" customHeight="1" x14ac:dyDescent="0.15">
      <c r="B444" s="80" t="s">
        <v>511</v>
      </c>
      <c r="C444" s="84" t="s">
        <v>541</v>
      </c>
      <c r="D444" s="85">
        <v>2000000</v>
      </c>
      <c r="E444" s="86">
        <v>998</v>
      </c>
    </row>
    <row r="445" spans="2:5" s="76" customFormat="1" ht="25.15" customHeight="1" x14ac:dyDescent="0.15">
      <c r="B445" s="80" t="s">
        <v>511</v>
      </c>
      <c r="C445" s="84" t="s">
        <v>542</v>
      </c>
      <c r="D445" s="85">
        <v>3323800</v>
      </c>
      <c r="E445" s="86">
        <v>998</v>
      </c>
    </row>
    <row r="446" spans="2:5" s="76" customFormat="1" ht="25.15" customHeight="1" x14ac:dyDescent="0.15">
      <c r="B446" s="80" t="s">
        <v>511</v>
      </c>
      <c r="C446" s="84" t="s">
        <v>543</v>
      </c>
      <c r="D446" s="85">
        <v>3600000</v>
      </c>
      <c r="E446" s="86">
        <v>998</v>
      </c>
    </row>
    <row r="447" spans="2:5" s="76" customFormat="1" ht="25.15" customHeight="1" x14ac:dyDescent="0.15">
      <c r="B447" s="80" t="s">
        <v>511</v>
      </c>
      <c r="C447" s="87" t="s">
        <v>544</v>
      </c>
      <c r="D447" s="81">
        <v>17000</v>
      </c>
      <c r="E447" s="86" t="s">
        <v>97</v>
      </c>
    </row>
    <row r="448" spans="2:5" s="76" customFormat="1" ht="25.15" customHeight="1" x14ac:dyDescent="0.15">
      <c r="B448" s="80" t="s">
        <v>511</v>
      </c>
      <c r="C448" s="87" t="s">
        <v>545</v>
      </c>
      <c r="D448" s="81">
        <v>18000</v>
      </c>
      <c r="E448" s="86" t="s">
        <v>97</v>
      </c>
    </row>
    <row r="449" spans="2:5" s="76" customFormat="1" ht="25.15" customHeight="1" x14ac:dyDescent="0.15">
      <c r="B449" s="80" t="s">
        <v>511</v>
      </c>
      <c r="C449" s="87" t="s">
        <v>546</v>
      </c>
      <c r="D449" s="81">
        <v>21000</v>
      </c>
      <c r="E449" s="86" t="s">
        <v>97</v>
      </c>
    </row>
    <row r="450" spans="2:5" s="76" customFormat="1" ht="25.15" customHeight="1" x14ac:dyDescent="0.15">
      <c r="B450" s="80" t="s">
        <v>511</v>
      </c>
      <c r="C450" s="87" t="s">
        <v>547</v>
      </c>
      <c r="D450" s="81">
        <v>20000</v>
      </c>
      <c r="E450" s="86" t="s">
        <v>83</v>
      </c>
    </row>
    <row r="451" spans="2:5" s="76" customFormat="1" ht="25.15" customHeight="1" x14ac:dyDescent="0.15">
      <c r="B451" s="80" t="s">
        <v>511</v>
      </c>
      <c r="C451" s="87" t="s">
        <v>548</v>
      </c>
      <c r="D451" s="81">
        <v>90000</v>
      </c>
      <c r="E451" s="86" t="s">
        <v>117</v>
      </c>
    </row>
    <row r="452" spans="2:5" s="76" customFormat="1" ht="25.15" customHeight="1" x14ac:dyDescent="0.15">
      <c r="B452" s="80" t="s">
        <v>511</v>
      </c>
      <c r="C452" s="87" t="s">
        <v>549</v>
      </c>
      <c r="D452" s="81">
        <v>71000</v>
      </c>
      <c r="E452" s="86" t="s">
        <v>113</v>
      </c>
    </row>
    <row r="453" spans="2:5" s="76" customFormat="1" ht="25.15" customHeight="1" x14ac:dyDescent="0.15">
      <c r="B453" s="80" t="s">
        <v>511</v>
      </c>
      <c r="C453" s="87" t="s">
        <v>550</v>
      </c>
      <c r="D453" s="81">
        <v>43000</v>
      </c>
      <c r="E453" s="86" t="s">
        <v>246</v>
      </c>
    </row>
    <row r="454" spans="2:5" s="76" customFormat="1" ht="25.15" customHeight="1" x14ac:dyDescent="0.15">
      <c r="B454" s="80" t="s">
        <v>511</v>
      </c>
      <c r="C454" s="87" t="s">
        <v>551</v>
      </c>
      <c r="D454" s="81">
        <v>36500</v>
      </c>
      <c r="E454" s="86" t="s">
        <v>105</v>
      </c>
    </row>
    <row r="455" spans="2:5" s="76" customFormat="1" ht="25.15" customHeight="1" x14ac:dyDescent="0.15">
      <c r="B455" s="80" t="s">
        <v>511</v>
      </c>
      <c r="C455" s="87" t="s">
        <v>552</v>
      </c>
      <c r="D455" s="81">
        <v>72500</v>
      </c>
      <c r="E455" s="86" t="s">
        <v>105</v>
      </c>
    </row>
    <row r="456" spans="2:5" s="76" customFormat="1" ht="25.15" customHeight="1" x14ac:dyDescent="0.15">
      <c r="B456" s="80" t="s">
        <v>511</v>
      </c>
      <c r="C456" s="87" t="s">
        <v>553</v>
      </c>
      <c r="D456" s="81">
        <v>34500</v>
      </c>
      <c r="E456" s="86" t="s">
        <v>105</v>
      </c>
    </row>
    <row r="457" spans="2:5" s="76" customFormat="1" ht="25.15" customHeight="1" x14ac:dyDescent="0.15">
      <c r="B457" s="80" t="s">
        <v>511</v>
      </c>
      <c r="C457" s="87" t="s">
        <v>554</v>
      </c>
      <c r="D457" s="81">
        <v>34500</v>
      </c>
      <c r="E457" s="86" t="s">
        <v>105</v>
      </c>
    </row>
    <row r="458" spans="2:5" s="76" customFormat="1" ht="25.15" customHeight="1" x14ac:dyDescent="0.15">
      <c r="B458" s="80" t="s">
        <v>511</v>
      </c>
      <c r="C458" s="87" t="s">
        <v>555</v>
      </c>
      <c r="D458" s="81">
        <v>15000</v>
      </c>
      <c r="E458" s="86" t="s">
        <v>115</v>
      </c>
    </row>
    <row r="459" spans="2:5" s="76" customFormat="1" ht="25.15" customHeight="1" x14ac:dyDescent="0.15">
      <c r="B459" s="80" t="s">
        <v>511</v>
      </c>
      <c r="C459" s="87" t="s">
        <v>556</v>
      </c>
      <c r="D459" s="81">
        <v>150000</v>
      </c>
      <c r="E459" s="86" t="s">
        <v>92</v>
      </c>
    </row>
    <row r="460" spans="2:5" s="76" customFormat="1" ht="25.15" customHeight="1" x14ac:dyDescent="0.15">
      <c r="B460" s="80" t="s">
        <v>511</v>
      </c>
      <c r="C460" s="87" t="s">
        <v>557</v>
      </c>
      <c r="D460" s="81">
        <v>240000</v>
      </c>
      <c r="E460" s="86" t="s">
        <v>92</v>
      </c>
    </row>
    <row r="461" spans="2:5" s="76" customFormat="1" ht="25.15" customHeight="1" x14ac:dyDescent="0.15">
      <c r="B461" s="80" t="s">
        <v>511</v>
      </c>
      <c r="C461" s="87" t="s">
        <v>558</v>
      </c>
      <c r="D461" s="85">
        <v>275000</v>
      </c>
      <c r="E461" s="88" t="s">
        <v>444</v>
      </c>
    </row>
    <row r="462" spans="2:5" s="76" customFormat="1" ht="25.15" customHeight="1" x14ac:dyDescent="0.15">
      <c r="B462" s="80" t="s">
        <v>511</v>
      </c>
      <c r="C462" s="87" t="s">
        <v>559</v>
      </c>
      <c r="D462" s="85">
        <v>660000</v>
      </c>
      <c r="E462" s="88" t="s">
        <v>444</v>
      </c>
    </row>
    <row r="463" spans="2:5" s="76" customFormat="1" ht="25.15" customHeight="1" x14ac:dyDescent="0.15">
      <c r="B463" s="80" t="s">
        <v>511</v>
      </c>
      <c r="C463" s="87" t="s">
        <v>560</v>
      </c>
      <c r="D463" s="85">
        <v>48195</v>
      </c>
      <c r="E463" s="88" t="s">
        <v>444</v>
      </c>
    </row>
    <row r="464" spans="2:5" s="76" customFormat="1" ht="25.15" customHeight="1" x14ac:dyDescent="0.15">
      <c r="B464" s="80" t="s">
        <v>511</v>
      </c>
      <c r="C464" s="87" t="s">
        <v>561</v>
      </c>
      <c r="D464" s="85">
        <v>292500</v>
      </c>
      <c r="E464" s="88" t="s">
        <v>444</v>
      </c>
    </row>
    <row r="465" spans="2:5" s="76" customFormat="1" ht="25.15" customHeight="1" x14ac:dyDescent="0.15">
      <c r="B465" s="80" t="s">
        <v>511</v>
      </c>
      <c r="C465" s="87" t="s">
        <v>562</v>
      </c>
      <c r="D465" s="85">
        <v>40000</v>
      </c>
      <c r="E465" s="88" t="s">
        <v>444</v>
      </c>
    </row>
    <row r="466" spans="2:5" s="76" customFormat="1" ht="25.15" customHeight="1" x14ac:dyDescent="0.15">
      <c r="B466" s="80" t="s">
        <v>511</v>
      </c>
      <c r="C466" s="87" t="s">
        <v>563</v>
      </c>
      <c r="D466" s="85">
        <v>210000</v>
      </c>
      <c r="E466" s="88" t="s">
        <v>444</v>
      </c>
    </row>
    <row r="467" spans="2:5" s="76" customFormat="1" ht="25.15" customHeight="1" x14ac:dyDescent="0.15">
      <c r="B467" s="80" t="s">
        <v>511</v>
      </c>
      <c r="C467" s="87" t="s">
        <v>564</v>
      </c>
      <c r="D467" s="85">
        <v>786000</v>
      </c>
      <c r="E467" s="88" t="s">
        <v>444</v>
      </c>
    </row>
    <row r="468" spans="2:5" s="76" customFormat="1" ht="25.15" customHeight="1" x14ac:dyDescent="0.15">
      <c r="B468" s="80" t="s">
        <v>511</v>
      </c>
      <c r="C468" s="87" t="s">
        <v>565</v>
      </c>
      <c r="D468" s="85">
        <v>135000</v>
      </c>
      <c r="E468" s="88" t="s">
        <v>444</v>
      </c>
    </row>
    <row r="469" spans="2:5" s="76" customFormat="1" ht="25.15" customHeight="1" x14ac:dyDescent="0.15">
      <c r="B469" s="80" t="s">
        <v>511</v>
      </c>
      <c r="C469" s="87" t="s">
        <v>566</v>
      </c>
      <c r="D469" s="85">
        <v>875000</v>
      </c>
      <c r="E469" s="88" t="s">
        <v>444</v>
      </c>
    </row>
    <row r="470" spans="2:5" s="76" customFormat="1" ht="25.15" customHeight="1" x14ac:dyDescent="0.15">
      <c r="B470" s="80" t="s">
        <v>511</v>
      </c>
      <c r="C470" s="87" t="s">
        <v>567</v>
      </c>
      <c r="D470" s="85">
        <v>1350000</v>
      </c>
      <c r="E470" s="88" t="s">
        <v>444</v>
      </c>
    </row>
    <row r="471" spans="2:5" s="76" customFormat="1" ht="25.15" customHeight="1" x14ac:dyDescent="0.15">
      <c r="B471" s="80" t="s">
        <v>511</v>
      </c>
      <c r="C471" s="87" t="s">
        <v>568</v>
      </c>
      <c r="D471" s="85">
        <v>100000</v>
      </c>
      <c r="E471" s="88" t="s">
        <v>444</v>
      </c>
    </row>
    <row r="472" spans="2:5" s="76" customFormat="1" ht="25.15" customHeight="1" x14ac:dyDescent="0.15">
      <c r="B472" s="80" t="s">
        <v>511</v>
      </c>
      <c r="C472" s="87" t="s">
        <v>569</v>
      </c>
      <c r="D472" s="85">
        <v>160000</v>
      </c>
      <c r="E472" s="88" t="s">
        <v>444</v>
      </c>
    </row>
    <row r="473" spans="2:5" s="76" customFormat="1" ht="25.15" customHeight="1" x14ac:dyDescent="0.15">
      <c r="B473" s="80" t="s">
        <v>570</v>
      </c>
      <c r="C473" s="87" t="s">
        <v>571</v>
      </c>
      <c r="D473" s="81">
        <v>21000</v>
      </c>
      <c r="E473" s="86" t="s">
        <v>75</v>
      </c>
    </row>
    <row r="474" spans="2:5" s="76" customFormat="1" ht="25.15" customHeight="1" x14ac:dyDescent="0.15">
      <c r="B474" s="80" t="s">
        <v>570</v>
      </c>
      <c r="C474" s="87" t="s">
        <v>572</v>
      </c>
      <c r="D474" s="81">
        <v>140000</v>
      </c>
      <c r="E474" s="86" t="s">
        <v>75</v>
      </c>
    </row>
    <row r="475" spans="2:5" s="76" customFormat="1" ht="25.15" customHeight="1" x14ac:dyDescent="0.15">
      <c r="B475" s="80" t="s">
        <v>570</v>
      </c>
      <c r="C475" s="87" t="s">
        <v>573</v>
      </c>
      <c r="D475" s="81">
        <v>867570</v>
      </c>
      <c r="E475" s="86" t="s">
        <v>75</v>
      </c>
    </row>
    <row r="476" spans="2:5" s="76" customFormat="1" ht="25.15" customHeight="1" x14ac:dyDescent="0.15">
      <c r="B476" s="80" t="s">
        <v>570</v>
      </c>
      <c r="C476" s="87" t="s">
        <v>574</v>
      </c>
      <c r="D476" s="81">
        <v>1200000</v>
      </c>
      <c r="E476" s="86" t="s">
        <v>240</v>
      </c>
    </row>
    <row r="477" spans="2:5" s="76" customFormat="1" ht="25.15" customHeight="1" x14ac:dyDescent="0.15">
      <c r="B477" s="80" t="s">
        <v>570</v>
      </c>
      <c r="C477" s="87" t="s">
        <v>575</v>
      </c>
      <c r="D477" s="81">
        <v>1200000</v>
      </c>
      <c r="E477" s="86" t="s">
        <v>240</v>
      </c>
    </row>
    <row r="478" spans="2:5" s="76" customFormat="1" ht="25.15" customHeight="1" x14ac:dyDescent="0.15">
      <c r="B478" s="80" t="s">
        <v>570</v>
      </c>
      <c r="C478" s="87" t="s">
        <v>576</v>
      </c>
      <c r="D478" s="81">
        <v>665500</v>
      </c>
      <c r="E478" s="86" t="s">
        <v>240</v>
      </c>
    </row>
    <row r="479" spans="2:5" s="76" customFormat="1" ht="25.15" customHeight="1" x14ac:dyDescent="0.15">
      <c r="B479" s="80" t="s">
        <v>570</v>
      </c>
      <c r="C479" s="87" t="s">
        <v>123</v>
      </c>
      <c r="D479" s="81">
        <v>300000</v>
      </c>
      <c r="E479" s="86" t="s">
        <v>75</v>
      </c>
    </row>
    <row r="480" spans="2:5" s="76" customFormat="1" ht="25.15" customHeight="1" x14ac:dyDescent="0.15">
      <c r="B480" s="80" t="s">
        <v>577</v>
      </c>
      <c r="C480" s="87" t="s">
        <v>578</v>
      </c>
      <c r="D480" s="81">
        <v>16000</v>
      </c>
      <c r="E480" s="86">
        <v>201</v>
      </c>
    </row>
    <row r="481" spans="2:5" s="76" customFormat="1" ht="25.15" customHeight="1" x14ac:dyDescent="0.15">
      <c r="B481" s="80" t="s">
        <v>577</v>
      </c>
      <c r="C481" s="87" t="s">
        <v>579</v>
      </c>
      <c r="D481" s="81">
        <v>200000</v>
      </c>
      <c r="E481" s="86">
        <v>201</v>
      </c>
    </row>
    <row r="482" spans="2:5" s="76" customFormat="1" ht="25.15" customHeight="1" x14ac:dyDescent="0.15">
      <c r="B482" s="80" t="s">
        <v>577</v>
      </c>
      <c r="C482" s="87" t="s">
        <v>580</v>
      </c>
      <c r="D482" s="81">
        <v>935000</v>
      </c>
      <c r="E482" s="86">
        <v>209</v>
      </c>
    </row>
    <row r="483" spans="2:5" ht="18" customHeight="1" x14ac:dyDescent="0.15">
      <c r="B483" s="78" t="s">
        <v>581</v>
      </c>
      <c r="C483" s="78"/>
      <c r="D483" s="89">
        <f>SUM(D4:D482)</f>
        <v>207499817.22</v>
      </c>
      <c r="E483" s="79"/>
    </row>
    <row r="484" spans="2:5" ht="18" customHeight="1" x14ac:dyDescent="0.15">
      <c r="D484" s="77"/>
    </row>
  </sheetData>
  <pageMargins left="0.75" right="0.75" top="1" bottom="1"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comparativa</vt:lpstr>
      <vt:lpstr>IFS2016 ej 31-08-16</vt:lpstr>
      <vt:lpstr>Listado de proyectos</vt:lpstr>
      <vt:lpstr>comparativa!Área_de_impresión</vt:lpstr>
      <vt:lpstr>'IFS2016 ej 31-08-16'!Área_de_impresión</vt:lpstr>
      <vt:lpstr>'Listado de proyectos'!Format</vt:lpstr>
    </vt:vector>
  </TitlesOfParts>
  <Company>INFORMATICA AYUNTAMIENTO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Anxela Igesias García</dc:creator>
  <cp:lastModifiedBy>Anxela Igesias García</cp:lastModifiedBy>
  <dcterms:created xsi:type="dcterms:W3CDTF">2016-08-31T10:23:26Z</dcterms:created>
  <dcterms:modified xsi:type="dcterms:W3CDTF">2016-09-19T15:36:43Z</dcterms:modified>
</cp:coreProperties>
</file>